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o0fmPqPO0jFLvPCJz3Ia0OMbTXPo36zw5aNIvY4lQnNf1zqmyOdWg7JlTg+uz3oIqePFXSrGqB9x2JiE2iNvJQ==" workbookSaltValue="nndQu8p0BHuCQQTgU03JG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<sst xmlns="http://schemas.openxmlformats.org/spreadsheetml/2006/main" count="232" uniqueCount="120">
  <si>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</si>
  <si>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</si>
  <si>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</si>
  <si>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</si>
  <si>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</si>
  <si>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</si>
  <si>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</si>
  <si>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</si>
  <si>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</si>
  <si>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</si>
  <si>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</si>
  <si>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</si>
  <si>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</si>
  <si>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</si>
  <si>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</si>
  <si>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</si>
  <si>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</si>
  <si>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</si>
  <si>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</si>
  <si>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</si>
  <si>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</si>
  <si>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</si>
  <si>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</si>
  <si>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</si>
  <si>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</si>
  <si>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</si>
  <si>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</si>
  <si>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</si>
  <si>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</si>
  <si>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</si>
  <si>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</si>
  <si>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</si>
  <si>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</si>
  <si>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</si>
  <si>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</si>
  <si>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</si>
  <si>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</si>
  <si>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</si>
  <si>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</si>
  <si>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</si>
  <si>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</si>
  <si>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</si>
  <si>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</si>
  <si>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</si>
  <si>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</si>
  <si>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</si>
  <si>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</si>
  <si>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</si>
  <si>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</si>
  <si>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</si>
  <si>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</si>
  <si>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</si>
  <si>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</si>
  <si>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</si>
  <si>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</si>
  <si>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</si>
  <si>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</si>
  <si>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</si>
  <si>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</si>
  <si>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</si>
  <si>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</si>
  <si>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</si>
  <si>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</si>
  <si>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</si>
  <si>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</si>
  <si>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</si>
  <si>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</si>
  <si>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</si>
  <si>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</si>
  <si>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</si>
  <si>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</si>
  <si>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</si>
  <si>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</si>
  <si>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</si>
  <si>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</si>
  <si>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</si>
  <si>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</si>
  <si>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</si>
  <si>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</si>
  <si>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</si>
  <si>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</si>
  <si>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</si>
  <si>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</si>
  <si>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</si>
  <si>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</si>
  <si>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</si>
  <si>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</si>
  <si>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</si>
  <si>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</si>
  <si>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</si>
  <si>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</si>
  <si>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</si>
  <si>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</si>
  <si>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</si>
  <si>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</si>
  <si>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</si>
  <si>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</si>
  <si>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</si>
  <si>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</si>
  <si>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</si>
  <si>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</si>
  <si>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</si>
  <si>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</si>
  <si>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</si>
  <si>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</si>
  <si>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高岡市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</si>
  <si>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</si>
  <si>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</si>
  <si>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</si>
  <si>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</si>
  <si>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</si>
  <si>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</si>
  <si>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</si>
  <si>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</si>
  <si>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</si>
  <si>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</si>
  <si>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</si>
  <si>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・有形固定資産減価償却率は、類似団体平均と同様に年々上昇傾向にあるが、全国・類似団体を下回っている。
・管路経年化率は、類似団体平均と同様に年々上昇傾向にあり、全国・類似団体を若干上回っている。
・管路更新率は、前年度と比べて0.06％上昇している。全国・類似団体平均を下回っているが、現在、大口径の基幹管路更新事業を進めており、事業費の割に更新延長が伸びないことが要因となっている。
　今後は、小口径管路の更新にも着手するなど、計画的かつ効率的に更新事業を推進していく必要がある。</t>
    <rPh sb="1" eb="3">
      <t>ユウケイ</t>
    </rPh>
    <rPh sb="3" eb="5">
      <t>コテイ</t>
    </rPh>
    <rPh sb="5" eb="7">
      <t>シサン</t>
    </rPh>
    <rPh sb="7" eb="9">
      <t>ゲンカ</t>
    </rPh>
    <rPh sb="9" eb="11">
      <t>ショウキャク</t>
    </rPh>
    <rPh sb="11" eb="12">
      <t>リツ</t>
    </rPh>
    <rPh sb="18" eb="20">
      <t>ヘイキン</t>
    </rPh>
    <rPh sb="35" eb="37">
      <t>ゼンコク</t>
    </rPh>
    <rPh sb="38" eb="40">
      <t>ルイジ</t>
    </rPh>
    <rPh sb="40" eb="42">
      <t>ダンタイ</t>
    </rPh>
    <rPh sb="43" eb="45">
      <t>シタマワ</t>
    </rPh>
    <rPh sb="52" eb="54">
      <t>カンロ</t>
    </rPh>
    <rPh sb="54" eb="57">
      <t>ケイネンカ</t>
    </rPh>
    <rPh sb="57" eb="58">
      <t>リツ</t>
    </rPh>
    <rPh sb="67" eb="69">
      <t>ドウヨウ</t>
    </rPh>
    <rPh sb="70" eb="72">
      <t>ネンネン</t>
    </rPh>
    <rPh sb="72" eb="74">
      <t>ジョウショウ</t>
    </rPh>
    <rPh sb="74" eb="76">
      <t>ケイコウ</t>
    </rPh>
    <rPh sb="80" eb="82">
      <t>ゼンコク</t>
    </rPh>
    <rPh sb="83" eb="85">
      <t>ルイジ</t>
    </rPh>
    <rPh sb="85" eb="87">
      <t>ダンタイ</t>
    </rPh>
    <rPh sb="88" eb="90">
      <t>ジャッカン</t>
    </rPh>
    <rPh sb="90" eb="92">
      <t>ウワマワ</t>
    </rPh>
    <rPh sb="99" eb="101">
      <t>カンロ</t>
    </rPh>
    <rPh sb="101" eb="103">
      <t>コウシン</t>
    </rPh>
    <rPh sb="103" eb="104">
      <t>リツ</t>
    </rPh>
    <rPh sb="106" eb="109">
      <t>ゼンネンド</t>
    </rPh>
    <rPh sb="110" eb="111">
      <t>クラ</t>
    </rPh>
    <rPh sb="118" eb="120">
      <t>ジョウショウ</t>
    </rPh>
    <rPh sb="125" eb="127">
      <t>ゼンコク</t>
    </rPh>
    <rPh sb="128" eb="130">
      <t>ルイジ</t>
    </rPh>
    <rPh sb="130" eb="132">
      <t>ダンタイ</t>
    </rPh>
    <rPh sb="132" eb="134">
      <t>ヘイキン</t>
    </rPh>
    <rPh sb="135" eb="137">
      <t>シタマワ</t>
    </rPh>
    <rPh sb="143" eb="145">
      <t>ゲンザイ</t>
    </rPh>
    <rPh sb="146" eb="149">
      <t>ダイコウケイ</t>
    </rPh>
    <rPh sb="150" eb="152">
      <t>キカン</t>
    </rPh>
    <rPh sb="152" eb="154">
      <t>カンロ</t>
    </rPh>
    <rPh sb="154" eb="156">
      <t>コウシン</t>
    </rPh>
    <rPh sb="156" eb="158">
      <t>ジギョウ</t>
    </rPh>
    <rPh sb="159" eb="160">
      <t>スス</t>
    </rPh>
    <rPh sb="165" eb="168">
      <t>ジギョウヒ</t>
    </rPh>
    <rPh sb="169" eb="170">
      <t>ワリ</t>
    </rPh>
    <rPh sb="171" eb="173">
      <t>コウシン</t>
    </rPh>
    <rPh sb="173" eb="175">
      <t>エンチョウ</t>
    </rPh>
    <rPh sb="176" eb="177">
      <t>ノ</t>
    </rPh>
    <rPh sb="183" eb="185">
      <t>ヨウイン</t>
    </rPh>
    <rPh sb="198" eb="201">
      <t>ショウコウケイ</t>
    </rPh>
    <rPh sb="201" eb="203">
      <t>カンロ</t>
    </rPh>
    <rPh sb="204" eb="206">
      <t>コウシン</t>
    </rPh>
    <rPh sb="208" eb="210">
      <t>チャクシュ</t>
    </rPh>
    <rPh sb="215" eb="217">
      <t>ケイカク</t>
    </rPh>
    <rPh sb="217" eb="218">
      <t>テキ</t>
    </rPh>
    <rPh sb="220" eb="223">
      <t>コウリツテキ</t>
    </rPh>
    <rPh sb="224" eb="226">
      <t>コウシン</t>
    </rPh>
    <rPh sb="226" eb="228">
      <t>ジギョウ</t>
    </rPh>
    <rPh sb="229" eb="231">
      <t>スイシン</t>
    </rPh>
    <rPh sb="235" eb="237">
      <t>ヒツヨウ</t>
    </rPh>
    <phoneticPr fontId="4"/>
  </si>
  <si>
    <t>・本年度から、経営基盤が脆弱であった旧簡易水道事業の水道事業への統合に伴い、対前年度で若干下回った指標もあるが、効率的な事業運営に努めた結果、経常収支比率、流動比率及び料金回収率はともに100％を超え、概ね健全な経営状況にあると言える。しかし、人口減少に伴う料金収入の減少、施設の老朽化に伴う更新需要の増大など、経営環境は今後ますます厳しくなると予想されることから、事業の効率化に一層努めていかなければならない。
・今後も効率的な事業運営に努める中、施設の統合やダウンサイジング、長寿命化を図ることで更新費用の抑制に努め、広域連携や官民連携の推進による経営基盤の強化を視野に入れた中長期視点に立った健全経営に取り組む必要がある。</t>
    <rPh sb="1" eb="4">
      <t>ホンネンド</t>
    </rPh>
    <rPh sb="7" eb="9">
      <t>ケイエイ</t>
    </rPh>
    <rPh sb="9" eb="11">
      <t>キバン</t>
    </rPh>
    <rPh sb="12" eb="14">
      <t>ゼイジャク</t>
    </rPh>
    <rPh sb="18" eb="19">
      <t>キュウ</t>
    </rPh>
    <rPh sb="19" eb="21">
      <t>カンイ</t>
    </rPh>
    <rPh sb="21" eb="23">
      <t>スイドウ</t>
    </rPh>
    <rPh sb="23" eb="25">
      <t>ジギョウ</t>
    </rPh>
    <rPh sb="26" eb="28">
      <t>スイドウ</t>
    </rPh>
    <rPh sb="28" eb="30">
      <t>ジギョウ</t>
    </rPh>
    <rPh sb="32" eb="34">
      <t>トウゴウ</t>
    </rPh>
    <rPh sb="35" eb="36">
      <t>トモナ</t>
    </rPh>
    <rPh sb="38" eb="39">
      <t>タイ</t>
    </rPh>
    <rPh sb="39" eb="42">
      <t>ゼンネンド</t>
    </rPh>
    <rPh sb="43" eb="45">
      <t>ジャッカン</t>
    </rPh>
    <rPh sb="45" eb="47">
      <t>シタマワ</t>
    </rPh>
    <rPh sb="49" eb="51">
      <t>シヒョウ</t>
    </rPh>
    <rPh sb="71" eb="73">
      <t>ケイジョウ</t>
    </rPh>
    <rPh sb="73" eb="75">
      <t>シュウシ</t>
    </rPh>
    <rPh sb="75" eb="77">
      <t>ヒリツ</t>
    </rPh>
    <rPh sb="78" eb="80">
      <t>リュウドウ</t>
    </rPh>
    <rPh sb="80" eb="82">
      <t>ヒリツ</t>
    </rPh>
    <rPh sb="82" eb="83">
      <t>オヨ</t>
    </rPh>
    <rPh sb="84" eb="86">
      <t>リョウキン</t>
    </rPh>
    <rPh sb="86" eb="88">
      <t>カイシュウ</t>
    </rPh>
    <rPh sb="88" eb="89">
      <t>リツ</t>
    </rPh>
    <rPh sb="98" eb="99">
      <t>コ</t>
    </rPh>
    <rPh sb="101" eb="102">
      <t>オオム</t>
    </rPh>
    <rPh sb="103" eb="105">
      <t>ケンゼン</t>
    </rPh>
    <rPh sb="106" eb="108">
      <t>ケイエイ</t>
    </rPh>
    <rPh sb="108" eb="110">
      <t>ジョウキョウ</t>
    </rPh>
    <rPh sb="114" eb="115">
      <t>イ</t>
    </rPh>
    <rPh sb="122" eb="124">
      <t>ジンコウ</t>
    </rPh>
    <rPh sb="124" eb="126">
      <t>ゲンショウ</t>
    </rPh>
    <rPh sb="127" eb="128">
      <t>トモナ</t>
    </rPh>
    <rPh sb="129" eb="131">
      <t>リョウキン</t>
    </rPh>
    <rPh sb="131" eb="133">
      <t>シュウニュウ</t>
    </rPh>
    <rPh sb="134" eb="136">
      <t>ゲンショウ</t>
    </rPh>
    <rPh sb="137" eb="139">
      <t>シセツ</t>
    </rPh>
    <rPh sb="140" eb="143">
      <t>ロウキュウカ</t>
    </rPh>
    <rPh sb="144" eb="145">
      <t>トモナ</t>
    </rPh>
    <rPh sb="146" eb="148">
      <t>コウシン</t>
    </rPh>
    <rPh sb="148" eb="150">
      <t>ジュヨウ</t>
    </rPh>
    <rPh sb="151" eb="153">
      <t>ゾウダイ</t>
    </rPh>
    <rPh sb="156" eb="158">
      <t>ケイエイ</t>
    </rPh>
    <rPh sb="158" eb="160">
      <t>カンキョウ</t>
    </rPh>
    <rPh sb="161" eb="163">
      <t>コンゴ</t>
    </rPh>
    <rPh sb="167" eb="168">
      <t>キビ</t>
    </rPh>
    <rPh sb="173" eb="175">
      <t>ヨソウ</t>
    </rPh>
    <rPh sb="183" eb="185">
      <t>ジギョウ</t>
    </rPh>
    <rPh sb="186" eb="189">
      <t>コウリツカ</t>
    </rPh>
    <rPh sb="190" eb="192">
      <t>イッソウ</t>
    </rPh>
    <rPh sb="192" eb="193">
      <t>ツト</t>
    </rPh>
    <rPh sb="208" eb="210">
      <t>コンゴ</t>
    </rPh>
    <rPh sb="211" eb="214">
      <t>コウリツテキ</t>
    </rPh>
    <rPh sb="215" eb="217">
      <t>ジギョウ</t>
    </rPh>
    <rPh sb="217" eb="219">
      <t>ウンエイ</t>
    </rPh>
    <rPh sb="220" eb="221">
      <t>ツト</t>
    </rPh>
    <rPh sb="223" eb="224">
      <t>ナカ</t>
    </rPh>
    <rPh sb="225" eb="227">
      <t>シセツ</t>
    </rPh>
    <rPh sb="228" eb="230">
      <t>トウゴウ</t>
    </rPh>
    <rPh sb="240" eb="244">
      <t>チョウジュミョウカ</t>
    </rPh>
    <rPh sb="245" eb="246">
      <t>ハカ</t>
    </rPh>
    <rPh sb="250" eb="252">
      <t>コウシン</t>
    </rPh>
    <rPh sb="252" eb="254">
      <t>ヒヨウ</t>
    </rPh>
    <rPh sb="255" eb="257">
      <t>ヨクセイ</t>
    </rPh>
    <rPh sb="258" eb="259">
      <t>ツト</t>
    </rPh>
    <rPh sb="261" eb="263">
      <t>コウイキ</t>
    </rPh>
    <rPh sb="263" eb="265">
      <t>レンケイ</t>
    </rPh>
    <rPh sb="266" eb="268">
      <t>カンミン</t>
    </rPh>
    <rPh sb="268" eb="270">
      <t>レンケイ</t>
    </rPh>
    <rPh sb="271" eb="273">
      <t>スイシン</t>
    </rPh>
    <rPh sb="276" eb="278">
      <t>ケイエイ</t>
    </rPh>
    <rPh sb="278" eb="280">
      <t>キバン</t>
    </rPh>
    <rPh sb="281" eb="283">
      <t>キョウカ</t>
    </rPh>
    <rPh sb="284" eb="286">
      <t>シヤ</t>
    </rPh>
    <rPh sb="287" eb="288">
      <t>イ</t>
    </rPh>
    <rPh sb="290" eb="293">
      <t>チュウチョウキ</t>
    </rPh>
    <rPh sb="293" eb="295">
      <t>シテン</t>
    </rPh>
    <rPh sb="296" eb="297">
      <t>タ</t>
    </rPh>
    <rPh sb="299" eb="301">
      <t>ケンゼン</t>
    </rPh>
    <rPh sb="301" eb="303">
      <t>ケイエイ</t>
    </rPh>
    <rPh sb="304" eb="305">
      <t>ト</t>
    </rPh>
    <rPh sb="306" eb="307">
      <t>ク</t>
    </rPh>
    <rPh sb="308" eb="310">
      <t>ヒツヨウ</t>
    </rPh>
    <phoneticPr fontId="4"/>
  </si>
  <si>
    <t>・経常収支比率は、黒字を示す100％を上回っており、累積欠損金も発生しておらず健全な経営状況にあるといえる。今後も業務効率化を図る中、健全経営に努めていきたい。
・流動比率は、250％を上回っており、１年以内の短期債務に対する支払い能力が十分あるといえる。
・企業債残高対給水収益比率は、企業債発行額の抑制に努めて企業債残高が減少傾向にあり、全国・類似団体平均と比べて低い水準となっている。
・料金回収率は、100％を上回っており、適切な料金収入による健全な経営であるといえる。
・給水原価は、全国平均より低いが類似団体平均をやや上回っており、要因として経常費用に占める受水費の割合が大きいことが影響していると考えられる。
・施設利用率は、１日平均配水量が増加したことでやや改善されているが、全国・類似団体平均と比べて低い水準にあり、今後の水需要を適正に見極める中、施設規模の見直しを図る必要がある。
・有収率は、冬期間の凍結による水道管の漏水が例年より多発したことに伴い、調定減による無収水量が増加したことが大きく影響した。対前年度及び類似団体平均と比べて下回っており、今後も計画的な管路更新や漏水調査を実施するとともに、利用者に対する水道管の防寒対策実施の広報活動に努めていきたい。</t>
    <rPh sb="1" eb="3">
      <t>ケイジョウ</t>
    </rPh>
    <rPh sb="3" eb="5">
      <t>シュウシ</t>
    </rPh>
    <rPh sb="5" eb="7">
      <t>ヒリツ</t>
    </rPh>
    <rPh sb="9" eb="11">
      <t>クロジ</t>
    </rPh>
    <rPh sb="12" eb="13">
      <t>シメ</t>
    </rPh>
    <rPh sb="19" eb="21">
      <t>ウワマワ</t>
    </rPh>
    <rPh sb="26" eb="28">
      <t>ルイセキ</t>
    </rPh>
    <rPh sb="28" eb="30">
      <t>ケッソン</t>
    </rPh>
    <rPh sb="30" eb="31">
      <t>キン</t>
    </rPh>
    <rPh sb="32" eb="34">
      <t>ハッセイ</t>
    </rPh>
    <rPh sb="39" eb="41">
      <t>ケンゼン</t>
    </rPh>
    <rPh sb="42" eb="44">
      <t>ケイエイ</t>
    </rPh>
    <rPh sb="44" eb="46">
      <t>ジョウキョウ</t>
    </rPh>
    <rPh sb="54" eb="56">
      <t>コンゴ</t>
    </rPh>
    <rPh sb="57" eb="59">
      <t>ギョウム</t>
    </rPh>
    <rPh sb="59" eb="62">
      <t>コウリツカ</t>
    </rPh>
    <rPh sb="63" eb="64">
      <t>ハカ</t>
    </rPh>
    <rPh sb="65" eb="66">
      <t>ナカ</t>
    </rPh>
    <rPh sb="67" eb="69">
      <t>ケンゼン</t>
    </rPh>
    <rPh sb="69" eb="71">
      <t>ケイエイ</t>
    </rPh>
    <rPh sb="72" eb="73">
      <t>ツト</t>
    </rPh>
    <rPh sb="82" eb="84">
      <t>リュウドウ</t>
    </rPh>
    <rPh sb="84" eb="86">
      <t>ヒリツ</t>
    </rPh>
    <rPh sb="93" eb="95">
      <t>ウワマワ</t>
    </rPh>
    <rPh sb="101" eb="102">
      <t>ネン</t>
    </rPh>
    <rPh sb="102" eb="104">
      <t>イナイ</t>
    </rPh>
    <rPh sb="105" eb="107">
      <t>タンキ</t>
    </rPh>
    <rPh sb="107" eb="109">
      <t>サイム</t>
    </rPh>
    <rPh sb="110" eb="111">
      <t>タイ</t>
    </rPh>
    <rPh sb="113" eb="115">
      <t>シハラ</t>
    </rPh>
    <rPh sb="116" eb="118">
      <t>ノウリョク</t>
    </rPh>
    <rPh sb="119" eb="121">
      <t>ジュウブン</t>
    </rPh>
    <rPh sb="130" eb="132">
      <t>キギョウ</t>
    </rPh>
    <rPh sb="132" eb="133">
      <t>サイ</t>
    </rPh>
    <rPh sb="133" eb="135">
      <t>ザンダカ</t>
    </rPh>
    <rPh sb="135" eb="136">
      <t>タイ</t>
    </rPh>
    <rPh sb="136" eb="138">
      <t>キュウスイ</t>
    </rPh>
    <rPh sb="138" eb="140">
      <t>シュウエキ</t>
    </rPh>
    <rPh sb="140" eb="142">
      <t>ヒリツ</t>
    </rPh>
    <rPh sb="144" eb="146">
      <t>キギョウ</t>
    </rPh>
    <rPh sb="146" eb="147">
      <t>サイ</t>
    </rPh>
    <rPh sb="147" eb="149">
      <t>ハッコウ</t>
    </rPh>
    <rPh sb="149" eb="150">
      <t>ガク</t>
    </rPh>
    <rPh sb="151" eb="153">
      <t>ヨクセイ</t>
    </rPh>
    <rPh sb="154" eb="155">
      <t>ツト</t>
    </rPh>
    <rPh sb="157" eb="159">
      <t>キギョウ</t>
    </rPh>
    <rPh sb="159" eb="160">
      <t>サイ</t>
    </rPh>
    <rPh sb="160" eb="162">
      <t>ザンダカ</t>
    </rPh>
    <rPh sb="163" eb="165">
      <t>ゲンショウ</t>
    </rPh>
    <rPh sb="165" eb="167">
      <t>ケイコウ</t>
    </rPh>
    <rPh sb="171" eb="173">
      <t>ゼンコク</t>
    </rPh>
    <rPh sb="174" eb="176">
      <t>ルイジ</t>
    </rPh>
    <rPh sb="176" eb="178">
      <t>ダンタイ</t>
    </rPh>
    <rPh sb="178" eb="180">
      <t>ヘイキン</t>
    </rPh>
    <rPh sb="181" eb="182">
      <t>クラ</t>
    </rPh>
    <rPh sb="184" eb="185">
      <t>ヒク</t>
    </rPh>
    <rPh sb="186" eb="188">
      <t>スイジュン</t>
    </rPh>
    <rPh sb="197" eb="199">
      <t>リョウキン</t>
    </rPh>
    <rPh sb="199" eb="201">
      <t>カイシュウ</t>
    </rPh>
    <rPh sb="201" eb="202">
      <t>リツ</t>
    </rPh>
    <rPh sb="209" eb="211">
      <t>ウワマワ</t>
    </rPh>
    <rPh sb="216" eb="218">
      <t>テキセツ</t>
    </rPh>
    <rPh sb="219" eb="221">
      <t>リョウキン</t>
    </rPh>
    <rPh sb="221" eb="223">
      <t>シュウニュウ</t>
    </rPh>
    <rPh sb="226" eb="228">
      <t>ケンゼン</t>
    </rPh>
    <rPh sb="229" eb="231">
      <t>ケイエイ</t>
    </rPh>
    <rPh sb="241" eb="243">
      <t>キュウスイ</t>
    </rPh>
    <rPh sb="243" eb="245">
      <t>ゲンカ</t>
    </rPh>
    <rPh sb="247" eb="249">
      <t>ゼンコク</t>
    </rPh>
    <rPh sb="249" eb="251">
      <t>ヘイキン</t>
    </rPh>
    <rPh sb="253" eb="254">
      <t>ヒク</t>
    </rPh>
    <rPh sb="256" eb="258">
      <t>ルイジ</t>
    </rPh>
    <rPh sb="258" eb="260">
      <t>ダンタイ</t>
    </rPh>
    <rPh sb="260" eb="262">
      <t>ヘイキン</t>
    </rPh>
    <rPh sb="265" eb="267">
      <t>ウワマワ</t>
    </rPh>
    <rPh sb="272" eb="274">
      <t>ヨウイン</t>
    </rPh>
    <rPh sb="277" eb="279">
      <t>ケイジョウ</t>
    </rPh>
    <rPh sb="279" eb="281">
      <t>ヒヨウ</t>
    </rPh>
    <rPh sb="282" eb="283">
      <t>シ</t>
    </rPh>
    <rPh sb="285" eb="287">
      <t>ジュスイ</t>
    </rPh>
    <rPh sb="287" eb="288">
      <t>ヒ</t>
    </rPh>
    <rPh sb="289" eb="291">
      <t>ワリアイ</t>
    </rPh>
    <rPh sb="292" eb="293">
      <t>オオ</t>
    </rPh>
    <rPh sb="298" eb="300">
      <t>エイキョウ</t>
    </rPh>
    <rPh sb="305" eb="306">
      <t>カンガ</t>
    </rPh>
    <rPh sb="313" eb="315">
      <t>シセツ</t>
    </rPh>
    <rPh sb="315" eb="317">
      <t>リヨウ</t>
    </rPh>
    <rPh sb="317" eb="318">
      <t>リツ</t>
    </rPh>
    <rPh sb="321" eb="322">
      <t>ニチ</t>
    </rPh>
    <rPh sb="322" eb="324">
      <t>ヘイキン</t>
    </rPh>
    <rPh sb="324" eb="326">
      <t>ハイスイ</t>
    </rPh>
    <rPh sb="326" eb="327">
      <t>リョウ</t>
    </rPh>
    <rPh sb="328" eb="330">
      <t>ゾウカ</t>
    </rPh>
    <rPh sb="337" eb="339">
      <t>カイゼン</t>
    </rPh>
    <rPh sb="346" eb="348">
      <t>ゼンコク</t>
    </rPh>
    <rPh sb="349" eb="351">
      <t>ルイジ</t>
    </rPh>
    <rPh sb="351" eb="353">
      <t>ダンタイ</t>
    </rPh>
    <rPh sb="353" eb="355">
      <t>ヘイキン</t>
    </rPh>
    <rPh sb="356" eb="357">
      <t>クラ</t>
    </rPh>
    <rPh sb="359" eb="360">
      <t>ヒク</t>
    </rPh>
    <rPh sb="361" eb="363">
      <t>スイジュン</t>
    </rPh>
    <rPh sb="367" eb="369">
      <t>コンゴ</t>
    </rPh>
    <rPh sb="370" eb="371">
      <t>ミズ</t>
    </rPh>
    <rPh sb="371" eb="373">
      <t>ジュヨウ</t>
    </rPh>
    <rPh sb="374" eb="376">
      <t>テキセイ</t>
    </rPh>
    <rPh sb="377" eb="379">
      <t>ミキワ</t>
    </rPh>
    <rPh sb="381" eb="382">
      <t>ナカ</t>
    </rPh>
    <rPh sb="383" eb="385">
      <t>シセツ</t>
    </rPh>
    <rPh sb="385" eb="387">
      <t>キボ</t>
    </rPh>
    <rPh sb="407" eb="409">
      <t>トウキ</t>
    </rPh>
    <rPh sb="409" eb="410">
      <t>カン</t>
    </rPh>
    <rPh sb="411" eb="413">
      <t>トウケツ</t>
    </rPh>
    <rPh sb="423" eb="425">
      <t>レイネン</t>
    </rPh>
    <rPh sb="434" eb="435">
      <t>トモナ</t>
    </rPh>
    <rPh sb="437" eb="439">
      <t>チョウテイ</t>
    </rPh>
    <rPh sb="439" eb="440">
      <t>ゲン</t>
    </rPh>
    <rPh sb="443" eb="444">
      <t>ム</t>
    </rPh>
    <rPh sb="445" eb="447">
      <t>スイリョウ</t>
    </rPh>
    <rPh sb="448" eb="450">
      <t>ゾウカ</t>
    </rPh>
    <rPh sb="455" eb="456">
      <t>オオ</t>
    </rPh>
    <rPh sb="458" eb="460">
      <t>エイキョウ</t>
    </rPh>
    <rPh sb="486" eb="488">
      <t>コンゴ</t>
    </rPh>
    <rPh sb="489" eb="492">
      <t>ケイカクテキ</t>
    </rPh>
    <rPh sb="512" eb="515">
      <t>リヨウシャ</t>
    </rPh>
    <rPh sb="516" eb="517">
      <t>タイ</t>
    </rPh>
    <rPh sb="527" eb="529">
      <t>ジッシ</t>
    </rPh>
    <rPh sb="530" eb="532">
      <t>コウホウ</t>
    </rPh>
    <rPh sb="532" eb="534">
      <t>カツドウ</t>
    </rPh>
    <rPh sb="535" eb="53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</si>
</sst>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0.84</c:v>
                </c:pt>
                <c:pt idx="1">
                  <c:v>0.64</c:v>
                </c:pt>
                <c:pt idx="2">
                  <c:v>0.45</c:v>
                </c:pt>
                <c:pt idx="3">
                  <c:v>0.32</c:v>
                </c:pt>
                <c:pt idx="4">
                  <c:v>0.38</c:v>
                </c:pt>
              </c:numCache>
            </c:numRef>
          </c:val>
          <c:extLst xmlns:c16r2="http://schemas.microsoft.com/office/drawing/2015/06/chart">
            <c:ext xmlns:c16="http://schemas.microsoft.com/office/drawing/2014/chart" uri="{C3380CC4-5D6E-409C-BE32-E72D297353CC}">
              <c16:uniqueId val="{00000000-465F-4C65-BB03-7C80EB60D7E4}"/>
            </c:ext>
          </c:extLst>
        </c:ser>
        <c:dLbls>
          <c:showLegendKey val="0"/>
          <c:showVal val="0"/>
          <c:showCatName val="0"/>
          <c:showSerName val="0"/>
          <c:showPercent val="0"/>
          <c:showBubbleSize val="0"/>
        </c:dLbls>
        <c:gapWidth val="150"/>
        <c:axId val="104689024"/>
        <c:axId val="10470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0.75</c:v>
                </c:pt>
                <c:pt idx="2">
                  <c:v>0.95</c:v>
                </c:pt>
                <c:pt idx="3">
                  <c:v>0.74</c:v>
                </c:pt>
                <c:pt idx="4">
                  <c:v>0.65</c:v>
                </c:pt>
              </c:numCache>
            </c:numRef>
          </c:val>
          <c:smooth val="0"/>
          <c:extLst xmlns:c16r2="http://schemas.microsoft.com/office/drawing/2015/06/chart">
            <c:ext xmlns:c16="http://schemas.microsoft.com/office/drawing/2014/chart" uri="{C3380CC4-5D6E-409C-BE32-E72D297353CC}">
              <c16:uniqueId val="{00000001-465F-4C65-BB03-7C80EB60D7E4}"/>
            </c:ext>
          </c:extLst>
        </c:ser>
        <c:dLbls>
          <c:showLegendKey val="0"/>
          <c:showVal val="0"/>
          <c:showCatName val="0"/>
          <c:showSerName val="0"/>
          <c:showPercent val="0"/>
          <c:showBubbleSize val="0"/>
        </c:dLbls>
        <c:marker val="1"/>
        <c:smooth val="0"/>
        <c:axId val="104689024"/>
        <c:axId val="104707584"/>
      </c:lineChart>
      <c:dateAx>
        <c:axId val="104689024"/>
        <c:scaling>
          <c:orientation val="minMax"/>
        </c:scaling>
        <c:delete val="1"/>
        <c:axPos val="b"/>
        <c:numFmt formatCode="ge" sourceLinked="1"/>
        <c:majorTickMark val="none"/>
        <c:minorTickMark val="none"/>
        <c:tickLblPos val="none"/>
        <c:crossAx val="104707584"/>
        <c:crosses val="autoZero"/>
        <c:auto val="1"/>
        <c:lblOffset val="100"/>
        <c:baseTimeUnit val="years"/>
      </c:dateAx>
      <c:valAx>
        <c:axId val="1047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58.79</c:v>
                </c:pt>
                <c:pt idx="1">
                  <c:v>58.12</c:v>
                </c:pt>
                <c:pt idx="2">
                  <c:v>57.94</c:v>
                </c:pt>
                <c:pt idx="3">
                  <c:v>57.62</c:v>
                </c:pt>
                <c:pt idx="4">
                  <c:v>57.77</c:v>
                </c:pt>
              </c:numCache>
            </c:numRef>
          </c:val>
          <c:extLst xmlns:c16r2="http://schemas.microsoft.com/office/drawing/2015/06/chart">
            <c:ext xmlns:c16="http://schemas.microsoft.com/office/drawing/2014/chart" uri="{C3380CC4-5D6E-409C-BE32-E72D297353CC}">
              <c16:uniqueId val="{00000000-36FE-4E68-83B5-DF9A7CC76831}"/>
            </c:ext>
          </c:extLst>
        </c:ser>
        <c:dLbls>
          <c:showLegendKey val="0"/>
          <c:showVal val="0"/>
          <c:showCatName val="0"/>
          <c:showSerName val="0"/>
          <c:showPercent val="0"/>
          <c:showBubbleSize val="0"/>
        </c:dLbls>
        <c:gapWidth val="150"/>
        <c:axId val="104117376"/>
        <c:axId val="10411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62.12</c:v>
                </c:pt>
                <c:pt idx="2">
                  <c:v>62.26</c:v>
                </c:pt>
                <c:pt idx="3">
                  <c:v>62.1</c:v>
                </c:pt>
                <c:pt idx="4">
                  <c:v>62.88</c:v>
                </c:pt>
              </c:numCache>
            </c:numRef>
          </c:val>
          <c:smooth val="0"/>
          <c:extLst xmlns:c16r2="http://schemas.microsoft.com/office/drawing/2015/06/chart">
            <c:ext xmlns:c16="http://schemas.microsoft.com/office/drawing/2014/chart" uri="{C3380CC4-5D6E-409C-BE32-E72D297353CC}">
              <c16:uniqueId val="{00000001-36FE-4E68-83B5-DF9A7CC76831}"/>
            </c:ext>
          </c:extLst>
        </c:ser>
        <c:dLbls>
          <c:showLegendKey val="0"/>
          <c:showVal val="0"/>
          <c:showCatName val="0"/>
          <c:showSerName val="0"/>
          <c:showPercent val="0"/>
          <c:showBubbleSize val="0"/>
        </c:dLbls>
        <c:marker val="1"/>
        <c:smooth val="0"/>
        <c:axId val="104117376"/>
        <c:axId val="104119296"/>
      </c:lineChart>
      <c:dateAx>
        <c:axId val="104117376"/>
        <c:scaling>
          <c:orientation val="minMax"/>
        </c:scaling>
        <c:delete val="1"/>
        <c:axPos val="b"/>
        <c:numFmt formatCode="ge" sourceLinked="1"/>
        <c:majorTickMark val="none"/>
        <c:minorTickMark val="none"/>
        <c:tickLblPos val="none"/>
        <c:crossAx val="104119296"/>
        <c:crosses val="autoZero"/>
        <c:auto val="1"/>
        <c:lblOffset val="100"/>
        <c:baseTimeUnit val="years"/>
      </c:dateAx>
      <c:valAx>
        <c:axId val="10411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90.22</c:v>
                </c:pt>
                <c:pt idx="1">
                  <c:v>90</c:v>
                </c:pt>
                <c:pt idx="2">
                  <c:v>90</c:v>
                </c:pt>
                <c:pt idx="3">
                  <c:v>90.59</c:v>
                </c:pt>
                <c:pt idx="4">
                  <c:v>89.05</c:v>
                </c:pt>
              </c:numCache>
            </c:numRef>
          </c:val>
          <c:extLst xmlns:c16r2="http://schemas.microsoft.com/office/drawing/2015/06/chart">
            <c:ext xmlns:c16="http://schemas.microsoft.com/office/drawing/2014/chart" uri="{C3380CC4-5D6E-409C-BE32-E72D297353CC}">
              <c16:uniqueId val="{00000000-4CB8-4205-995C-CF0294A76705}"/>
            </c:ext>
          </c:extLst>
        </c:ser>
        <c:dLbls>
          <c:showLegendKey val="0"/>
          <c:showVal val="0"/>
          <c:showCatName val="0"/>
          <c:showSerName val="0"/>
          <c:showPercent val="0"/>
          <c:showBubbleSize val="0"/>
        </c:dLbls>
        <c:gapWidth val="150"/>
        <c:axId val="104009088"/>
        <c:axId val="10401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89.45</c:v>
                </c:pt>
                <c:pt idx="2">
                  <c:v>89.5</c:v>
                </c:pt>
                <c:pt idx="3">
                  <c:v>89.52</c:v>
                </c:pt>
                <c:pt idx="4">
                  <c:v>90.13</c:v>
                </c:pt>
              </c:numCache>
            </c:numRef>
          </c:val>
          <c:smooth val="0"/>
          <c:extLst xmlns:c16r2="http://schemas.microsoft.com/office/drawing/2015/06/chart">
            <c:ext xmlns:c16="http://schemas.microsoft.com/office/drawing/2014/chart" uri="{C3380CC4-5D6E-409C-BE32-E72D297353CC}">
              <c16:uniqueId val="{00000001-4CB8-4205-995C-CF0294A76705}"/>
            </c:ext>
          </c:extLst>
        </c:ser>
        <c:dLbls>
          <c:showLegendKey val="0"/>
          <c:showVal val="0"/>
          <c:showCatName val="0"/>
          <c:showSerName val="0"/>
          <c:showPercent val="0"/>
          <c:showBubbleSize val="0"/>
        </c:dLbls>
        <c:marker val="1"/>
        <c:smooth val="0"/>
        <c:axId val="104009088"/>
        <c:axId val="104019456"/>
      </c:lineChart>
      <c:dateAx>
        <c:axId val="104009088"/>
        <c:scaling>
          <c:orientation val="minMax"/>
        </c:scaling>
        <c:delete val="1"/>
        <c:axPos val="b"/>
        <c:numFmt formatCode="ge" sourceLinked="1"/>
        <c:majorTickMark val="none"/>
        <c:minorTickMark val="none"/>
        <c:tickLblPos val="none"/>
        <c:crossAx val="104019456"/>
        <c:crosses val="autoZero"/>
        <c:auto val="1"/>
        <c:lblOffset val="100"/>
        <c:baseTimeUnit val="years"/>
      </c:dateAx>
      <c:valAx>
        <c:axId val="1040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103.42</c:v>
                </c:pt>
                <c:pt idx="1">
                  <c:v>118.46</c:v>
                </c:pt>
                <c:pt idx="2">
                  <c:v>118.64</c:v>
                </c:pt>
                <c:pt idx="3">
                  <c:v>125.93</c:v>
                </c:pt>
                <c:pt idx="4">
                  <c:v>122.3</c:v>
                </c:pt>
              </c:numCache>
            </c:numRef>
          </c:val>
          <c:extLst xmlns:c16r2="http://schemas.microsoft.com/office/drawing/2015/06/chart">
            <c:ext xmlns:c16="http://schemas.microsoft.com/office/drawing/2014/chart" uri="{C3380CC4-5D6E-409C-BE32-E72D297353CC}">
              <c16:uniqueId val="{00000000-529C-4626-BBFE-90649532A47E}"/>
            </c:ext>
          </c:extLst>
        </c:ser>
        <c:dLbls>
          <c:showLegendKey val="0"/>
          <c:showVal val="0"/>
          <c:showCatName val="0"/>
          <c:showSerName val="0"/>
          <c:showPercent val="0"/>
          <c:showBubbleSize val="0"/>
        </c:dLbls>
        <c:gapWidth val="150"/>
        <c:axId val="50790400"/>
        <c:axId val="5079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113.11</c:v>
                </c:pt>
                <c:pt idx="2">
                  <c:v>114</c:v>
                </c:pt>
                <c:pt idx="3">
                  <c:v>114</c:v>
                </c:pt>
                <c:pt idx="4">
                  <c:v>113.95</c:v>
                </c:pt>
              </c:numCache>
            </c:numRef>
          </c:val>
          <c:smooth val="0"/>
          <c:extLst xmlns:c16r2="http://schemas.microsoft.com/office/drawing/2015/06/chart">
            <c:ext xmlns:c16="http://schemas.microsoft.com/office/drawing/2014/chart" uri="{C3380CC4-5D6E-409C-BE32-E72D297353CC}">
              <c16:uniqueId val="{00000001-529C-4626-BBFE-90649532A47E}"/>
            </c:ext>
          </c:extLst>
        </c:ser>
        <c:dLbls>
          <c:showLegendKey val="0"/>
          <c:showVal val="0"/>
          <c:showCatName val="0"/>
          <c:showSerName val="0"/>
          <c:showPercent val="0"/>
          <c:showBubbleSize val="0"/>
        </c:dLbls>
        <c:marker val="1"/>
        <c:smooth val="0"/>
        <c:axId val="50790400"/>
        <c:axId val="50792320"/>
      </c:lineChart>
      <c:dateAx>
        <c:axId val="50790400"/>
        <c:scaling>
          <c:orientation val="minMax"/>
        </c:scaling>
        <c:delete val="1"/>
        <c:axPos val="b"/>
        <c:numFmt formatCode="ge" sourceLinked="1"/>
        <c:majorTickMark val="none"/>
        <c:minorTickMark val="none"/>
        <c:tickLblPos val="none"/>
        <c:crossAx val="50792320"/>
        <c:crosses val="autoZero"/>
        <c:auto val="1"/>
        <c:lblOffset val="100"/>
        <c:baseTimeUnit val="years"/>
      </c:dateAx>
      <c:valAx>
        <c:axId val="50792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7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c:v>
                </c:pt>
                <c:pt idx="1">
                  <c:v>45.73</c:v>
                </c:pt>
                <c:pt idx="2">
                  <c:v>46.56</c:v>
                </c:pt>
                <c:pt idx="3">
                  <c:v>47.06</c:v>
                </c:pt>
                <c:pt idx="4">
                  <c:v>47</c:v>
                </c:pt>
              </c:numCache>
            </c:numRef>
          </c:val>
          <c:extLst xmlns:c16r2="http://schemas.microsoft.com/office/drawing/2015/06/chart">
            <c:ext xmlns:c16="http://schemas.microsoft.com/office/drawing/2014/chart" uri="{C3380CC4-5D6E-409C-BE32-E72D297353CC}">
              <c16:uniqueId val="{00000000-05B9-45FE-A7E3-E3D3DDD37F30}"/>
            </c:ext>
          </c:extLst>
        </c:ser>
        <c:dLbls>
          <c:showLegendKey val="0"/>
          <c:showVal val="0"/>
          <c:showCatName val="0"/>
          <c:showSerName val="0"/>
          <c:showPercent val="0"/>
          <c:showBubbleSize val="0"/>
        </c:dLbls>
        <c:gapWidth val="150"/>
        <c:axId val="100893056"/>
        <c:axId val="10089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44.91</c:v>
                </c:pt>
                <c:pt idx="2">
                  <c:v>45.89</c:v>
                </c:pt>
                <c:pt idx="3">
                  <c:v>46.58</c:v>
                </c:pt>
                <c:pt idx="4">
                  <c:v>48.01</c:v>
                </c:pt>
              </c:numCache>
            </c:numRef>
          </c:val>
          <c:smooth val="0"/>
          <c:extLst xmlns:c16r2="http://schemas.microsoft.com/office/drawing/2015/06/chart">
            <c:ext xmlns:c16="http://schemas.microsoft.com/office/drawing/2014/chart" uri="{C3380CC4-5D6E-409C-BE32-E72D297353CC}">
              <c16:uniqueId val="{00000001-05B9-45FE-A7E3-E3D3DDD37F30}"/>
            </c:ext>
          </c:extLst>
        </c:ser>
        <c:dLbls>
          <c:showLegendKey val="0"/>
          <c:showVal val="0"/>
          <c:showCatName val="0"/>
          <c:showSerName val="0"/>
          <c:showPercent val="0"/>
          <c:showBubbleSize val="0"/>
        </c:dLbls>
        <c:marker val="1"/>
        <c:smooth val="0"/>
        <c:axId val="100893056"/>
        <c:axId val="100894976"/>
      </c:lineChart>
      <c:dateAx>
        <c:axId val="100893056"/>
        <c:scaling>
          <c:orientation val="minMax"/>
        </c:scaling>
        <c:delete val="1"/>
        <c:axPos val="b"/>
        <c:numFmt formatCode="ge" sourceLinked="1"/>
        <c:majorTickMark val="none"/>
        <c:minorTickMark val="none"/>
        <c:tickLblPos val="none"/>
        <c:crossAx val="100894976"/>
        <c:crosses val="autoZero"/>
        <c:auto val="1"/>
        <c:lblOffset val="100"/>
        <c:baseTimeUnit val="years"/>
      </c:dateAx>
      <c:valAx>
        <c:axId val="1008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14.62</c:v>
                </c:pt>
                <c:pt idx="1">
                  <c:v>14.71</c:v>
                </c:pt>
                <c:pt idx="2">
                  <c:v>16.61</c:v>
                </c:pt>
                <c:pt idx="3">
                  <c:v>16.170000000000002</c:v>
                </c:pt>
                <c:pt idx="4">
                  <c:v>17.48</c:v>
                </c:pt>
              </c:numCache>
            </c:numRef>
          </c:val>
          <c:extLst xmlns:c16r2="http://schemas.microsoft.com/office/drawing/2015/06/chart">
            <c:ext xmlns:c16="http://schemas.microsoft.com/office/drawing/2014/chart" uri="{C3380CC4-5D6E-409C-BE32-E72D297353CC}">
              <c16:uniqueId val="{00000000-7FB8-4923-AAE0-DD185C348A1E}"/>
            </c:ext>
          </c:extLst>
        </c:ser>
        <c:dLbls>
          <c:showLegendKey val="0"/>
          <c:showVal val="0"/>
          <c:showCatName val="0"/>
          <c:showSerName val="0"/>
          <c:showPercent val="0"/>
          <c:showBubbleSize val="0"/>
        </c:dLbls>
        <c:gapWidth val="150"/>
        <c:axId val="103367424"/>
        <c:axId val="10336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12.03</c:v>
                </c:pt>
                <c:pt idx="2">
                  <c:v>13.14</c:v>
                </c:pt>
                <c:pt idx="3">
                  <c:v>14.45</c:v>
                </c:pt>
                <c:pt idx="4">
                  <c:v>16.600000000000001</c:v>
                </c:pt>
              </c:numCache>
            </c:numRef>
          </c:val>
          <c:smooth val="0"/>
          <c:extLst xmlns:c16r2="http://schemas.microsoft.com/office/drawing/2015/06/chart">
            <c:ext xmlns:c16="http://schemas.microsoft.com/office/drawing/2014/chart" uri="{C3380CC4-5D6E-409C-BE32-E72D297353CC}">
              <c16:uniqueId val="{00000001-7FB8-4923-AAE0-DD185C348A1E}"/>
            </c:ext>
          </c:extLst>
        </c:ser>
        <c:dLbls>
          <c:showLegendKey val="0"/>
          <c:showVal val="0"/>
          <c:showCatName val="0"/>
          <c:showSerName val="0"/>
          <c:showPercent val="0"/>
          <c:showBubbleSize val="0"/>
        </c:dLbls>
        <c:marker val="1"/>
        <c:smooth val="0"/>
        <c:axId val="103367424"/>
        <c:axId val="103369344"/>
      </c:lineChart>
      <c:dateAx>
        <c:axId val="103367424"/>
        <c:scaling>
          <c:orientation val="minMax"/>
        </c:scaling>
        <c:delete val="1"/>
        <c:axPos val="b"/>
        <c:numFmt formatCode="ge" sourceLinked="1"/>
        <c:majorTickMark val="none"/>
        <c:minorTickMark val="none"/>
        <c:tickLblPos val="none"/>
        <c:crossAx val="103369344"/>
        <c:crosses val="autoZero"/>
        <c:auto val="1"/>
        <c:lblOffset val="100"/>
        <c:baseTimeUnit val="years"/>
      </c:dateAx>
      <c:valAx>
        <c:axId val="1033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B19-44E9-AE88-59505E35E3A9}"/>
            </c:ext>
          </c:extLst>
        </c:ser>
        <c:dLbls>
          <c:showLegendKey val="0"/>
          <c:showVal val="0"/>
          <c:showCatName val="0"/>
          <c:showSerName val="0"/>
          <c:showPercent val="0"/>
          <c:showBubbleSize val="0"/>
        </c:dLbls>
        <c:gapWidth val="150"/>
        <c:axId val="103812096"/>
        <c:axId val="10381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3.47</c:v>
                </c:pt>
                <c:pt idx="1">
                  <c:v>0</c:v>
                </c:pt>
                <c:pt idx="2" formatCode="#,##0.00;&quot;△&quot;#,##0.00;&quot;-&quot;">
                  <c:v>0.03</c:v>
                </c:pt>
                <c:pt idx="3" formatCode="#,##0.00;&quot;△&quot;#,##0.00;&quot;-&quot;">
                  <c:v>0.23</c:v>
                </c:pt>
                <c:pt idx="4">
                  <c:v>0</c:v>
                </c:pt>
              </c:numCache>
            </c:numRef>
          </c:val>
          <c:smooth val="0"/>
          <c:extLst xmlns:c16r2="http://schemas.microsoft.com/office/drawing/2015/06/chart">
            <c:ext xmlns:c16="http://schemas.microsoft.com/office/drawing/2014/chart" uri="{C3380CC4-5D6E-409C-BE32-E72D297353CC}">
              <c16:uniqueId val="{00000001-4B19-44E9-AE88-59505E35E3A9}"/>
            </c:ext>
          </c:extLst>
        </c:ser>
        <c:dLbls>
          <c:showLegendKey val="0"/>
          <c:showVal val="0"/>
          <c:showCatName val="0"/>
          <c:showSerName val="0"/>
          <c:showPercent val="0"/>
          <c:showBubbleSize val="0"/>
        </c:dLbls>
        <c:marker val="1"/>
        <c:smooth val="0"/>
        <c:axId val="103812096"/>
        <c:axId val="103818368"/>
      </c:lineChart>
      <c:dateAx>
        <c:axId val="103812096"/>
        <c:scaling>
          <c:orientation val="minMax"/>
        </c:scaling>
        <c:delete val="1"/>
        <c:axPos val="b"/>
        <c:numFmt formatCode="ge" sourceLinked="1"/>
        <c:majorTickMark val="none"/>
        <c:minorTickMark val="none"/>
        <c:tickLblPos val="none"/>
        <c:crossAx val="103818368"/>
        <c:crosses val="autoZero"/>
        <c:auto val="1"/>
        <c:lblOffset val="100"/>
        <c:baseTimeUnit val="years"/>
      </c:dateAx>
      <c:valAx>
        <c:axId val="103818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8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584.35</c:v>
                </c:pt>
                <c:pt idx="1">
                  <c:v>264.67</c:v>
                </c:pt>
                <c:pt idx="2">
                  <c:v>290.25</c:v>
                </c:pt>
                <c:pt idx="3">
                  <c:v>231.99</c:v>
                </c:pt>
                <c:pt idx="4">
                  <c:v>250.8</c:v>
                </c:pt>
              </c:numCache>
            </c:numRef>
          </c:val>
          <c:extLst xmlns:c16r2="http://schemas.microsoft.com/office/drawing/2015/06/chart">
            <c:ext xmlns:c16="http://schemas.microsoft.com/office/drawing/2014/chart" uri="{C3380CC4-5D6E-409C-BE32-E72D297353CC}">
              <c16:uniqueId val="{00000000-98F3-4B3D-8E7E-7F943B090BAA}"/>
            </c:ext>
          </c:extLst>
        </c:ser>
        <c:dLbls>
          <c:showLegendKey val="0"/>
          <c:showVal val="0"/>
          <c:showCatName val="0"/>
          <c:showSerName val="0"/>
          <c:showPercent val="0"/>
          <c:showBubbleSize val="0"/>
        </c:dLbls>
        <c:gapWidth val="150"/>
        <c:axId val="103858176"/>
        <c:axId val="1038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344.19</c:v>
                </c:pt>
                <c:pt idx="2">
                  <c:v>352.05</c:v>
                </c:pt>
                <c:pt idx="3">
                  <c:v>349.04</c:v>
                </c:pt>
                <c:pt idx="4">
                  <c:v>307.83</c:v>
                </c:pt>
              </c:numCache>
            </c:numRef>
          </c:val>
          <c:smooth val="0"/>
          <c:extLst xmlns:c16r2="http://schemas.microsoft.com/office/drawing/2015/06/chart">
            <c:ext xmlns:c16="http://schemas.microsoft.com/office/drawing/2014/chart" uri="{C3380CC4-5D6E-409C-BE32-E72D297353CC}">
              <c16:uniqueId val="{00000001-98F3-4B3D-8E7E-7F943B090BAA}"/>
            </c:ext>
          </c:extLst>
        </c:ser>
        <c:dLbls>
          <c:showLegendKey val="0"/>
          <c:showVal val="0"/>
          <c:showCatName val="0"/>
          <c:showSerName val="0"/>
          <c:showPercent val="0"/>
          <c:showBubbleSize val="0"/>
        </c:dLbls>
        <c:marker val="1"/>
        <c:smooth val="0"/>
        <c:axId val="103858176"/>
        <c:axId val="103860096"/>
      </c:lineChart>
      <c:dateAx>
        <c:axId val="103858176"/>
        <c:scaling>
          <c:orientation val="minMax"/>
        </c:scaling>
        <c:delete val="1"/>
        <c:axPos val="b"/>
        <c:numFmt formatCode="ge" sourceLinked="1"/>
        <c:majorTickMark val="none"/>
        <c:minorTickMark val="none"/>
        <c:tickLblPos val="none"/>
        <c:crossAx val="103860096"/>
        <c:crosses val="autoZero"/>
        <c:auto val="1"/>
        <c:lblOffset val="100"/>
        <c:baseTimeUnit val="years"/>
      </c:dateAx>
      <c:valAx>
        <c:axId val="103860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8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263.02</c:v>
                </c:pt>
                <c:pt idx="1">
                  <c:v>266.77999999999997</c:v>
                </c:pt>
                <c:pt idx="2">
                  <c:v>261.61</c:v>
                </c:pt>
                <c:pt idx="3">
                  <c:v>253.8</c:v>
                </c:pt>
                <c:pt idx="4">
                  <c:v>269.5</c:v>
                </c:pt>
              </c:numCache>
            </c:numRef>
          </c:val>
          <c:extLst xmlns:c16r2="http://schemas.microsoft.com/office/drawing/2015/06/chart">
            <c:ext xmlns:c16="http://schemas.microsoft.com/office/drawing/2014/chart" uri="{C3380CC4-5D6E-409C-BE32-E72D297353CC}">
              <c16:uniqueId val="{00000000-CF12-45DB-88D5-E1C9C68E1794}"/>
            </c:ext>
          </c:extLst>
        </c:ser>
        <c:dLbls>
          <c:showLegendKey val="0"/>
          <c:showVal val="0"/>
          <c:showCatName val="0"/>
          <c:showSerName val="0"/>
          <c:showPercent val="0"/>
          <c:showBubbleSize val="0"/>
        </c:dLbls>
        <c:gapWidth val="150"/>
        <c:axId val="103887232"/>
        <c:axId val="10388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252.09</c:v>
                </c:pt>
                <c:pt idx="2">
                  <c:v>250.76</c:v>
                </c:pt>
                <c:pt idx="3">
                  <c:v>254.54</c:v>
                </c:pt>
                <c:pt idx="4">
                  <c:v>295.44</c:v>
                </c:pt>
              </c:numCache>
            </c:numRef>
          </c:val>
          <c:smooth val="0"/>
          <c:extLst xmlns:c16r2="http://schemas.microsoft.com/office/drawing/2015/06/chart">
            <c:ext xmlns:c16="http://schemas.microsoft.com/office/drawing/2014/chart" uri="{C3380CC4-5D6E-409C-BE32-E72D297353CC}">
              <c16:uniqueId val="{00000001-CF12-45DB-88D5-E1C9C68E1794}"/>
            </c:ext>
          </c:extLst>
        </c:ser>
        <c:dLbls>
          <c:showLegendKey val="0"/>
          <c:showVal val="0"/>
          <c:showCatName val="0"/>
          <c:showSerName val="0"/>
          <c:showPercent val="0"/>
          <c:showBubbleSize val="0"/>
        </c:dLbls>
        <c:marker val="1"/>
        <c:smooth val="0"/>
        <c:axId val="103887232"/>
        <c:axId val="103889152"/>
      </c:lineChart>
      <c:dateAx>
        <c:axId val="103887232"/>
        <c:scaling>
          <c:orientation val="minMax"/>
        </c:scaling>
        <c:delete val="1"/>
        <c:axPos val="b"/>
        <c:numFmt formatCode="ge" sourceLinked="1"/>
        <c:majorTickMark val="none"/>
        <c:minorTickMark val="none"/>
        <c:tickLblPos val="none"/>
        <c:crossAx val="103889152"/>
        <c:crosses val="autoZero"/>
        <c:auto val="1"/>
        <c:lblOffset val="100"/>
        <c:baseTimeUnit val="years"/>
      </c:dateAx>
      <c:valAx>
        <c:axId val="103889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8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96.89</c:v>
                </c:pt>
                <c:pt idx="1">
                  <c:v>113.11</c:v>
                </c:pt>
                <c:pt idx="2">
                  <c:v>113.25</c:v>
                </c:pt>
                <c:pt idx="3">
                  <c:v>120.33</c:v>
                </c:pt>
                <c:pt idx="4">
                  <c:v>116.61</c:v>
                </c:pt>
              </c:numCache>
            </c:numRef>
          </c:val>
          <c:extLst xmlns:c16r2="http://schemas.microsoft.com/office/drawing/2015/06/chart">
            <c:ext xmlns:c16="http://schemas.microsoft.com/office/drawing/2014/chart" uri="{C3380CC4-5D6E-409C-BE32-E72D297353CC}">
              <c16:uniqueId val="{00000000-EFAA-4BBB-B9D1-EEB9211BD400}"/>
            </c:ext>
          </c:extLst>
        </c:ser>
        <c:dLbls>
          <c:showLegendKey val="0"/>
          <c:showVal val="0"/>
          <c:showCatName val="0"/>
          <c:showSerName val="0"/>
          <c:showPercent val="0"/>
          <c:showBubbleSize val="0"/>
        </c:dLbls>
        <c:gapWidth val="150"/>
        <c:axId val="103912192"/>
        <c:axId val="10391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106.22</c:v>
                </c:pt>
                <c:pt idx="2">
                  <c:v>106.69</c:v>
                </c:pt>
                <c:pt idx="3">
                  <c:v>106.52</c:v>
                </c:pt>
                <c:pt idx="4">
                  <c:v>106.02</c:v>
                </c:pt>
              </c:numCache>
            </c:numRef>
          </c:val>
          <c:smooth val="0"/>
          <c:extLst xmlns:c16r2="http://schemas.microsoft.com/office/drawing/2015/06/chart">
            <c:ext xmlns:c16="http://schemas.microsoft.com/office/drawing/2014/chart" uri="{C3380CC4-5D6E-409C-BE32-E72D297353CC}">
              <c16:uniqueId val="{00000001-EFAA-4BBB-B9D1-EEB9211BD400}"/>
            </c:ext>
          </c:extLst>
        </c:ser>
        <c:dLbls>
          <c:showLegendKey val="0"/>
          <c:showVal val="0"/>
          <c:showCatName val="0"/>
          <c:showSerName val="0"/>
          <c:showPercent val="0"/>
          <c:showBubbleSize val="0"/>
        </c:dLbls>
        <c:marker val="1"/>
        <c:smooth val="0"/>
        <c:axId val="103912192"/>
        <c:axId val="103914112"/>
      </c:lineChart>
      <c:dateAx>
        <c:axId val="103912192"/>
        <c:scaling>
          <c:orientation val="minMax"/>
        </c:scaling>
        <c:delete val="1"/>
        <c:axPos val="b"/>
        <c:numFmt formatCode="ge" sourceLinked="1"/>
        <c:majorTickMark val="none"/>
        <c:minorTickMark val="none"/>
        <c:tickLblPos val="none"/>
        <c:crossAx val="103914112"/>
        <c:crosses val="autoZero"/>
        <c:auto val="1"/>
        <c:lblOffset val="100"/>
        <c:baseTimeUnit val="years"/>
      </c:dateAx>
      <c:valAx>
        <c:axId val="1039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197.02</c:v>
                </c:pt>
                <c:pt idx="1">
                  <c:v>167.11</c:v>
                </c:pt>
                <c:pt idx="2">
                  <c:v>166.78</c:v>
                </c:pt>
                <c:pt idx="3">
                  <c:v>156.94</c:v>
                </c:pt>
                <c:pt idx="4">
                  <c:v>162.12</c:v>
                </c:pt>
              </c:numCache>
            </c:numRef>
          </c:val>
          <c:extLst xmlns:c16r2="http://schemas.microsoft.com/office/drawing/2015/06/chart">
            <c:ext xmlns:c16="http://schemas.microsoft.com/office/drawing/2014/chart" uri="{C3380CC4-5D6E-409C-BE32-E72D297353CC}">
              <c16:uniqueId val="{00000000-2EE5-4EFF-8E18-291C7E507A1A}"/>
            </c:ext>
          </c:extLst>
        </c:ser>
        <c:dLbls>
          <c:showLegendKey val="0"/>
          <c:showVal val="0"/>
          <c:showCatName val="0"/>
          <c:showSerName val="0"/>
          <c:showPercent val="0"/>
          <c:showBubbleSize val="0"/>
        </c:dLbls>
        <c:gapWidth val="150"/>
        <c:axId val="104088320"/>
        <c:axId val="10409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155.22999999999999</c:v>
                </c:pt>
                <c:pt idx="2">
                  <c:v>154.91999999999999</c:v>
                </c:pt>
                <c:pt idx="3">
                  <c:v>155.80000000000001</c:v>
                </c:pt>
                <c:pt idx="4">
                  <c:v>158.6</c:v>
                </c:pt>
              </c:numCache>
            </c:numRef>
          </c:val>
          <c:smooth val="0"/>
          <c:extLst xmlns:c16r2="http://schemas.microsoft.com/office/drawing/2015/06/chart">
            <c:ext xmlns:c16="http://schemas.microsoft.com/office/drawing/2014/chart" uri="{C3380CC4-5D6E-409C-BE32-E72D297353CC}">
              <c16:uniqueId val="{00000001-2EE5-4EFF-8E18-291C7E507A1A}"/>
            </c:ext>
          </c:extLst>
        </c:ser>
        <c:dLbls>
          <c:showLegendKey val="0"/>
          <c:showVal val="0"/>
          <c:showCatName val="0"/>
          <c:showSerName val="0"/>
          <c:showPercent val="0"/>
          <c:showBubbleSize val="0"/>
        </c:dLbls>
        <c:marker val="1"/>
        <c:smooth val="0"/>
        <c:axId val="104088320"/>
        <c:axId val="104090240"/>
      </c:lineChart>
      <c:dateAx>
        <c:axId val="104088320"/>
        <c:scaling>
          <c:orientation val="minMax"/>
        </c:scaling>
        <c:delete val="1"/>
        <c:axPos val="b"/>
        <c:numFmt formatCode="ge" sourceLinked="1"/>
        <c:majorTickMark val="none"/>
        <c:minorTickMark val="none"/>
        <c:tickLblPos val="none"/>
        <c:crossAx val="104090240"/>
        <c:crosses val="autoZero"/>
        <c:auto val="1"/>
        <c:lblOffset val="100"/>
        <c:baseTimeUnit val="years"/>
      </c:dateAx>
      <c:valAx>
        <c:axId val="1040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富山県　高岡市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自治体職員</v>
      </c>
      <c r="AE8" s="82"/>
      <c r="AF8" s="82"/>
      <c r="AG8" s="82"/>
      <c r="AH8" s="82"/>
      <c r="AI8" s="82"/>
      <c r="AJ8" s="82"/>
      <c r="AK8" s="4"/>
      <c r="AL8" s="70">
        <f>データ!$R$6</f>
        <v>173192</v>
      </c>
      <c r="AM8" s="70"/>
      <c r="AN8" s="70"/>
      <c r="AO8" s="70"/>
      <c r="AP8" s="70"/>
      <c r="AQ8" s="70"/>
      <c r="AR8" s="70"/>
      <c r="AS8" s="70"/>
      <c r="AT8" s="66">
        <f>データ!$S$6</f>
        <v>209.57</v>
      </c>
      <c r="AU8" s="67"/>
      <c r="AV8" s="67"/>
      <c r="AW8" s="67"/>
      <c r="AX8" s="67"/>
      <c r="AY8" s="67"/>
      <c r="AZ8" s="67"/>
      <c r="BA8" s="67"/>
      <c r="BB8" s="69">
        <f>データ!$T$6</f>
        <v>826.42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70.06</v>
      </c>
      <c r="J10" s="67"/>
      <c r="K10" s="67"/>
      <c r="L10" s="67"/>
      <c r="M10" s="67"/>
      <c r="N10" s="67"/>
      <c r="O10" s="68"/>
      <c r="P10" s="69">
        <f>データ!$P$6</f>
        <v>90.56</v>
      </c>
      <c r="Q10" s="69"/>
      <c r="R10" s="69"/>
      <c r="S10" s="69"/>
      <c r="T10" s="69"/>
      <c r="U10" s="69"/>
      <c r="V10" s="69"/>
      <c r="W10" s="70">
        <f>データ!$Q$6</f>
        <v>3376</v>
      </c>
      <c r="X10" s="70"/>
      <c r="Y10" s="70"/>
      <c r="Z10" s="70"/>
      <c r="AA10" s="70"/>
      <c r="AB10" s="70"/>
      <c r="AC10" s="70"/>
      <c r="AD10" s="2"/>
      <c r="AE10" s="2"/>
      <c r="AF10" s="2"/>
      <c r="AG10" s="2"/>
      <c r="AH10" s="4"/>
      <c r="AI10" s="4"/>
      <c r="AJ10" s="4"/>
      <c r="AK10" s="4"/>
      <c r="AL10" s="70">
        <f>データ!$U$6</f>
        <v>156232</v>
      </c>
      <c r="AM10" s="70"/>
      <c r="AN10" s="70"/>
      <c r="AO10" s="70"/>
      <c r="AP10" s="70"/>
      <c r="AQ10" s="70"/>
      <c r="AR10" s="70"/>
      <c r="AS10" s="70"/>
      <c r="AT10" s="66">
        <f>データ!$V$6</f>
        <v>209.57</v>
      </c>
      <c r="AU10" s="67"/>
      <c r="AV10" s="67"/>
      <c r="AW10" s="67"/>
      <c r="AX10" s="67"/>
      <c r="AY10" s="67"/>
      <c r="AZ10" s="67"/>
      <c r="BA10" s="67"/>
      <c r="BB10" s="69">
        <f>データ!$W$6</f>
        <v>745.49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B0WehnFvp7gz/SDcu5owcsl53hkdKAWqsQLyKytLP1M1q1e0rhXyAYJDA11WdbGqP2DJxjdQz6FXNBcmiEPLnA==" saltValue="M6jKA+zTJZIeOe2yyCGto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162027</v>
      </c>
      <c r="D6" s="33">
        <f t="shared" si="3"/>
        <v>46</v>
      </c>
      <c r="E6" s="33">
        <f t="shared" si="3"/>
        <v>1</v>
      </c>
      <c r="F6" s="33">
        <f t="shared" si="3"/>
        <v>0</v>
      </c>
      <c r="G6" s="33">
        <f t="shared" si="3"/>
        <v>1</v>
      </c>
      <c r="H6" s="33" t="str">
        <f t="shared" si="3"/>
        <v>富山県　高岡市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70.06</v>
      </c>
      <c r="P6" s="34">
        <f t="shared" si="3"/>
        <v>90.56</v>
      </c>
      <c r="Q6" s="34">
        <f t="shared" si="3"/>
        <v>3376</v>
      </c>
      <c r="R6" s="34">
        <f t="shared" si="3"/>
        <v>173192</v>
      </c>
      <c r="S6" s="34">
        <f t="shared" si="3"/>
        <v>209.57</v>
      </c>
      <c r="T6" s="34">
        <f t="shared" si="3"/>
        <v>826.42</v>
      </c>
      <c r="U6" s="34">
        <f t="shared" si="3"/>
        <v>156232</v>
      </c>
      <c r="V6" s="34">
        <f t="shared" si="3"/>
        <v>209.57</v>
      </c>
      <c r="W6" s="34">
        <f t="shared" si="3"/>
        <v>745.49</v>
      </c>
      <c r="X6" s="35">
        <f>IF(X7="",NA(),X7)</f>
        <v>103.42</v>
      </c>
      <c r="Y6" s="35">
        <f t="shared" ref="Y6:AG6" si="4">IF(Y7="",NA(),Y7)</f>
        <v>118.46</v>
      </c>
      <c r="Z6" s="35">
        <f t="shared" si="4"/>
        <v>118.64</v>
      </c>
      <c r="AA6" s="35">
        <f t="shared" si="4"/>
        <v>125.93</v>
      </c>
      <c r="AB6" s="35">
        <f t="shared" si="4"/>
        <v>122.3</v>
      </c>
      <c r="AC6" s="35">
        <f t="shared" si="4"/>
        <v>108.9</v>
      </c>
      <c r="AD6" s="35">
        <f t="shared" si="4"/>
        <v>113.11</v>
      </c>
      <c r="AE6" s="35">
        <f t="shared" si="4"/>
        <v>114</v>
      </c>
      <c r="AF6" s="35">
        <f t="shared" si="4"/>
        <v>114</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4">
        <f t="shared" si="5"/>
        <v>0</v>
      </c>
      <c r="AP6" s="35">
        <f t="shared" si="5"/>
        <v>0.03</v>
      </c>
      <c r="AQ6" s="35">
        <f t="shared" si="5"/>
        <v>0.23</v>
      </c>
      <c r="AR6" s="34">
        <f t="shared" si="5"/>
        <v>0</v>
      </c>
      <c r="AS6" s="34" t="str">
        <f>IF(AS7="","",IF(AS7="-","【-】","【"&amp;SUBSTITUTE(TEXT(AS7,"#,##0.00"),"-","△")&amp;"】"))</f>
        <v>【0.85】</v>
      </c>
      <c r="AT6" s="35">
        <f>IF(AT7="",NA(),AT7)</f>
        <v>584.35</v>
      </c>
      <c r="AU6" s="35">
        <f t="shared" ref="AU6:BC6" si="6">IF(AU7="",NA(),AU7)</f>
        <v>264.67</v>
      </c>
      <c r="AV6" s="35">
        <f t="shared" si="6"/>
        <v>290.25</v>
      </c>
      <c r="AW6" s="35">
        <f t="shared" si="6"/>
        <v>231.99</v>
      </c>
      <c r="AX6" s="35">
        <f t="shared" si="6"/>
        <v>250.8</v>
      </c>
      <c r="AY6" s="35">
        <f t="shared" si="6"/>
        <v>628.34</v>
      </c>
      <c r="AZ6" s="35">
        <f t="shared" si="6"/>
        <v>344.19</v>
      </c>
      <c r="BA6" s="35">
        <f t="shared" si="6"/>
        <v>352.05</v>
      </c>
      <c r="BB6" s="35">
        <f t="shared" si="6"/>
        <v>349.04</v>
      </c>
      <c r="BC6" s="35">
        <f t="shared" si="6"/>
        <v>307.83</v>
      </c>
      <c r="BD6" s="34" t="str">
        <f>IF(BD7="","",IF(BD7="-","【-】","【"&amp;SUBSTITUTE(TEXT(BD7,"#,##0.00"),"-","△")&amp;"】"))</f>
        <v>【264.34】</v>
      </c>
      <c r="BE6" s="35">
        <f>IF(BE7="",NA(),BE7)</f>
        <v>263.02</v>
      </c>
      <c r="BF6" s="35">
        <f t="shared" ref="BF6:BN6" si="7">IF(BF7="",NA(),BF7)</f>
        <v>266.77999999999997</v>
      </c>
      <c r="BG6" s="35">
        <f t="shared" si="7"/>
        <v>261.61</v>
      </c>
      <c r="BH6" s="35">
        <f t="shared" si="7"/>
        <v>253.8</v>
      </c>
      <c r="BI6" s="35">
        <f t="shared" si="7"/>
        <v>269.5</v>
      </c>
      <c r="BJ6" s="35">
        <f t="shared" si="7"/>
        <v>297.13</v>
      </c>
      <c r="BK6" s="35">
        <f t="shared" si="7"/>
        <v>252.09</v>
      </c>
      <c r="BL6" s="35">
        <f t="shared" si="7"/>
        <v>250.76</v>
      </c>
      <c r="BM6" s="35">
        <f t="shared" si="7"/>
        <v>254.54</v>
      </c>
      <c r="BN6" s="35">
        <f t="shared" si="7"/>
        <v>295.44</v>
      </c>
      <c r="BO6" s="34" t="str">
        <f>IF(BO7="","",IF(BO7="-","【-】","【"&amp;SUBSTITUTE(TEXT(BO7,"#,##0.00"),"-","△")&amp;"】"))</f>
        <v>【274.27】</v>
      </c>
      <c r="BP6" s="35">
        <f>IF(BP7="",NA(),BP7)</f>
        <v>96.89</v>
      </c>
      <c r="BQ6" s="35">
        <f t="shared" ref="BQ6:BY6" si="8">IF(BQ7="",NA(),BQ7)</f>
        <v>113.11</v>
      </c>
      <c r="BR6" s="35">
        <f t="shared" si="8"/>
        <v>113.25</v>
      </c>
      <c r="BS6" s="35">
        <f t="shared" si="8"/>
        <v>120.33</v>
      </c>
      <c r="BT6" s="35">
        <f t="shared" si="8"/>
        <v>116.61</v>
      </c>
      <c r="BU6" s="35">
        <f t="shared" si="8"/>
        <v>99.89</v>
      </c>
      <c r="BV6" s="35">
        <f t="shared" si="8"/>
        <v>106.22</v>
      </c>
      <c r="BW6" s="35">
        <f t="shared" si="8"/>
        <v>106.69</v>
      </c>
      <c r="BX6" s="35">
        <f t="shared" si="8"/>
        <v>106.52</v>
      </c>
      <c r="BY6" s="35">
        <f t="shared" si="8"/>
        <v>106.02</v>
      </c>
      <c r="BZ6" s="34" t="str">
        <f>IF(BZ7="","",IF(BZ7="-","【-】","【"&amp;SUBSTITUTE(TEXT(BZ7,"#,##0.00"),"-","△")&amp;"】"))</f>
        <v>【104.36】</v>
      </c>
      <c r="CA6" s="35">
        <f>IF(CA7="",NA(),CA7)</f>
        <v>197.02</v>
      </c>
      <c r="CB6" s="35">
        <f t="shared" ref="CB6:CJ6" si="9">IF(CB7="",NA(),CB7)</f>
        <v>167.11</v>
      </c>
      <c r="CC6" s="35">
        <f t="shared" si="9"/>
        <v>166.78</v>
      </c>
      <c r="CD6" s="35">
        <f t="shared" si="9"/>
        <v>156.94</v>
      </c>
      <c r="CE6" s="35">
        <f t="shared" si="9"/>
        <v>162.12</v>
      </c>
      <c r="CF6" s="35">
        <f t="shared" si="9"/>
        <v>165.34</v>
      </c>
      <c r="CG6" s="35">
        <f t="shared" si="9"/>
        <v>155.22999999999999</v>
      </c>
      <c r="CH6" s="35">
        <f t="shared" si="9"/>
        <v>154.91999999999999</v>
      </c>
      <c r="CI6" s="35">
        <f t="shared" si="9"/>
        <v>155.80000000000001</v>
      </c>
      <c r="CJ6" s="35">
        <f t="shared" si="9"/>
        <v>158.6</v>
      </c>
      <c r="CK6" s="34" t="str">
        <f>IF(CK7="","",IF(CK7="-","【-】","【"&amp;SUBSTITUTE(TEXT(CK7,"#,##0.00"),"-","△")&amp;"】"))</f>
        <v>【165.71】</v>
      </c>
      <c r="CL6" s="35">
        <f>IF(CL7="",NA(),CL7)</f>
        <v>58.79</v>
      </c>
      <c r="CM6" s="35">
        <f t="shared" ref="CM6:CU6" si="10">IF(CM7="",NA(),CM7)</f>
        <v>58.12</v>
      </c>
      <c r="CN6" s="35">
        <f t="shared" si="10"/>
        <v>57.94</v>
      </c>
      <c r="CO6" s="35">
        <f t="shared" si="10"/>
        <v>57.62</v>
      </c>
      <c r="CP6" s="35">
        <f t="shared" si="10"/>
        <v>57.77</v>
      </c>
      <c r="CQ6" s="35">
        <f t="shared" si="10"/>
        <v>62.15</v>
      </c>
      <c r="CR6" s="35">
        <f t="shared" si="10"/>
        <v>62.12</v>
      </c>
      <c r="CS6" s="35">
        <f t="shared" si="10"/>
        <v>62.26</v>
      </c>
      <c r="CT6" s="35">
        <f t="shared" si="10"/>
        <v>62.1</v>
      </c>
      <c r="CU6" s="35">
        <f t="shared" si="10"/>
        <v>62.88</v>
      </c>
      <c r="CV6" s="34" t="str">
        <f>IF(CV7="","",IF(CV7="-","【-】","【"&amp;SUBSTITUTE(TEXT(CV7,"#,##0.00"),"-","△")&amp;"】"))</f>
        <v>【60.41】</v>
      </c>
      <c r="CW6" s="35">
        <f>IF(CW7="",NA(),CW7)</f>
        <v>90.22</v>
      </c>
      <c r="CX6" s="35">
        <f t="shared" ref="CX6:DF6" si="11">IF(CX7="",NA(),CX7)</f>
        <v>90</v>
      </c>
      <c r="CY6" s="35">
        <f t="shared" si="11"/>
        <v>90</v>
      </c>
      <c r="CZ6" s="35">
        <f t="shared" si="11"/>
        <v>90.59</v>
      </c>
      <c r="DA6" s="35">
        <f t="shared" si="11"/>
        <v>89.05</v>
      </c>
      <c r="DB6" s="35">
        <f t="shared" si="11"/>
        <v>90.64</v>
      </c>
      <c r="DC6" s="35">
        <f t="shared" si="11"/>
        <v>89.45</v>
      </c>
      <c r="DD6" s="35">
        <f t="shared" si="11"/>
        <v>89.5</v>
      </c>
      <c r="DE6" s="35">
        <f t="shared" si="11"/>
        <v>89.52</v>
      </c>
      <c r="DF6" s="35">
        <f t="shared" si="11"/>
        <v>90.13</v>
      </c>
      <c r="DG6" s="34" t="str">
        <f>IF(DG7="","",IF(DG7="-","【-】","【"&amp;SUBSTITUTE(TEXT(DG7,"#,##0.00"),"-","△")&amp;"】"))</f>
        <v>【89.93】</v>
      </c>
      <c r="DH6" s="35">
        <f>IF(DH7="",NA(),DH7)</f>
        <v>45</v>
      </c>
      <c r="DI6" s="35">
        <f t="shared" ref="DI6:DQ6" si="12">IF(DI7="",NA(),DI7)</f>
        <v>45.73</v>
      </c>
      <c r="DJ6" s="35">
        <f t="shared" si="12"/>
        <v>46.56</v>
      </c>
      <c r="DK6" s="35">
        <f t="shared" si="12"/>
        <v>47.06</v>
      </c>
      <c r="DL6" s="35">
        <f t="shared" si="12"/>
        <v>47</v>
      </c>
      <c r="DM6" s="35">
        <f t="shared" si="12"/>
        <v>43.24</v>
      </c>
      <c r="DN6" s="35">
        <f t="shared" si="12"/>
        <v>44.91</v>
      </c>
      <c r="DO6" s="35">
        <f t="shared" si="12"/>
        <v>45.89</v>
      </c>
      <c r="DP6" s="35">
        <f t="shared" si="12"/>
        <v>46.58</v>
      </c>
      <c r="DQ6" s="35">
        <f t="shared" si="12"/>
        <v>48.01</v>
      </c>
      <c r="DR6" s="34" t="str">
        <f>IF(DR7="","",IF(DR7="-","【-】","【"&amp;SUBSTITUTE(TEXT(DR7,"#,##0.00"),"-","△")&amp;"】"))</f>
        <v>【48.12】</v>
      </c>
      <c r="DS6" s="35">
        <f>IF(DS7="",NA(),DS7)</f>
        <v>14.62</v>
      </c>
      <c r="DT6" s="35">
        <f t="shared" ref="DT6:EB6" si="13">IF(DT7="",NA(),DT7)</f>
        <v>14.71</v>
      </c>
      <c r="DU6" s="35">
        <f t="shared" si="13"/>
        <v>16.61</v>
      </c>
      <c r="DV6" s="35">
        <f t="shared" si="13"/>
        <v>16.170000000000002</v>
      </c>
      <c r="DW6" s="35">
        <f t="shared" si="13"/>
        <v>17.48</v>
      </c>
      <c r="DX6" s="35">
        <f t="shared" si="13"/>
        <v>12.21</v>
      </c>
      <c r="DY6" s="35">
        <f t="shared" si="13"/>
        <v>12.03</v>
      </c>
      <c r="DZ6" s="35">
        <f t="shared" si="13"/>
        <v>13.14</v>
      </c>
      <c r="EA6" s="35">
        <f t="shared" si="13"/>
        <v>14.45</v>
      </c>
      <c r="EB6" s="35">
        <f t="shared" si="13"/>
        <v>16.600000000000001</v>
      </c>
      <c r="EC6" s="34" t="str">
        <f>IF(EC7="","",IF(EC7="-","【-】","【"&amp;SUBSTITUTE(TEXT(EC7,"#,##0.00"),"-","△")&amp;"】"))</f>
        <v>【15.89】</v>
      </c>
      <c r="ED6" s="35">
        <f>IF(ED7="",NA(),ED7)</f>
        <v>0.84</v>
      </c>
      <c r="EE6" s="35">
        <f t="shared" ref="EE6:EM6" si="14">IF(EE7="",NA(),EE7)</f>
        <v>0.64</v>
      </c>
      <c r="EF6" s="35">
        <f t="shared" si="14"/>
        <v>0.45</v>
      </c>
      <c r="EG6" s="35">
        <f t="shared" si="14"/>
        <v>0.32</v>
      </c>
      <c r="EH6" s="35">
        <f t="shared" si="14"/>
        <v>0.38</v>
      </c>
      <c r="EI6" s="35">
        <f t="shared" si="14"/>
        <v>0.8</v>
      </c>
      <c r="EJ6" s="35">
        <f t="shared" si="14"/>
        <v>0.75</v>
      </c>
      <c r="EK6" s="35">
        <f t="shared" si="14"/>
        <v>0.95</v>
      </c>
      <c r="EL6" s="35">
        <f t="shared" si="14"/>
        <v>0.74</v>
      </c>
      <c r="EM6" s="35">
        <f t="shared" si="14"/>
        <v>0.65</v>
      </c>
      <c r="EN6" s="34" t="str">
        <f>IF(EN7="","",IF(EN7="-","【-】","【"&amp;SUBSTITUTE(TEXT(EN7,"#,##0.00"),"-","△")&amp;"】"))</f>
        <v>【0.69】</v>
      </c>
    </row>
    <row r="7" spans="1:144" s="36" customFormat="1" x14ac:dyDescent="0.15">
      <c r="A7" s="28"/>
      <c r="B7" s="37">
        <v>2017</v>
      </c>
      <c r="C7" s="37">
        <v>162027</v>
      </c>
      <c r="D7" s="37">
        <v>46</v>
      </c>
      <c r="E7" s="37">
        <v>1</v>
      </c>
      <c r="F7" s="37">
        <v>0</v>
      </c>
      <c r="G7" s="37">
        <v>1</v>
      </c>
      <c r="H7" s="37" t="s">
        <v>105</v>
      </c>
      <c r="I7" s="37" t="s">
        <v>106</v>
      </c>
      <c r="J7" s="37" t="s">
        <v>107</v>
      </c>
      <c r="K7" s="37" t="s">
        <v>108</v>
      </c>
      <c r="L7" s="37" t="s">
        <v>109</v>
      </c>
      <c r="M7" s="37" t="s">
        <v>110</v>
      </c>
      <c r="N7" s="38" t="s">
        <v>111</v>
      </c>
      <c r="O7" s="38">
        <v>70.06</v>
      </c>
      <c r="P7" s="38">
        <v>90.56</v>
      </c>
      <c r="Q7" s="38">
        <v>3376</v>
      </c>
      <c r="R7" s="38">
        <v>173192</v>
      </c>
      <c r="S7" s="38">
        <v>209.57</v>
      </c>
      <c r="T7" s="38">
        <v>826.42</v>
      </c>
      <c r="U7" s="38">
        <v>156232</v>
      </c>
      <c r="V7" s="38">
        <v>209.57</v>
      </c>
      <c r="W7" s="38">
        <v>745.49</v>
      </c>
      <c r="X7" s="38">
        <v>103.42</v>
      </c>
      <c r="Y7" s="38">
        <v>118.46</v>
      </c>
      <c r="Z7" s="38">
        <v>118.64</v>
      </c>
      <c r="AA7" s="38">
        <v>125.93</v>
      </c>
      <c r="AB7" s="38">
        <v>122.3</v>
      </c>
      <c r="AC7" s="38">
        <v>108.9</v>
      </c>
      <c r="AD7" s="38">
        <v>113.11</v>
      </c>
      <c r="AE7" s="38">
        <v>114</v>
      </c>
      <c r="AF7" s="38">
        <v>114</v>
      </c>
      <c r="AG7" s="38">
        <v>113.95</v>
      </c>
      <c r="AH7" s="38">
        <v>113.39</v>
      </c>
      <c r="AI7" s="38">
        <v>0</v>
      </c>
      <c r="AJ7" s="38">
        <v>0</v>
      </c>
      <c r="AK7" s="38">
        <v>0</v>
      </c>
      <c r="AL7" s="38">
        <v>0</v>
      </c>
      <c r="AM7" s="38">
        <v>0</v>
      </c>
      <c r="AN7" s="38">
        <v>3.47</v>
      </c>
      <c r="AO7" s="38">
        <v>0</v>
      </c>
      <c r="AP7" s="38">
        <v>0.03</v>
      </c>
      <c r="AQ7" s="38">
        <v>0.23</v>
      </c>
      <c r="AR7" s="38">
        <v>0</v>
      </c>
      <c r="AS7" s="38">
        <v>0.85</v>
      </c>
      <c r="AT7" s="38">
        <v>584.35</v>
      </c>
      <c r="AU7" s="38">
        <v>264.67</v>
      </c>
      <c r="AV7" s="38">
        <v>290.25</v>
      </c>
      <c r="AW7" s="38">
        <v>231.99</v>
      </c>
      <c r="AX7" s="38">
        <v>250.8</v>
      </c>
      <c r="AY7" s="38">
        <v>628.34</v>
      </c>
      <c r="AZ7" s="38">
        <v>344.19</v>
      </c>
      <c r="BA7" s="38">
        <v>352.05</v>
      </c>
      <c r="BB7" s="38">
        <v>349.04</v>
      </c>
      <c r="BC7" s="38">
        <v>307.83</v>
      </c>
      <c r="BD7" s="38">
        <v>264.33999999999997</v>
      </c>
      <c r="BE7" s="38">
        <v>263.02</v>
      </c>
      <c r="BF7" s="38">
        <v>266.77999999999997</v>
      </c>
      <c r="BG7" s="38">
        <v>261.61</v>
      </c>
      <c r="BH7" s="38">
        <v>253.8</v>
      </c>
      <c r="BI7" s="38">
        <v>269.5</v>
      </c>
      <c r="BJ7" s="38">
        <v>297.13</v>
      </c>
      <c r="BK7" s="38">
        <v>252.09</v>
      </c>
      <c r="BL7" s="38">
        <v>250.76</v>
      </c>
      <c r="BM7" s="38">
        <v>254.54</v>
      </c>
      <c r="BN7" s="38">
        <v>295.44</v>
      </c>
      <c r="BO7" s="38">
        <v>274.27</v>
      </c>
      <c r="BP7" s="38">
        <v>96.89</v>
      </c>
      <c r="BQ7" s="38">
        <v>113.11</v>
      </c>
      <c r="BR7" s="38">
        <v>113.25</v>
      </c>
      <c r="BS7" s="38">
        <v>120.33</v>
      </c>
      <c r="BT7" s="38">
        <v>116.61</v>
      </c>
      <c r="BU7" s="38">
        <v>99.89</v>
      </c>
      <c r="BV7" s="38">
        <v>106.22</v>
      </c>
      <c r="BW7" s="38">
        <v>106.69</v>
      </c>
      <c r="BX7" s="38">
        <v>106.52</v>
      </c>
      <c r="BY7" s="38">
        <v>106.02</v>
      </c>
      <c r="BZ7" s="38">
        <v>104.36</v>
      </c>
      <c r="CA7" s="38">
        <v>197.02</v>
      </c>
      <c r="CB7" s="38">
        <v>167.11</v>
      </c>
      <c r="CC7" s="38">
        <v>166.78</v>
      </c>
      <c r="CD7" s="38">
        <v>156.94</v>
      </c>
      <c r="CE7" s="38">
        <v>162.12</v>
      </c>
      <c r="CF7" s="38">
        <v>165.34</v>
      </c>
      <c r="CG7" s="38">
        <v>155.22999999999999</v>
      </c>
      <c r="CH7" s="38">
        <v>154.91999999999999</v>
      </c>
      <c r="CI7" s="38">
        <v>155.80000000000001</v>
      </c>
      <c r="CJ7" s="38">
        <v>158.6</v>
      </c>
      <c r="CK7" s="38">
        <v>165.71</v>
      </c>
      <c r="CL7" s="38">
        <v>58.79</v>
      </c>
      <c r="CM7" s="38">
        <v>58.12</v>
      </c>
      <c r="CN7" s="38">
        <v>57.94</v>
      </c>
      <c r="CO7" s="38">
        <v>57.62</v>
      </c>
      <c r="CP7" s="38">
        <v>57.77</v>
      </c>
      <c r="CQ7" s="38">
        <v>62.15</v>
      </c>
      <c r="CR7" s="38">
        <v>62.12</v>
      </c>
      <c r="CS7" s="38">
        <v>62.26</v>
      </c>
      <c r="CT7" s="38">
        <v>62.1</v>
      </c>
      <c r="CU7" s="38">
        <v>62.88</v>
      </c>
      <c r="CV7" s="38">
        <v>60.41</v>
      </c>
      <c r="CW7" s="38">
        <v>90.22</v>
      </c>
      <c r="CX7" s="38">
        <v>90</v>
      </c>
      <c r="CY7" s="38">
        <v>90</v>
      </c>
      <c r="CZ7" s="38">
        <v>90.59</v>
      </c>
      <c r="DA7" s="38">
        <v>89.05</v>
      </c>
      <c r="DB7" s="38">
        <v>90.64</v>
      </c>
      <c r="DC7" s="38">
        <v>89.45</v>
      </c>
      <c r="DD7" s="38">
        <v>89.5</v>
      </c>
      <c r="DE7" s="38">
        <v>89.52</v>
      </c>
      <c r="DF7" s="38">
        <v>90.13</v>
      </c>
      <c r="DG7" s="38">
        <v>89.93</v>
      </c>
      <c r="DH7" s="38">
        <v>45</v>
      </c>
      <c r="DI7" s="38">
        <v>45.73</v>
      </c>
      <c r="DJ7" s="38">
        <v>46.56</v>
      </c>
      <c r="DK7" s="38">
        <v>47.06</v>
      </c>
      <c r="DL7" s="38">
        <v>47</v>
      </c>
      <c r="DM7" s="38">
        <v>43.24</v>
      </c>
      <c r="DN7" s="38">
        <v>44.91</v>
      </c>
      <c r="DO7" s="38">
        <v>45.89</v>
      </c>
      <c r="DP7" s="38">
        <v>46.58</v>
      </c>
      <c r="DQ7" s="38">
        <v>48.01</v>
      </c>
      <c r="DR7" s="38">
        <v>48.12</v>
      </c>
      <c r="DS7" s="38">
        <v>14.62</v>
      </c>
      <c r="DT7" s="38">
        <v>14.71</v>
      </c>
      <c r="DU7" s="38">
        <v>16.61</v>
      </c>
      <c r="DV7" s="38">
        <v>16.170000000000002</v>
      </c>
      <c r="DW7" s="38">
        <v>17.48</v>
      </c>
      <c r="DX7" s="38">
        <v>12.21</v>
      </c>
      <c r="DY7" s="38">
        <v>12.03</v>
      </c>
      <c r="DZ7" s="38">
        <v>13.14</v>
      </c>
      <c r="EA7" s="38">
        <v>14.45</v>
      </c>
      <c r="EB7" s="38">
        <v>16.600000000000001</v>
      </c>
      <c r="EC7" s="38">
        <v>15.89</v>
      </c>
      <c r="ED7" s="38">
        <v>0.84</v>
      </c>
      <c r="EE7" s="38">
        <v>0.64</v>
      </c>
      <c r="EF7" s="38">
        <v>0.45</v>
      </c>
      <c r="EG7" s="38">
        <v>0.32</v>
      </c>
      <c r="EH7" s="38">
        <v>0.38</v>
      </c>
      <c r="EI7" s="38">
        <v>0.8</v>
      </c>
      <c r="EJ7" s="38">
        <v>0.75</v>
      </c>
      <c r="EK7" s="38">
        <v>0.95</v>
      </c>
      <c r="EL7" s="38">
        <v>0.74</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2019-01-21T06:44:38Z</cp:lastPrinted>
  <dcterms:created xsi:type="dcterms:W3CDTF">2018-12-03T08:30:27Z</dcterms:created>
  <dcterms:modified xsi:type="dcterms:W3CDTF">2019-03-01T00:25:33Z</dcterms:modified>
</cp:coreProperties>
</file>