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6.238\財務係$\財務担当共有\11.照会関係\平成29年度\【H300216回答】公営企業に係る経営比較分析表（平成28年度決算）の分析等について\02高岡市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BB10" i="4"/>
  <c r="AT10" i="4"/>
  <c r="AD10" i="4"/>
  <c r="B10" i="4"/>
  <c r="AT8" i="4"/>
  <c r="I8" i="4"/>
  <c r="B6" i="4"/>
  <c r="E10" i="5" l="1"/>
  <c r="C10" i="5"/>
  <c r="D10" i="5"/>
  <c r="B10" i="5"/>
</calcChain>
</file>

<file path=xl/sharedStrings.xml><?xml version="1.0" encoding="utf-8"?>
<sst xmlns="http://schemas.openxmlformats.org/spreadsheetml/2006/main" count="279" uniqueCount="123">
  <si>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</si>
  <si>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</si>
  <si>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</si>
  <si>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</si>
  <si>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</si>
  <si>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</si>
  <si>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</si>
  <si>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</si>
  <si>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</si>
  <si>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</si>
  <si>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</si>
  <si>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</si>
  <si>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</si>
  <si>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</si>
  <si>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</si>
  <si>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</si>
  <si>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</si>
  <si>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</si>
  <si>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</si>
  <si>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</si>
  <si>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</si>
  <si>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</si>
  <si>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</si>
  <si>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</si>
  <si>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</si>
  <si>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</si>
  <si>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</si>
  <si>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</si>
  <si>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</si>
  <si>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</si>
  <si>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</si>
  <si>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</si>
  <si>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</si>
  <si>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</si>
  <si>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</si>
  <si>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</si>
  <si>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</si>
  <si>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</si>
  <si>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</si>
  <si>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</si>
  <si>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</si>
  <si>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</si>
  <si>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</si>
  <si>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</si>
  <si>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</si>
  <si>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</si>
  <si>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</si>
  <si>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</si>
  <si>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</si>
  <si>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</si>
  <si>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</si>
  <si>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</si>
  <si>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</si>
  <si>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</si>
  <si>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</si>
  <si>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</si>
  <si>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</si>
  <si>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</si>
  <si>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</si>
  <si>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</si>
  <si>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</si>
  <si>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</si>
  <si>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</si>
  <si>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</si>
  <si>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</si>
  <si>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</si>
  <si>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</si>
  <si>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</si>
  <si>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</si>
  <si>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</si>
  <si>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</si>
  <si>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</si>
  <si>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</si>
  <si>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</si>
  <si>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</si>
  <si>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</si>
  <si>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</si>
  <si>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</si>
  <si>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</si>
  <si>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</si>
  <si>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</si>
  <si>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</si>
  <si>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</si>
  <si>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</si>
  <si>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</si>
  <si>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</si>
  <si>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</si>
  <si>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</si>
  <si>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</si>
  <si>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</si>
  <si>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</si>
  <si>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</si>
  <si>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</si>
  <si>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</si>
  <si>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</si>
  <si>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</si>
  <si>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</si>
  <si>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</si>
  <si>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</si>
  <si>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</si>
  <si>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</si>
  <si>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</si>
  <si>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</si>
  <si>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</si>
  <si>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</si>
  <si>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</si>
  <si>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</si>
  <si>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</si>
  <si>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高岡市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</si>
  <si>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</si>
  <si>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</si>
  <si>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</si>
  <si>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</si>
  <si>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</si>
  <si>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</si>
  <si>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</si>
  <si>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</si>
  <si>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</si>
  <si>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</si>
  <si>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・①有形固定資産減価償却率（10.51）は、H26年度法適用したばかりであり、低くなっている。
・②管渠老朽化率が0.00であり、管渠施設は新しい。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5" eb="27">
      <t>ネンド</t>
    </rPh>
    <rPh sb="27" eb="28">
      <t>ホウ</t>
    </rPh>
    <rPh sb="28" eb="30">
      <t>テキヨウ</t>
    </rPh>
    <rPh sb="39" eb="40">
      <t>ヒク</t>
    </rPh>
    <rPh sb="50" eb="52">
      <t>カンキョ</t>
    </rPh>
    <rPh sb="52" eb="55">
      <t>ロウキュウカ</t>
    </rPh>
    <rPh sb="55" eb="56">
      <t>リツ</t>
    </rPh>
    <rPh sb="65" eb="67">
      <t>カンキョ</t>
    </rPh>
    <rPh sb="67" eb="69">
      <t>シセツ</t>
    </rPh>
    <rPh sb="70" eb="71">
      <t>アタラ</t>
    </rPh>
    <phoneticPr fontId="7"/>
  </si>
  <si>
    <t>自治体職員</t>
    <rPh sb="0" eb="3">
      <t>ジチタイ</t>
    </rPh>
    <rPh sb="3" eb="5">
      <t>ショクイン</t>
    </rPh>
    <phoneticPr fontId="4"/>
  </si>
  <si>
    <t>・①経常収支比率（101.60）が100%を超え、⑤経費回収率（73.51）も類似団体や全国平均より大幅に高く、前年度より上昇している。使用料収入が安定する一方、支払利息が減少しているためと考えられる。
・水洗化率（98.26）も類似団体や全国平均よりも高いが、水洗化人口は減っており、使用料収入の今後の大幅な増加は見込めない。
・③流動比率（34.09）が類似団体より高いが、全国平均より低く、収支の改善を図り流動資産（現金預金）を増やすことが課題となっている。</t>
    <rPh sb="2" eb="4">
      <t>ケイジョウ</t>
    </rPh>
    <rPh sb="4" eb="6">
      <t>シュウシ</t>
    </rPh>
    <rPh sb="6" eb="8">
      <t>ヒリツ</t>
    </rPh>
    <rPh sb="22" eb="23">
      <t>コ</t>
    </rPh>
    <rPh sb="26" eb="28">
      <t>ケイヒ</t>
    </rPh>
    <rPh sb="28" eb="30">
      <t>カイシュウ</t>
    </rPh>
    <rPh sb="30" eb="31">
      <t>リツ</t>
    </rPh>
    <rPh sb="39" eb="41">
      <t>ルイジ</t>
    </rPh>
    <rPh sb="41" eb="43">
      <t>ダンタイ</t>
    </rPh>
    <rPh sb="44" eb="46">
      <t>ゼンコク</t>
    </rPh>
    <rPh sb="46" eb="48">
      <t>ヘイキン</t>
    </rPh>
    <rPh sb="50" eb="52">
      <t>オオハバ</t>
    </rPh>
    <rPh sb="53" eb="54">
      <t>タカ</t>
    </rPh>
    <rPh sb="56" eb="59">
      <t>ゼンネンド</t>
    </rPh>
    <rPh sb="61" eb="63">
      <t>ジョウショウ</t>
    </rPh>
    <rPh sb="68" eb="71">
      <t>シヨウリョウ</t>
    </rPh>
    <rPh sb="71" eb="73">
      <t>シュウニュウ</t>
    </rPh>
    <rPh sb="74" eb="76">
      <t>アンテイ</t>
    </rPh>
    <rPh sb="78" eb="80">
      <t>イッポウ</t>
    </rPh>
    <rPh sb="81" eb="83">
      <t>シハライ</t>
    </rPh>
    <rPh sb="83" eb="85">
      <t>リソク</t>
    </rPh>
    <rPh sb="86" eb="88">
      <t>ゲンショウ</t>
    </rPh>
    <rPh sb="95" eb="96">
      <t>カンガ</t>
    </rPh>
    <rPh sb="103" eb="106">
      <t>スイセンカ</t>
    </rPh>
    <rPh sb="106" eb="107">
      <t>リツ</t>
    </rPh>
    <rPh sb="115" eb="117">
      <t>ルイジ</t>
    </rPh>
    <rPh sb="117" eb="119">
      <t>ダンタイ</t>
    </rPh>
    <rPh sb="120" eb="122">
      <t>ゼンコク</t>
    </rPh>
    <rPh sb="122" eb="124">
      <t>ヘイキン</t>
    </rPh>
    <rPh sb="127" eb="128">
      <t>タカ</t>
    </rPh>
    <rPh sb="131" eb="134">
      <t>スイセンカ</t>
    </rPh>
    <rPh sb="134" eb="136">
      <t>ジンコウ</t>
    </rPh>
    <rPh sb="137" eb="138">
      <t>ヘ</t>
    </rPh>
    <rPh sb="143" eb="146">
      <t>シヨウリョウ</t>
    </rPh>
    <rPh sb="146" eb="148">
      <t>シュウニュウ</t>
    </rPh>
    <rPh sb="149" eb="151">
      <t>コンゴ</t>
    </rPh>
    <rPh sb="152" eb="154">
      <t>オオハバ</t>
    </rPh>
    <rPh sb="155" eb="157">
      <t>ゾウカ</t>
    </rPh>
    <rPh sb="158" eb="160">
      <t>ミコ</t>
    </rPh>
    <rPh sb="167" eb="169">
      <t>リュウドウ</t>
    </rPh>
    <rPh sb="169" eb="171">
      <t>ヒリツ</t>
    </rPh>
    <rPh sb="185" eb="186">
      <t>タカ</t>
    </rPh>
    <rPh sb="195" eb="196">
      <t>ヒク</t>
    </rPh>
    <rPh sb="198" eb="200">
      <t>シュウシ</t>
    </rPh>
    <rPh sb="201" eb="203">
      <t>カイゼン</t>
    </rPh>
    <rPh sb="204" eb="205">
      <t>ハカ</t>
    </rPh>
    <rPh sb="206" eb="208">
      <t>リュウドウ</t>
    </rPh>
    <rPh sb="208" eb="210">
      <t>シサン</t>
    </rPh>
    <rPh sb="211" eb="213">
      <t>ゲンキン</t>
    </rPh>
    <rPh sb="213" eb="215">
      <t>ヨキン</t>
    </rPh>
    <rPh sb="217" eb="218">
      <t>フ</t>
    </rPh>
    <rPh sb="223" eb="225">
      <t>カダイ</t>
    </rPh>
    <phoneticPr fontId="7"/>
  </si>
  <si>
    <t>・経常収支比率が高く、概ね良好な経営と言えるが、流動比率が低く、支払能力を高めるための経営改善を図っていく必要がある。
・今後、H28に策定した上下水道ビジョン（H29～H38の経営戦略）により、健全経営に努めるとともに、既存施設の更新時期を控え、流域下水道への接続を検討する。</t>
    <rPh sb="1" eb="3">
      <t>ケイジョウ</t>
    </rPh>
    <rPh sb="3" eb="5">
      <t>シュウシ</t>
    </rPh>
    <rPh sb="5" eb="7">
      <t>ヒリツ</t>
    </rPh>
    <rPh sb="8" eb="9">
      <t>タカ</t>
    </rPh>
    <rPh sb="11" eb="12">
      <t>オオムネ</t>
    </rPh>
    <rPh sb="13" eb="15">
      <t>リョウコウ</t>
    </rPh>
    <rPh sb="16" eb="18">
      <t>ケイエイ</t>
    </rPh>
    <rPh sb="19" eb="20">
      <t>イ</t>
    </rPh>
    <rPh sb="24" eb="26">
      <t>リュウドウ</t>
    </rPh>
    <rPh sb="26" eb="28">
      <t>ヒリツ</t>
    </rPh>
    <rPh sb="29" eb="30">
      <t>ヒク</t>
    </rPh>
    <rPh sb="61" eb="63">
      <t>コンゴ</t>
    </rPh>
    <rPh sb="68" eb="70">
      <t>サクテイ</t>
    </rPh>
    <rPh sb="72" eb="74">
      <t>ジョウゲ</t>
    </rPh>
    <rPh sb="74" eb="76">
      <t>スイドウ</t>
    </rPh>
    <rPh sb="89" eb="91">
      <t>ケイエイ</t>
    </rPh>
    <rPh sb="91" eb="93">
      <t>センリャク</t>
    </rPh>
    <rPh sb="98" eb="100">
      <t>ケンゼン</t>
    </rPh>
    <rPh sb="100" eb="102">
      <t>ケイエイ</t>
    </rPh>
    <rPh sb="103" eb="104">
      <t>ツト</t>
    </rPh>
    <rPh sb="111" eb="113">
      <t>キソン</t>
    </rPh>
    <rPh sb="113" eb="115">
      <t>シセツ</t>
    </rPh>
    <rPh sb="116" eb="118">
      <t>コウシン</t>
    </rPh>
    <rPh sb="118" eb="120">
      <t>ジキ</t>
    </rPh>
    <rPh sb="121" eb="122">
      <t>ヒカ</t>
    </rPh>
    <rPh sb="124" eb="126">
      <t>リュウイキ</t>
    </rPh>
    <rPh sb="126" eb="129">
      <t>ゲスイドウ</t>
    </rPh>
    <rPh sb="131" eb="133">
      <t>セツゾク</t>
    </rPh>
    <rPh sb="134" eb="136">
      <t>ケントウ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</si>
</sst>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20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6-4CDD-B4AE-2F0316B0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23392"/>
        <c:axId val="4892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6-4CDD-B4AE-2F0316B0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3392"/>
        <c:axId val="48925312"/>
      </c:lineChart>
      <c:dateAx>
        <c:axId val="4892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25312"/>
        <c:crosses val="autoZero"/>
        <c:auto val="1"/>
        <c:lblOffset val="100"/>
        <c:baseTimeUnit val="years"/>
      </c:dateAx>
      <c:valAx>
        <c:axId val="4892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92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74.13</c:v>
                </c:pt>
                <c:pt idx="3">
                  <c:v>69.400000000000006</c:v>
                </c:pt>
                <c:pt idx="4">
                  <c:v>68.16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CC4-B527-98A1C309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64992"/>
        <c:axId val="11536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5-4CC4-B527-98A1C309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4992"/>
        <c:axId val="115366912"/>
      </c:lineChart>
      <c:dateAx>
        <c:axId val="11536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366912"/>
        <c:crosses val="autoZero"/>
        <c:auto val="1"/>
        <c:lblOffset val="100"/>
        <c:baseTimeUnit val="years"/>
      </c:dateAx>
      <c:valAx>
        <c:axId val="11536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6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98.19</c:v>
                </c:pt>
                <c:pt idx="3">
                  <c:v>97.95</c:v>
                </c:pt>
                <c:pt idx="4">
                  <c:v>98.26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4-41B4-885A-1BED2A04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05568"/>
        <c:axId val="1154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4-41B4-885A-1BED2A04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5568"/>
        <c:axId val="115407488"/>
      </c:lineChart>
      <c:dateAx>
        <c:axId val="11540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407488"/>
        <c:crosses val="autoZero"/>
        <c:auto val="1"/>
        <c:lblOffset val="100"/>
        <c:baseTimeUnit val="years"/>
      </c:dateAx>
      <c:valAx>
        <c:axId val="1154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40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101.84</c:v>
                </c:pt>
                <c:pt idx="3">
                  <c:v>101.47</c:v>
                </c:pt>
                <c:pt idx="4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4-4507-B33B-B8B464B5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99360"/>
        <c:axId val="5440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97.53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4-4507-B33B-B8B464B5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99360"/>
        <c:axId val="54401280"/>
      </c:lineChart>
      <c:dateAx>
        <c:axId val="5439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01280"/>
        <c:crosses val="autoZero"/>
        <c:auto val="1"/>
        <c:lblOffset val="100"/>
        <c:baseTimeUnit val="years"/>
      </c:dateAx>
      <c:valAx>
        <c:axId val="5440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39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3.68</c:v>
                </c:pt>
                <c:pt idx="3">
                  <c:v>7.31</c:v>
                </c:pt>
                <c:pt idx="4">
                  <c:v>10.51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1-4D46-AF1B-FEC1E890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9456"/>
        <c:axId val="544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20.68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D46-AF1B-FEC1E890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9456"/>
        <c:axId val="54421376"/>
      </c:lineChart>
      <c:dateAx>
        <c:axId val="5441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21376"/>
        <c:crosses val="autoZero"/>
        <c:auto val="1"/>
        <c:lblOffset val="100"/>
        <c:baseTimeUnit val="years"/>
      </c:dateAx>
      <c:valAx>
        <c:axId val="544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9-410C-BFBB-43B14DD8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55680"/>
        <c:axId val="10447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9-410C-BFBB-43B14DD8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55680"/>
        <c:axId val="104470016"/>
      </c:lineChart>
      <c:dateAx>
        <c:axId val="5445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70016"/>
        <c:crosses val="autoZero"/>
        <c:auto val="1"/>
        <c:lblOffset val="100"/>
        <c:baseTimeUnit val="years"/>
      </c:dateAx>
      <c:valAx>
        <c:axId val="10447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5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A-4DB0-AD66-9A37B9FC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16992"/>
        <c:axId val="1045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223.09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A-4DB0-AD66-9A37B9FC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6992"/>
        <c:axId val="104523264"/>
      </c:lineChart>
      <c:dateAx>
        <c:axId val="10451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23264"/>
        <c:crosses val="autoZero"/>
        <c:auto val="1"/>
        <c:lblOffset val="100"/>
        <c:baseTimeUnit val="years"/>
      </c:dateAx>
      <c:valAx>
        <c:axId val="1045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1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19.39</c:v>
                </c:pt>
                <c:pt idx="3">
                  <c:v>28.58</c:v>
                </c:pt>
                <c:pt idx="4">
                  <c:v>34.090000000000003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2-4123-8AB6-25BAA71B3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3328"/>
        <c:axId val="1048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33.03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2-4123-8AB6-25BAA71B3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03328"/>
        <c:axId val="104825984"/>
      </c:lineChart>
      <c:dateAx>
        <c:axId val="1048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25984"/>
        <c:crosses val="autoZero"/>
        <c:auto val="1"/>
        <c:lblOffset val="100"/>
        <c:baseTimeUnit val="years"/>
      </c:dateAx>
      <c:valAx>
        <c:axId val="1048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0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1156.9100000000001</c:v>
                </c:pt>
                <c:pt idx="3">
                  <c:v>1085.27</c:v>
                </c:pt>
                <c:pt idx="4">
                  <c:v>1062.4000000000001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8-406C-AF97-335786D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43904"/>
        <c:axId val="1048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8-406C-AF97-335786D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43904"/>
        <c:axId val="104846080"/>
      </c:lineChart>
      <c:dateAx>
        <c:axId val="10484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46080"/>
        <c:crosses val="autoZero"/>
        <c:auto val="1"/>
        <c:lblOffset val="100"/>
        <c:baseTimeUnit val="years"/>
      </c:dateAx>
      <c:valAx>
        <c:axId val="1048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4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82.05</c:v>
                </c:pt>
                <c:pt idx="3">
                  <c:v>70.2</c:v>
                </c:pt>
                <c:pt idx="4">
                  <c:v>73.510000000000005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4-4C7F-9E2A-84F71114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00608"/>
        <c:axId val="11531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4-4C7F-9E2A-84F71114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0608"/>
        <c:axId val="115310976"/>
      </c:lineChart>
      <c:dateAx>
        <c:axId val="1153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310976"/>
        <c:crosses val="autoZero"/>
        <c:auto val="1"/>
        <c:lblOffset val="100"/>
        <c:baseTimeUnit val="years"/>
      </c:dateAx>
      <c:valAx>
        <c:axId val="11531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218.71</c:v>
                </c:pt>
                <c:pt idx="3">
                  <c:v>255.22</c:v>
                </c:pt>
                <c:pt idx="4">
                  <c:v>242.47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6-40D9-A369-5E4322C7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36704"/>
        <c:axId val="11533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6-40D9-A369-5E4322C7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36704"/>
        <c:axId val="115338624"/>
      </c:lineChart>
      <c:dateAx>
        <c:axId val="1153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338624"/>
        <c:crosses val="autoZero"/>
        <c:auto val="1"/>
        <c:lblOffset val="100"/>
        <c:baseTimeUnit val="years"/>
      </c:dateAx>
      <c:valAx>
        <c:axId val="11533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59" zoomScaleNormal="100" workbookViewId="0">
      <selection activeCell="BL83" sqref="BL83"/>
    </sheetView>
  </sheetViews>
  <sheetFormatPr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9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富山県　高岡市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174275</v>
      </c>
      <c r="AM8" s="51"/>
      <c r="AN8" s="51"/>
      <c r="AO8" s="51"/>
      <c r="AP8" s="51"/>
      <c r="AQ8" s="51"/>
      <c r="AR8" s="51"/>
      <c r="AS8" s="51"/>
      <c r="AT8" s="46">
        <f>データ!T6</f>
        <v>209.57</v>
      </c>
      <c r="AU8" s="46"/>
      <c r="AV8" s="46"/>
      <c r="AW8" s="46"/>
      <c r="AX8" s="46"/>
      <c r="AY8" s="46"/>
      <c r="AZ8" s="46"/>
      <c r="BA8" s="46"/>
      <c r="BB8" s="46">
        <f>データ!U6</f>
        <v>831.58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68.790000000000006</v>
      </c>
      <c r="J10" s="46"/>
      <c r="K10" s="46"/>
      <c r="L10" s="46"/>
      <c r="M10" s="46"/>
      <c r="N10" s="46"/>
      <c r="O10" s="46"/>
      <c r="P10" s="46">
        <f>データ!P6</f>
        <v>2.23</v>
      </c>
      <c r="Q10" s="46"/>
      <c r="R10" s="46"/>
      <c r="S10" s="46"/>
      <c r="T10" s="46"/>
      <c r="U10" s="46"/>
      <c r="V10" s="46"/>
      <c r="W10" s="46">
        <f>データ!Q6</f>
        <v>82.27</v>
      </c>
      <c r="X10" s="46"/>
      <c r="Y10" s="46"/>
      <c r="Z10" s="46"/>
      <c r="AA10" s="46"/>
      <c r="AB10" s="46"/>
      <c r="AC10" s="46"/>
      <c r="AD10" s="51">
        <f>データ!R6</f>
        <v>3412</v>
      </c>
      <c r="AE10" s="51"/>
      <c r="AF10" s="51"/>
      <c r="AG10" s="51"/>
      <c r="AH10" s="51"/>
      <c r="AI10" s="51"/>
      <c r="AJ10" s="51"/>
      <c r="AK10" s="2"/>
      <c r="AL10" s="51">
        <f>データ!V6</f>
        <v>3860</v>
      </c>
      <c r="AM10" s="51"/>
      <c r="AN10" s="51"/>
      <c r="AO10" s="51"/>
      <c r="AP10" s="51"/>
      <c r="AQ10" s="51"/>
      <c r="AR10" s="51"/>
      <c r="AS10" s="51"/>
      <c r="AT10" s="46">
        <f>データ!W6</f>
        <v>1.52</v>
      </c>
      <c r="AU10" s="46"/>
      <c r="AV10" s="46"/>
      <c r="AW10" s="46"/>
      <c r="AX10" s="46"/>
      <c r="AY10" s="46"/>
      <c r="AZ10" s="46"/>
      <c r="BA10" s="46"/>
      <c r="BB10" s="46">
        <f>データ!X6</f>
        <v>2539.4699999999998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1" t="s">
        <v>121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15">
      <c r="A34" s="2"/>
      <c r="B34" s="17"/>
      <c r="C34" s="70" t="s">
        <v>27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0"/>
      <c r="R34" s="70" t="s">
        <v>28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20"/>
      <c r="AG34" s="70" t="s">
        <v>29</v>
      </c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20"/>
      <c r="AV34" s="70" t="s">
        <v>30</v>
      </c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19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15">
      <c r="A35" s="2"/>
      <c r="B35" s="17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2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2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2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19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1" t="s">
        <v>119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17"/>
      <c r="C56" s="70" t="s">
        <v>32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20"/>
      <c r="R56" s="70" t="s">
        <v>33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20"/>
      <c r="AG56" s="70" t="s">
        <v>34</v>
      </c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20"/>
      <c r="AV56" s="70" t="s">
        <v>35</v>
      </c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19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17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2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2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2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19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1" t="s">
        <v>122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17"/>
      <c r="C79" s="70" t="s">
        <v>38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20"/>
      <c r="V79" s="20"/>
      <c r="W79" s="70" t="s">
        <v>39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20"/>
      <c r="AP79" s="20"/>
      <c r="AQ79" s="70" t="s">
        <v>40</v>
      </c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18"/>
      <c r="BJ79" s="19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17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20"/>
      <c r="V80" s="2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20"/>
      <c r="AP80" s="2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18"/>
      <c r="BJ80" s="19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162027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富山県　高岡市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68.790000000000006</v>
      </c>
      <c r="P6" s="35">
        <f t="shared" si="3"/>
        <v>2.23</v>
      </c>
      <c r="Q6" s="35">
        <f t="shared" si="3"/>
        <v>82.27</v>
      </c>
      <c r="R6" s="35">
        <f t="shared" si="3"/>
        <v>3412</v>
      </c>
      <c r="S6" s="35">
        <f t="shared" si="3"/>
        <v>174275</v>
      </c>
      <c r="T6" s="35">
        <f t="shared" si="3"/>
        <v>209.57</v>
      </c>
      <c r="U6" s="35">
        <f t="shared" si="3"/>
        <v>831.58</v>
      </c>
      <c r="V6" s="35">
        <f t="shared" si="3"/>
        <v>3860</v>
      </c>
      <c r="W6" s="35">
        <f t="shared" si="3"/>
        <v>1.52</v>
      </c>
      <c r="X6" s="35">
        <f t="shared" si="3"/>
        <v>2539.4699999999998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101.84</v>
      </c>
      <c r="AB6" s="36">
        <f t="shared" si="4"/>
        <v>101.47</v>
      </c>
      <c r="AC6" s="36">
        <f t="shared" si="4"/>
        <v>101.6</v>
      </c>
      <c r="AD6" s="36" t="str">
        <f t="shared" si="4"/>
        <v>-</v>
      </c>
      <c r="AE6" s="36" t="str">
        <f t="shared" si="4"/>
        <v>-</v>
      </c>
      <c r="AF6" s="36">
        <f t="shared" si="4"/>
        <v>97.53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 t="str">
        <f>IF(AJ7="",NA(),AJ7)</f>
        <v>-</v>
      </c>
      <c r="AK6" s="36" t="str">
        <f t="shared" ref="AK6:AS6" si="5">IF(AK7="",NA(),AK7)</f>
        <v>-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>
        <f t="shared" si="5"/>
        <v>223.09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19.39</v>
      </c>
      <c r="AX6" s="36">
        <f t="shared" si="6"/>
        <v>28.58</v>
      </c>
      <c r="AY6" s="36">
        <f t="shared" si="6"/>
        <v>34.090000000000003</v>
      </c>
      <c r="AZ6" s="36" t="str">
        <f t="shared" si="6"/>
        <v>-</v>
      </c>
      <c r="BA6" s="36" t="str">
        <f t="shared" si="6"/>
        <v>-</v>
      </c>
      <c r="BB6" s="36">
        <f t="shared" si="6"/>
        <v>33.03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1156.9100000000001</v>
      </c>
      <c r="BI6" s="36">
        <f t="shared" si="7"/>
        <v>1085.27</v>
      </c>
      <c r="BJ6" s="36">
        <f t="shared" si="7"/>
        <v>1062.4000000000001</v>
      </c>
      <c r="BK6" s="36" t="str">
        <f t="shared" si="7"/>
        <v>-</v>
      </c>
      <c r="BL6" s="36" t="str">
        <f t="shared" si="7"/>
        <v>-</v>
      </c>
      <c r="BM6" s="36">
        <f t="shared" si="7"/>
        <v>1044.8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82.05</v>
      </c>
      <c r="BT6" s="36">
        <f t="shared" si="8"/>
        <v>70.2</v>
      </c>
      <c r="BU6" s="36">
        <f t="shared" si="8"/>
        <v>73.510000000000005</v>
      </c>
      <c r="BV6" s="36" t="str">
        <f t="shared" si="8"/>
        <v>-</v>
      </c>
      <c r="BW6" s="36" t="str">
        <f t="shared" si="8"/>
        <v>-</v>
      </c>
      <c r="BX6" s="36">
        <f t="shared" si="8"/>
        <v>50.82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218.71</v>
      </c>
      <c r="CE6" s="36">
        <f t="shared" si="9"/>
        <v>255.22</v>
      </c>
      <c r="CF6" s="36">
        <f t="shared" si="9"/>
        <v>242.47</v>
      </c>
      <c r="CG6" s="36" t="str">
        <f t="shared" si="9"/>
        <v>-</v>
      </c>
      <c r="CH6" s="36" t="str">
        <f t="shared" si="9"/>
        <v>-</v>
      </c>
      <c r="CI6" s="36">
        <f t="shared" si="9"/>
        <v>300.52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 t="str">
        <f>IF(CM7="",NA(),CM7)</f>
        <v>-</v>
      </c>
      <c r="CN6" s="36" t="str">
        <f t="shared" ref="CN6:CV6" si="10">IF(CN7="",NA(),CN7)</f>
        <v>-</v>
      </c>
      <c r="CO6" s="36">
        <f t="shared" si="10"/>
        <v>74.13</v>
      </c>
      <c r="CP6" s="36">
        <f t="shared" si="10"/>
        <v>69.400000000000006</v>
      </c>
      <c r="CQ6" s="36">
        <f t="shared" si="10"/>
        <v>68.16</v>
      </c>
      <c r="CR6" s="36" t="str">
        <f t="shared" si="10"/>
        <v>-</v>
      </c>
      <c r="CS6" s="36" t="str">
        <f t="shared" si="10"/>
        <v>-</v>
      </c>
      <c r="CT6" s="36">
        <f t="shared" si="10"/>
        <v>53.24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98.19</v>
      </c>
      <c r="DA6" s="36">
        <f t="shared" si="11"/>
        <v>97.95</v>
      </c>
      <c r="DB6" s="36">
        <f t="shared" si="11"/>
        <v>98.26</v>
      </c>
      <c r="DC6" s="36" t="str">
        <f t="shared" si="11"/>
        <v>-</v>
      </c>
      <c r="DD6" s="36" t="str">
        <f t="shared" si="11"/>
        <v>-</v>
      </c>
      <c r="DE6" s="36">
        <f t="shared" si="11"/>
        <v>84.07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3.68</v>
      </c>
      <c r="DL6" s="36">
        <f t="shared" si="12"/>
        <v>7.31</v>
      </c>
      <c r="DM6" s="36">
        <f t="shared" si="12"/>
        <v>10.51</v>
      </c>
      <c r="DN6" s="36" t="str">
        <f t="shared" si="12"/>
        <v>-</v>
      </c>
      <c r="DO6" s="36" t="str">
        <f t="shared" si="12"/>
        <v>-</v>
      </c>
      <c r="DP6" s="36">
        <f t="shared" si="12"/>
        <v>20.68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6" t="str">
        <f>IF(DT7="",NA(),DT7)</f>
        <v>-</v>
      </c>
      <c r="DU6" s="36" t="str">
        <f t="shared" ref="DU6:EC6" si="13">IF(DU7="",NA(),DU7)</f>
        <v>-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>
        <f t="shared" si="13"/>
        <v>0.08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0.02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 x14ac:dyDescent="0.15">
      <c r="A7" s="29"/>
      <c r="B7" s="38">
        <v>2016</v>
      </c>
      <c r="C7" s="38">
        <v>162027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68.790000000000006</v>
      </c>
      <c r="P7" s="39">
        <v>2.23</v>
      </c>
      <c r="Q7" s="39">
        <v>82.27</v>
      </c>
      <c r="R7" s="39">
        <v>3412</v>
      </c>
      <c r="S7" s="39">
        <v>174275</v>
      </c>
      <c r="T7" s="39">
        <v>209.57</v>
      </c>
      <c r="U7" s="39">
        <v>831.58</v>
      </c>
      <c r="V7" s="39">
        <v>3860</v>
      </c>
      <c r="W7" s="39">
        <v>1.52</v>
      </c>
      <c r="X7" s="39">
        <v>2539.4699999999998</v>
      </c>
      <c r="Y7" s="39" t="s">
        <v>113</v>
      </c>
      <c r="Z7" s="39" t="s">
        <v>113</v>
      </c>
      <c r="AA7" s="39">
        <v>101.84</v>
      </c>
      <c r="AB7" s="39">
        <v>101.47</v>
      </c>
      <c r="AC7" s="39">
        <v>101.6</v>
      </c>
      <c r="AD7" s="39" t="s">
        <v>113</v>
      </c>
      <c r="AE7" s="39" t="s">
        <v>113</v>
      </c>
      <c r="AF7" s="39">
        <v>97.53</v>
      </c>
      <c r="AG7" s="39">
        <v>99.64</v>
      </c>
      <c r="AH7" s="39">
        <v>99.66</v>
      </c>
      <c r="AI7" s="39">
        <v>99.11</v>
      </c>
      <c r="AJ7" s="39" t="s">
        <v>113</v>
      </c>
      <c r="AK7" s="39" t="s">
        <v>113</v>
      </c>
      <c r="AL7" s="39">
        <v>0</v>
      </c>
      <c r="AM7" s="39">
        <v>0</v>
      </c>
      <c r="AN7" s="39">
        <v>0</v>
      </c>
      <c r="AO7" s="39" t="s">
        <v>113</v>
      </c>
      <c r="AP7" s="39" t="s">
        <v>113</v>
      </c>
      <c r="AQ7" s="39">
        <v>223.09</v>
      </c>
      <c r="AR7" s="39">
        <v>214.61</v>
      </c>
      <c r="AS7" s="39">
        <v>225.39</v>
      </c>
      <c r="AT7" s="39">
        <v>206.58</v>
      </c>
      <c r="AU7" s="39" t="s">
        <v>113</v>
      </c>
      <c r="AV7" s="39" t="s">
        <v>113</v>
      </c>
      <c r="AW7" s="39">
        <v>19.39</v>
      </c>
      <c r="AX7" s="39">
        <v>28.58</v>
      </c>
      <c r="AY7" s="39">
        <v>34.090000000000003</v>
      </c>
      <c r="AZ7" s="39" t="s">
        <v>113</v>
      </c>
      <c r="BA7" s="39" t="s">
        <v>113</v>
      </c>
      <c r="BB7" s="39">
        <v>33.03</v>
      </c>
      <c r="BC7" s="39">
        <v>29.45</v>
      </c>
      <c r="BD7" s="39">
        <v>31.84</v>
      </c>
      <c r="BE7" s="39">
        <v>34.54</v>
      </c>
      <c r="BF7" s="39" t="s">
        <v>113</v>
      </c>
      <c r="BG7" s="39" t="s">
        <v>113</v>
      </c>
      <c r="BH7" s="39">
        <v>1156.9100000000001</v>
      </c>
      <c r="BI7" s="39">
        <v>1085.27</v>
      </c>
      <c r="BJ7" s="39">
        <v>1062.4000000000001</v>
      </c>
      <c r="BK7" s="39" t="s">
        <v>113</v>
      </c>
      <c r="BL7" s="39" t="s">
        <v>113</v>
      </c>
      <c r="BM7" s="39">
        <v>1044.8</v>
      </c>
      <c r="BN7" s="39">
        <v>1081.8</v>
      </c>
      <c r="BO7" s="39">
        <v>974.93</v>
      </c>
      <c r="BP7" s="39">
        <v>914.53</v>
      </c>
      <c r="BQ7" s="39" t="s">
        <v>113</v>
      </c>
      <c r="BR7" s="39" t="s">
        <v>113</v>
      </c>
      <c r="BS7" s="39">
        <v>82.05</v>
      </c>
      <c r="BT7" s="39">
        <v>70.2</v>
      </c>
      <c r="BU7" s="39">
        <v>73.510000000000005</v>
      </c>
      <c r="BV7" s="39" t="s">
        <v>113</v>
      </c>
      <c r="BW7" s="39" t="s">
        <v>113</v>
      </c>
      <c r="BX7" s="39">
        <v>50.82</v>
      </c>
      <c r="BY7" s="39">
        <v>52.19</v>
      </c>
      <c r="BZ7" s="39">
        <v>55.32</v>
      </c>
      <c r="CA7" s="39">
        <v>55.73</v>
      </c>
      <c r="CB7" s="39" t="s">
        <v>113</v>
      </c>
      <c r="CC7" s="39" t="s">
        <v>113</v>
      </c>
      <c r="CD7" s="39">
        <v>218.71</v>
      </c>
      <c r="CE7" s="39">
        <v>255.22</v>
      </c>
      <c r="CF7" s="39">
        <v>242.47</v>
      </c>
      <c r="CG7" s="39" t="s">
        <v>113</v>
      </c>
      <c r="CH7" s="39" t="s">
        <v>113</v>
      </c>
      <c r="CI7" s="39">
        <v>300.52</v>
      </c>
      <c r="CJ7" s="39">
        <v>296.14</v>
      </c>
      <c r="CK7" s="39">
        <v>283.17</v>
      </c>
      <c r="CL7" s="39">
        <v>276.77999999999997</v>
      </c>
      <c r="CM7" s="39" t="s">
        <v>113</v>
      </c>
      <c r="CN7" s="39" t="s">
        <v>113</v>
      </c>
      <c r="CO7" s="39">
        <v>74.13</v>
      </c>
      <c r="CP7" s="39">
        <v>69.400000000000006</v>
      </c>
      <c r="CQ7" s="39">
        <v>68.16</v>
      </c>
      <c r="CR7" s="39" t="s">
        <v>113</v>
      </c>
      <c r="CS7" s="39" t="s">
        <v>113</v>
      </c>
      <c r="CT7" s="39">
        <v>53.24</v>
      </c>
      <c r="CU7" s="39">
        <v>52.31</v>
      </c>
      <c r="CV7" s="39">
        <v>60.65</v>
      </c>
      <c r="CW7" s="39">
        <v>59.15</v>
      </c>
      <c r="CX7" s="39" t="s">
        <v>113</v>
      </c>
      <c r="CY7" s="39" t="s">
        <v>113</v>
      </c>
      <c r="CZ7" s="39">
        <v>98.19</v>
      </c>
      <c r="DA7" s="39">
        <v>97.95</v>
      </c>
      <c r="DB7" s="39">
        <v>98.26</v>
      </c>
      <c r="DC7" s="39" t="s">
        <v>113</v>
      </c>
      <c r="DD7" s="39" t="s">
        <v>113</v>
      </c>
      <c r="DE7" s="39">
        <v>84.07</v>
      </c>
      <c r="DF7" s="39">
        <v>84.32</v>
      </c>
      <c r="DG7" s="39">
        <v>84.58</v>
      </c>
      <c r="DH7" s="39">
        <v>85.01</v>
      </c>
      <c r="DI7" s="39" t="s">
        <v>113</v>
      </c>
      <c r="DJ7" s="39" t="s">
        <v>113</v>
      </c>
      <c r="DK7" s="39">
        <v>3.68</v>
      </c>
      <c r="DL7" s="39">
        <v>7.31</v>
      </c>
      <c r="DM7" s="39">
        <v>10.51</v>
      </c>
      <c r="DN7" s="39" t="s">
        <v>113</v>
      </c>
      <c r="DO7" s="39" t="s">
        <v>113</v>
      </c>
      <c r="DP7" s="39">
        <v>20.68</v>
      </c>
      <c r="DQ7" s="39">
        <v>22.41</v>
      </c>
      <c r="DR7" s="39">
        <v>22.9</v>
      </c>
      <c r="DS7" s="39">
        <v>22.37</v>
      </c>
      <c r="DT7" s="39" t="s">
        <v>113</v>
      </c>
      <c r="DU7" s="39" t="s">
        <v>113</v>
      </c>
      <c r="DV7" s="39">
        <v>0</v>
      </c>
      <c r="DW7" s="39">
        <v>0</v>
      </c>
      <c r="DX7" s="39">
        <v>0</v>
      </c>
      <c r="DY7" s="39" t="s">
        <v>113</v>
      </c>
      <c r="DZ7" s="39" t="s">
        <v>113</v>
      </c>
      <c r="EA7" s="39">
        <v>0.08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>
        <v>0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0.02</v>
      </c>
      <c r="EM7" s="39">
        <v>0.01</v>
      </c>
      <c r="EN7" s="39">
        <v>2.0499999999999998</v>
      </c>
      <c r="EO7" s="39">
        <v>1.58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上下水道局</cp:lastModifiedBy>
  <cp:lastPrinted>2018-02-19T06:52:45Z</cp:lastPrinted>
  <dcterms:created xsi:type="dcterms:W3CDTF">2017-12-25T01:58:01Z</dcterms:created>
  <dcterms:modified xsi:type="dcterms:W3CDTF">2018-02-19T07:58:39Z</dcterms:modified>
  <cp:category/>
</cp:coreProperties>
</file>