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AD10" i="4" s="1"/>
  <c r="P6" i="5"/>
  <c r="O6" i="5"/>
  <c r="N6" i="5"/>
  <c r="M6" i="5"/>
  <c r="B10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W10" i="4"/>
  <c r="P10" i="4"/>
  <c r="I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<sst xmlns="http://schemas.openxmlformats.org/spreadsheetml/2006/main" count="286" uniqueCount="110">
  <si>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</si>
  <si>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</si>
  <si>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</si>
  <si>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</si>
  <si>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</si>
  <si>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</si>
  <si>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</si>
  <si>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</si>
  <si>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</si>
  <si>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</si>
  <si>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</si>
  <si>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</si>
  <si>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</si>
  <si>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</si>
  <si>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</si>
  <si>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</si>
  <si>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</si>
  <si>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</si>
  <si>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</si>
  <si>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</si>
  <si>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</si>
  <si>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</si>
  <si>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</si>
  <si>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</si>
  <si>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</si>
  <si>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</si>
  <si>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</si>
  <si>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</si>
  <si>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</si>
  <si>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</si>
  <si>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</si>
  <si>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</si>
  <si>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</si>
  <si>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</si>
  <si>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</si>
  <si>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</si>
  <si>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</si>
  <si>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</si>
  <si>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</si>
  <si>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</si>
  <si>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</si>
  <si>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</si>
  <si>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</si>
  <si>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</si>
  <si>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</si>
  <si>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</si>
  <si>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</si>
  <si>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</si>
  <si>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</si>
  <si>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</si>
  <si>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</si>
  <si>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</si>
  <si>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</si>
  <si>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</si>
  <si>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</si>
  <si>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</si>
  <si>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</si>
  <si>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</si>
  <si>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</si>
  <si>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</si>
  <si>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</si>
  <si>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</si>
  <si>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</si>
  <si>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</si>
  <si>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</si>
  <si>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</si>
  <si>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</si>
  <si>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</si>
  <si>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</si>
  <si>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</si>
  <si>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</si>
  <si>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</si>
  <si>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</si>
  <si>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</si>
  <si>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</si>
  <si>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</si>
  <si>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</si>
  <si>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</si>
  <si>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</si>
  <si>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</si>
  <si>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</si>
  <si>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</si>
  <si>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</si>
  <si>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</si>
  <si>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</si>
  <si>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</si>
  <si>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</si>
  <si>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</si>
  <si>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</si>
  <si>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</si>
  <si>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</si>
  <si>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</si>
  <si>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</si>
  <si>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</si>
  <si>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</si>
  <si>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</si>
  <si>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</si>
  <si>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</si>
  <si>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</si>
  <si>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</si>
  <si>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</si>
  <si>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</si>
  <si>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</si>
  <si>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</si>
  <si>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</si>
  <si>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</si>
  <si>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</si>
  <si>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・①経常収支比率（101.47）が100%を超え、⑤経費回収率（70.20）も類似団体や全国平均より大幅に高い。水洗化率（97.95）も類似団体や全国平均よりも高い。
・③流動比率（28.58）が類似団体や全国平均に比べて低い。</t>
    <rPh sb="2" eb="4">
      <t>ケイジョウ</t>
    </rPh>
    <rPh sb="4" eb="6">
      <t>シュウシ</t>
    </rPh>
    <rPh sb="6" eb="8">
      <t>ヒリツ</t>
    </rPh>
    <rPh sb="22" eb="23">
      <t>コ</t>
    </rPh>
    <rPh sb="26" eb="28">
      <t>ケイヒ</t>
    </rPh>
    <rPh sb="28" eb="30">
      <t>カイシュウ</t>
    </rPh>
    <rPh sb="30" eb="31">
      <t>リツ</t>
    </rPh>
    <rPh sb="39" eb="41">
      <t>ルイジ</t>
    </rPh>
    <rPh sb="41" eb="43">
      <t>ダンタイ</t>
    </rPh>
    <rPh sb="44" eb="46">
      <t>ゼンコク</t>
    </rPh>
    <rPh sb="46" eb="48">
      <t>ヘイキン</t>
    </rPh>
    <rPh sb="50" eb="52">
      <t>オオハバ</t>
    </rPh>
    <rPh sb="53" eb="54">
      <t>タカ</t>
    </rPh>
    <rPh sb="56" eb="59">
      <t>スイセンカ</t>
    </rPh>
    <rPh sb="59" eb="60">
      <t>リツ</t>
    </rPh>
    <rPh sb="68" eb="70">
      <t>ルイジ</t>
    </rPh>
    <rPh sb="70" eb="72">
      <t>ダンタイ</t>
    </rPh>
    <rPh sb="73" eb="75">
      <t>ゼンコク</t>
    </rPh>
    <rPh sb="75" eb="77">
      <t>ヘイキン</t>
    </rPh>
    <rPh sb="80" eb="81">
      <t>タカ</t>
    </rPh>
    <rPh sb="86" eb="88">
      <t>リュウドウ</t>
    </rPh>
    <rPh sb="88" eb="90">
      <t>ヒリツ</t>
    </rPh>
    <rPh sb="108" eb="109">
      <t>クラ</t>
    </rPh>
    <rPh sb="111" eb="112">
      <t>ヒク</t>
    </rPh>
    <phoneticPr fontId="4"/>
  </si>
  <si>
    <t>・経常収支比率が高く、概ね良好な経営と言えるが、流動比率が低く、支払能力を高めるための経営改善を図っていく必要がある。</t>
    <rPh sb="1" eb="3">
      <t>ケイジョウ</t>
    </rPh>
    <rPh sb="3" eb="5">
      <t>シュウシ</t>
    </rPh>
    <rPh sb="5" eb="7">
      <t>ヒリツ</t>
    </rPh>
    <rPh sb="8" eb="9">
      <t>タカ</t>
    </rPh>
    <rPh sb="11" eb="12">
      <t>オオムネ</t>
    </rPh>
    <rPh sb="13" eb="15">
      <t>リョウコウ</t>
    </rPh>
    <rPh sb="16" eb="18">
      <t>ケイエイ</t>
    </rPh>
    <rPh sb="19" eb="20">
      <t>イ</t>
    </rPh>
    <rPh sb="24" eb="26">
      <t>リュウドウ</t>
    </rPh>
    <rPh sb="26" eb="28">
      <t>ヒリツ</t>
    </rPh>
    <rPh sb="29" eb="30">
      <t>ヒク</t>
    </rPh>
    <phoneticPr fontId="4"/>
  </si>
  <si>
    <t>・①有形固定資産減価償却率（7.31）は、H26年度法適用したばかりであり、低くなっている。
・②管渠老朽化率が0.00であり、管渠施設は新しい。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24" eb="26">
      <t>ネンド</t>
    </rPh>
    <rPh sb="26" eb="27">
      <t>ホウ</t>
    </rPh>
    <rPh sb="27" eb="29">
      <t>テキヨウ</t>
    </rPh>
    <rPh sb="38" eb="39">
      <t>ヒク</t>
    </rPh>
    <rPh sb="49" eb="51">
      <t>カンキョ</t>
    </rPh>
    <rPh sb="51" eb="54">
      <t>ロウキュウカ</t>
    </rPh>
    <rPh sb="54" eb="55">
      <t>リツ</t>
    </rPh>
    <rPh sb="64" eb="66">
      <t>カンキョ</t>
    </rPh>
    <rPh sb="66" eb="68">
      <t>シセツ</t>
    </rPh>
    <rPh sb="69" eb="70">
      <t>アタラ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</si>
</sst>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89056"/>
        <c:axId val="815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89056"/>
        <c:axId val="81514880"/>
      </c:lineChart>
      <c:dateAx>
        <c:axId val="7778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4880"/>
        <c:crosses val="autoZero"/>
        <c:auto val="1"/>
        <c:lblOffset val="100"/>
        <c:baseTimeUnit val="years"/>
      </c:dateAx>
      <c:valAx>
        <c:axId val="8151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8905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74.13</c:v>
                </c:pt>
                <c:pt idx="4">
                  <c:v>69.400000000000006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60384"/>
        <c:axId val="7776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60384"/>
        <c:axId val="77762560"/>
      </c:lineChart>
      <c:dateAx>
        <c:axId val="7776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62560"/>
        <c:crosses val="autoZero"/>
        <c:auto val="1"/>
        <c:lblOffset val="100"/>
        <c:baseTimeUnit val="years"/>
      </c:dateAx>
      <c:valAx>
        <c:axId val="7776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6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98.19</c:v>
                </c:pt>
                <c:pt idx="4">
                  <c:v>97.95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76384"/>
        <c:axId val="7777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76384"/>
        <c:axId val="77778304"/>
      </c:lineChart>
      <c:dateAx>
        <c:axId val="7777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78304"/>
        <c:crosses val="autoZero"/>
        <c:auto val="1"/>
        <c:lblOffset val="100"/>
        <c:baseTimeUnit val="years"/>
      </c:dateAx>
      <c:valAx>
        <c:axId val="7777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7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101.84</c:v>
                </c:pt>
                <c:pt idx="4">
                  <c:v>101.47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83520"/>
        <c:axId val="8188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97.53</c:v>
                </c:pt>
                <c:pt idx="4">
                  <c:v>99.64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83520"/>
        <c:axId val="81885440"/>
      </c:lineChart>
      <c:dateAx>
        <c:axId val="8188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885440"/>
        <c:crosses val="autoZero"/>
        <c:auto val="1"/>
        <c:lblOffset val="100"/>
        <c:baseTimeUnit val="years"/>
      </c:dateAx>
      <c:valAx>
        <c:axId val="8188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88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3.68</c:v>
                </c:pt>
                <c:pt idx="4">
                  <c:v>7.31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60032"/>
        <c:axId val="10349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20.68</c:v>
                </c:pt>
                <c:pt idx="4">
                  <c:v>22.41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60032"/>
        <c:axId val="103495168"/>
      </c:lineChart>
      <c:dateAx>
        <c:axId val="9886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95168"/>
        <c:crosses val="autoZero"/>
        <c:auto val="1"/>
        <c:lblOffset val="100"/>
        <c:baseTimeUnit val="years"/>
      </c:dateAx>
      <c:valAx>
        <c:axId val="10349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86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25888"/>
        <c:axId val="311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25888"/>
        <c:axId val="31127808"/>
      </c:lineChart>
      <c:dateAx>
        <c:axId val="3112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27808"/>
        <c:crosses val="autoZero"/>
        <c:auto val="1"/>
        <c:lblOffset val="100"/>
        <c:baseTimeUnit val="years"/>
      </c:dateAx>
      <c:valAx>
        <c:axId val="311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2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28736"/>
        <c:axId val="4543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223.09</c:v>
                </c:pt>
                <c:pt idx="4">
                  <c:v>214.61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28736"/>
        <c:axId val="45430656"/>
      </c:lineChart>
      <c:dateAx>
        <c:axId val="4542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30656"/>
        <c:crosses val="autoZero"/>
        <c:auto val="1"/>
        <c:lblOffset val="100"/>
        <c:baseTimeUnit val="years"/>
      </c:dateAx>
      <c:valAx>
        <c:axId val="4543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2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19.39</c:v>
                </c:pt>
                <c:pt idx="4">
                  <c:v>28.58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86144"/>
        <c:axId val="4569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33.03</c:v>
                </c:pt>
                <c:pt idx="4">
                  <c:v>29.45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86144"/>
        <c:axId val="45696512"/>
      </c:lineChart>
      <c:dateAx>
        <c:axId val="4568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96512"/>
        <c:crosses val="autoZero"/>
        <c:auto val="1"/>
        <c:lblOffset val="100"/>
        <c:baseTimeUnit val="years"/>
      </c:dateAx>
      <c:valAx>
        <c:axId val="4569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8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1156.9100000000001</c:v>
                </c:pt>
                <c:pt idx="4">
                  <c:v>1085.27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10336"/>
        <c:axId val="4571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1044.8</c:v>
                </c:pt>
                <c:pt idx="4">
                  <c:v>2133.98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0336"/>
        <c:axId val="45712512"/>
      </c:lineChart>
      <c:dateAx>
        <c:axId val="4571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12512"/>
        <c:crosses val="autoZero"/>
        <c:auto val="1"/>
        <c:lblOffset val="100"/>
        <c:baseTimeUnit val="years"/>
      </c:dateAx>
      <c:valAx>
        <c:axId val="4571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1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82.05</c:v>
                </c:pt>
                <c:pt idx="4">
                  <c:v>70.2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30432"/>
        <c:axId val="4573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30432"/>
        <c:axId val="45732608"/>
      </c:lineChart>
      <c:dateAx>
        <c:axId val="4573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32608"/>
        <c:crosses val="autoZero"/>
        <c:auto val="1"/>
        <c:lblOffset val="100"/>
        <c:baseTimeUnit val="years"/>
      </c:dateAx>
      <c:valAx>
        <c:axId val="4573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3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218.71</c:v>
                </c:pt>
                <c:pt idx="4">
                  <c:v>255.22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2336"/>
        <c:axId val="7772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2336"/>
        <c:axId val="77726080"/>
      </c:lineChart>
      <c:dateAx>
        <c:axId val="4574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26080"/>
        <c:crosses val="autoZero"/>
        <c:auto val="1"/>
        <c:lblOffset val="100"/>
        <c:baseTimeUnit val="years"/>
      </c:dateAx>
      <c:valAx>
        <c:axId val="7772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【2,099.96】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8" zoomScaleNormal="100" workbookViewId="0">
      <selection activeCell="BL64" sqref="BL64:BZ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富山県　高岡市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174892</v>
      </c>
      <c r="AM8" s="64"/>
      <c r="AN8" s="64"/>
      <c r="AO8" s="64"/>
      <c r="AP8" s="64"/>
      <c r="AQ8" s="64"/>
      <c r="AR8" s="64"/>
      <c r="AS8" s="64"/>
      <c r="AT8" s="63">
        <f>データ!S6</f>
        <v>209.57</v>
      </c>
      <c r="AU8" s="63"/>
      <c r="AV8" s="63"/>
      <c r="AW8" s="63"/>
      <c r="AX8" s="63"/>
      <c r="AY8" s="63"/>
      <c r="AZ8" s="63"/>
      <c r="BA8" s="63"/>
      <c r="BB8" s="63">
        <f>データ!T6</f>
        <v>834.53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68.56</v>
      </c>
      <c r="J10" s="63"/>
      <c r="K10" s="63"/>
      <c r="L10" s="63"/>
      <c r="M10" s="63"/>
      <c r="N10" s="63"/>
      <c r="O10" s="63"/>
      <c r="P10" s="63">
        <f>データ!O6</f>
        <v>2.2599999999999998</v>
      </c>
      <c r="Q10" s="63"/>
      <c r="R10" s="63"/>
      <c r="S10" s="63"/>
      <c r="T10" s="63"/>
      <c r="U10" s="63"/>
      <c r="V10" s="63"/>
      <c r="W10" s="63">
        <f>データ!P6</f>
        <v>81.680000000000007</v>
      </c>
      <c r="X10" s="63"/>
      <c r="Y10" s="63"/>
      <c r="Z10" s="63"/>
      <c r="AA10" s="63"/>
      <c r="AB10" s="63"/>
      <c r="AC10" s="63"/>
      <c r="AD10" s="64">
        <f>データ!Q6</f>
        <v>3412</v>
      </c>
      <c r="AE10" s="64"/>
      <c r="AF10" s="64"/>
      <c r="AG10" s="64"/>
      <c r="AH10" s="64"/>
      <c r="AI10" s="64"/>
      <c r="AJ10" s="64"/>
      <c r="AK10" s="2"/>
      <c r="AL10" s="64">
        <f>データ!U6</f>
        <v>3947</v>
      </c>
      <c r="AM10" s="64"/>
      <c r="AN10" s="64"/>
      <c r="AO10" s="64"/>
      <c r="AP10" s="64"/>
      <c r="AQ10" s="64"/>
      <c r="AR10" s="64"/>
      <c r="AS10" s="64"/>
      <c r="AT10" s="63">
        <f>データ!V6</f>
        <v>1.52</v>
      </c>
      <c r="AU10" s="63"/>
      <c r="AV10" s="63"/>
      <c r="AW10" s="63"/>
      <c r="AX10" s="63"/>
      <c r="AY10" s="63"/>
      <c r="AZ10" s="63"/>
      <c r="BA10" s="63"/>
      <c r="BB10" s="63">
        <f>データ!W6</f>
        <v>2596.71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162027</v>
      </c>
      <c r="D6" s="31">
        <f t="shared" si="3"/>
        <v>46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富山県　高岡市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>
        <f t="shared" si="3"/>
        <v>68.56</v>
      </c>
      <c r="O6" s="32">
        <f t="shared" si="3"/>
        <v>2.2599999999999998</v>
      </c>
      <c r="P6" s="32">
        <f t="shared" si="3"/>
        <v>81.680000000000007</v>
      </c>
      <c r="Q6" s="32">
        <f t="shared" si="3"/>
        <v>3412</v>
      </c>
      <c r="R6" s="32">
        <f t="shared" si="3"/>
        <v>174892</v>
      </c>
      <c r="S6" s="32">
        <f t="shared" si="3"/>
        <v>209.57</v>
      </c>
      <c r="T6" s="32">
        <f t="shared" si="3"/>
        <v>834.53</v>
      </c>
      <c r="U6" s="32">
        <f t="shared" si="3"/>
        <v>3947</v>
      </c>
      <c r="V6" s="32">
        <f t="shared" si="3"/>
        <v>1.52</v>
      </c>
      <c r="W6" s="32">
        <f t="shared" si="3"/>
        <v>2596.71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>
        <f t="shared" si="4"/>
        <v>101.84</v>
      </c>
      <c r="AB6" s="33">
        <f t="shared" si="4"/>
        <v>101.47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>
        <f t="shared" si="4"/>
        <v>97.53</v>
      </c>
      <c r="AG6" s="33">
        <f t="shared" si="4"/>
        <v>99.64</v>
      </c>
      <c r="AH6" s="32" t="str">
        <f>IF(AH7="","",IF(AH7="-","【-】","【"&amp;SUBSTITUTE(TEXT(AH7,"#,##0.00"),"-","△")&amp;"】"))</f>
        <v>【99.88】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2">
        <f t="shared" si="5"/>
        <v>0</v>
      </c>
      <c r="AM6" s="32">
        <f t="shared" si="5"/>
        <v>0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>
        <f t="shared" si="5"/>
        <v>223.09</v>
      </c>
      <c r="AR6" s="33">
        <f t="shared" si="5"/>
        <v>214.61</v>
      </c>
      <c r="AS6" s="32" t="str">
        <f>IF(AS7="","",IF(AS7="-","【-】","【"&amp;SUBSTITUTE(TEXT(AS7,"#,##0.00"),"-","△")&amp;"】"))</f>
        <v>【203.67】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>
        <f t="shared" si="6"/>
        <v>19.39</v>
      </c>
      <c r="AX6" s="33">
        <f t="shared" si="6"/>
        <v>28.58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>
        <f t="shared" si="6"/>
        <v>33.03</v>
      </c>
      <c r="BC6" s="33">
        <f t="shared" si="6"/>
        <v>29.45</v>
      </c>
      <c r="BD6" s="32" t="str">
        <f>IF(BD7="","",IF(BD7="-","【-】","【"&amp;SUBSTITUTE(TEXT(BD7,"#,##0.00"),"-","△")&amp;"】"))</f>
        <v>【34.01】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>
        <f t="shared" si="7"/>
        <v>1156.9100000000001</v>
      </c>
      <c r="BI6" s="33">
        <f t="shared" si="7"/>
        <v>1085.27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>
        <f t="shared" si="7"/>
        <v>1044.8</v>
      </c>
      <c r="BN6" s="33">
        <f t="shared" si="7"/>
        <v>2133.98</v>
      </c>
      <c r="BO6" s="32" t="str">
        <f>IF(BO7="","",IF(BO7="-","【-】","【"&amp;SUBSTITUTE(TEXT(BO7,"#,##0.00"),"-","△")&amp;"】"))</f>
        <v>【2,099.96】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>
        <f t="shared" si="8"/>
        <v>82.05</v>
      </c>
      <c r="BT6" s="33">
        <f t="shared" si="8"/>
        <v>70.2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>
        <f t="shared" si="9"/>
        <v>218.71</v>
      </c>
      <c r="CE6" s="33">
        <f t="shared" si="9"/>
        <v>255.22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>
        <f t="shared" si="10"/>
        <v>74.13</v>
      </c>
      <c r="CP6" s="33">
        <f t="shared" si="10"/>
        <v>69.400000000000006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>
        <f t="shared" si="11"/>
        <v>98.19</v>
      </c>
      <c r="DA6" s="33">
        <f t="shared" si="11"/>
        <v>97.95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>
        <f t="shared" si="12"/>
        <v>3.68</v>
      </c>
      <c r="DL6" s="33">
        <f t="shared" si="12"/>
        <v>7.31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>
        <f t="shared" si="12"/>
        <v>20.68</v>
      </c>
      <c r="DQ6" s="33">
        <f t="shared" si="12"/>
        <v>22.41</v>
      </c>
      <c r="DR6" s="32" t="str">
        <f>IF(DR7="","",IF(DR7="-","【-】","【"&amp;SUBSTITUTE(TEXT(DR7,"#,##0.00"),"-","△")&amp;"】"))</f>
        <v>【21.94】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2">
        <f t="shared" si="13"/>
        <v>0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>
        <f t="shared" si="13"/>
        <v>0.08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>
        <f t="shared" si="14"/>
        <v>0.02</v>
      </c>
      <c r="EM6" s="33">
        <f t="shared" si="14"/>
        <v>0.02</v>
      </c>
      <c r="EN6" s="32" t="str">
        <f>IF(EN7="","",IF(EN7="-","【-】","【"&amp;SUBSTITUTE(TEXT(EN7,"#,##0.00"),"-","△")&amp;"】"))</f>
        <v>【0.09】</v>
      </c>
    </row>
    <row r="7" spans="1:147" s="34" customFormat="1">
      <c r="A7" s="26"/>
      <c r="B7" s="35">
        <v>2015</v>
      </c>
      <c r="C7" s="35">
        <v>162027</v>
      </c>
      <c r="D7" s="35">
        <v>46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68.56</v>
      </c>
      <c r="O7" s="36">
        <v>2.2599999999999998</v>
      </c>
      <c r="P7" s="36">
        <v>81.680000000000007</v>
      </c>
      <c r="Q7" s="36">
        <v>3412</v>
      </c>
      <c r="R7" s="36">
        <v>174892</v>
      </c>
      <c r="S7" s="36">
        <v>209.57</v>
      </c>
      <c r="T7" s="36">
        <v>834.53</v>
      </c>
      <c r="U7" s="36">
        <v>3947</v>
      </c>
      <c r="V7" s="36">
        <v>1.52</v>
      </c>
      <c r="W7" s="36">
        <v>2596.71</v>
      </c>
      <c r="X7" s="36" t="s">
        <v>101</v>
      </c>
      <c r="Y7" s="36" t="s">
        <v>101</v>
      </c>
      <c r="Z7" s="36" t="s">
        <v>101</v>
      </c>
      <c r="AA7" s="36">
        <v>101.84</v>
      </c>
      <c r="AB7" s="36">
        <v>101.47</v>
      </c>
      <c r="AC7" s="36" t="s">
        <v>101</v>
      </c>
      <c r="AD7" s="36" t="s">
        <v>101</v>
      </c>
      <c r="AE7" s="36" t="s">
        <v>101</v>
      </c>
      <c r="AF7" s="36">
        <v>97.53</v>
      </c>
      <c r="AG7" s="36">
        <v>99.64</v>
      </c>
      <c r="AH7" s="36">
        <v>99.88</v>
      </c>
      <c r="AI7" s="36" t="s">
        <v>101</v>
      </c>
      <c r="AJ7" s="36" t="s">
        <v>101</v>
      </c>
      <c r="AK7" s="36" t="s">
        <v>101</v>
      </c>
      <c r="AL7" s="36">
        <v>0</v>
      </c>
      <c r="AM7" s="36">
        <v>0</v>
      </c>
      <c r="AN7" s="36" t="s">
        <v>101</v>
      </c>
      <c r="AO7" s="36" t="s">
        <v>101</v>
      </c>
      <c r="AP7" s="36" t="s">
        <v>101</v>
      </c>
      <c r="AQ7" s="36">
        <v>223.09</v>
      </c>
      <c r="AR7" s="36">
        <v>214.61</v>
      </c>
      <c r="AS7" s="36">
        <v>203.67</v>
      </c>
      <c r="AT7" s="36" t="s">
        <v>101</v>
      </c>
      <c r="AU7" s="36" t="s">
        <v>101</v>
      </c>
      <c r="AV7" s="36" t="s">
        <v>101</v>
      </c>
      <c r="AW7" s="36">
        <v>19.39</v>
      </c>
      <c r="AX7" s="36">
        <v>28.58</v>
      </c>
      <c r="AY7" s="36" t="s">
        <v>101</v>
      </c>
      <c r="AZ7" s="36" t="s">
        <v>101</v>
      </c>
      <c r="BA7" s="36" t="s">
        <v>101</v>
      </c>
      <c r="BB7" s="36">
        <v>33.03</v>
      </c>
      <c r="BC7" s="36">
        <v>29.45</v>
      </c>
      <c r="BD7" s="36">
        <v>34.01</v>
      </c>
      <c r="BE7" s="36" t="s">
        <v>101</v>
      </c>
      <c r="BF7" s="36" t="s">
        <v>101</v>
      </c>
      <c r="BG7" s="36" t="s">
        <v>101</v>
      </c>
      <c r="BH7" s="36">
        <v>1156.9100000000001</v>
      </c>
      <c r="BI7" s="36">
        <v>1085.27</v>
      </c>
      <c r="BJ7" s="36" t="s">
        <v>101</v>
      </c>
      <c r="BK7" s="36" t="s">
        <v>101</v>
      </c>
      <c r="BL7" s="36" t="s">
        <v>101</v>
      </c>
      <c r="BM7" s="36">
        <v>1044.8</v>
      </c>
      <c r="BN7" s="36">
        <v>2133.98</v>
      </c>
      <c r="BO7" s="36">
        <v>2099.96</v>
      </c>
      <c r="BP7" s="36" t="s">
        <v>101</v>
      </c>
      <c r="BQ7" s="36" t="s">
        <v>101</v>
      </c>
      <c r="BR7" s="36" t="s">
        <v>101</v>
      </c>
      <c r="BS7" s="36">
        <v>82.05</v>
      </c>
      <c r="BT7" s="36">
        <v>70.2</v>
      </c>
      <c r="BU7" s="36" t="s">
        <v>101</v>
      </c>
      <c r="BV7" s="36" t="s">
        <v>101</v>
      </c>
      <c r="BW7" s="36" t="s">
        <v>101</v>
      </c>
      <c r="BX7" s="36">
        <v>50.82</v>
      </c>
      <c r="BY7" s="36">
        <v>52.19</v>
      </c>
      <c r="BZ7" s="36">
        <v>52.78</v>
      </c>
      <c r="CA7" s="36" t="s">
        <v>101</v>
      </c>
      <c r="CB7" s="36" t="s">
        <v>101</v>
      </c>
      <c r="CC7" s="36" t="s">
        <v>101</v>
      </c>
      <c r="CD7" s="36">
        <v>218.71</v>
      </c>
      <c r="CE7" s="36">
        <v>255.22</v>
      </c>
      <c r="CF7" s="36" t="s">
        <v>101</v>
      </c>
      <c r="CG7" s="36" t="s">
        <v>101</v>
      </c>
      <c r="CH7" s="36" t="s">
        <v>101</v>
      </c>
      <c r="CI7" s="36">
        <v>300.52</v>
      </c>
      <c r="CJ7" s="36">
        <v>296.14</v>
      </c>
      <c r="CK7" s="36">
        <v>289.81</v>
      </c>
      <c r="CL7" s="36" t="s">
        <v>101</v>
      </c>
      <c r="CM7" s="36" t="s">
        <v>101</v>
      </c>
      <c r="CN7" s="36" t="s">
        <v>101</v>
      </c>
      <c r="CO7" s="36">
        <v>74.13</v>
      </c>
      <c r="CP7" s="36">
        <v>69.400000000000006</v>
      </c>
      <c r="CQ7" s="36" t="s">
        <v>101</v>
      </c>
      <c r="CR7" s="36" t="s">
        <v>101</v>
      </c>
      <c r="CS7" s="36" t="s">
        <v>101</v>
      </c>
      <c r="CT7" s="36">
        <v>53.24</v>
      </c>
      <c r="CU7" s="36">
        <v>52.31</v>
      </c>
      <c r="CV7" s="36">
        <v>52.74</v>
      </c>
      <c r="CW7" s="36" t="s">
        <v>101</v>
      </c>
      <c r="CX7" s="36" t="s">
        <v>101</v>
      </c>
      <c r="CY7" s="36" t="s">
        <v>101</v>
      </c>
      <c r="CZ7" s="36">
        <v>98.19</v>
      </c>
      <c r="DA7" s="36">
        <v>97.95</v>
      </c>
      <c r="DB7" s="36" t="s">
        <v>101</v>
      </c>
      <c r="DC7" s="36" t="s">
        <v>101</v>
      </c>
      <c r="DD7" s="36" t="s">
        <v>101</v>
      </c>
      <c r="DE7" s="36">
        <v>84.07</v>
      </c>
      <c r="DF7" s="36">
        <v>84.32</v>
      </c>
      <c r="DG7" s="36">
        <v>84.5</v>
      </c>
      <c r="DH7" s="36" t="s">
        <v>101</v>
      </c>
      <c r="DI7" s="36" t="s">
        <v>101</v>
      </c>
      <c r="DJ7" s="36" t="s">
        <v>101</v>
      </c>
      <c r="DK7" s="36">
        <v>3.68</v>
      </c>
      <c r="DL7" s="36">
        <v>7.31</v>
      </c>
      <c r="DM7" s="36" t="s">
        <v>101</v>
      </c>
      <c r="DN7" s="36" t="s">
        <v>101</v>
      </c>
      <c r="DO7" s="36" t="s">
        <v>101</v>
      </c>
      <c r="DP7" s="36">
        <v>20.68</v>
      </c>
      <c r="DQ7" s="36">
        <v>22.41</v>
      </c>
      <c r="DR7" s="36">
        <v>21.94</v>
      </c>
      <c r="DS7" s="36" t="s">
        <v>101</v>
      </c>
      <c r="DT7" s="36" t="s">
        <v>101</v>
      </c>
      <c r="DU7" s="36" t="s">
        <v>101</v>
      </c>
      <c r="DV7" s="36">
        <v>0</v>
      </c>
      <c r="DW7" s="36">
        <v>0</v>
      </c>
      <c r="DX7" s="36" t="s">
        <v>101</v>
      </c>
      <c r="DY7" s="36" t="s">
        <v>101</v>
      </c>
      <c r="DZ7" s="36" t="s">
        <v>101</v>
      </c>
      <c r="EA7" s="36">
        <v>0.08</v>
      </c>
      <c r="EB7" s="36">
        <v>0</v>
      </c>
      <c r="EC7" s="36">
        <v>0</v>
      </c>
      <c r="ED7" s="36" t="s">
        <v>101</v>
      </c>
      <c r="EE7" s="36" t="s">
        <v>101</v>
      </c>
      <c r="EF7" s="36" t="s">
        <v>101</v>
      </c>
      <c r="EG7" s="36">
        <v>0</v>
      </c>
      <c r="EH7" s="36">
        <v>0</v>
      </c>
      <c r="EI7" s="36" t="s">
        <v>101</v>
      </c>
      <c r="EJ7" s="36" t="s">
        <v>101</v>
      </c>
      <c r="EK7" s="36" t="s">
        <v>101</v>
      </c>
      <c r="EL7" s="36">
        <v>0.02</v>
      </c>
      <c r="EM7" s="36">
        <v>0.02</v>
      </c>
      <c r="EN7" s="36">
        <v>0.09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sui-soumu010</cp:lastModifiedBy>
  <cp:lastPrinted>2017-02-10T07:18:37Z</cp:lastPrinted>
  <dcterms:created xsi:type="dcterms:W3CDTF">2016-12-02T02:30:59Z</dcterms:created>
  <dcterms:modified xsi:type="dcterms:W3CDTF">2017-02-10T07:18:39Z</dcterms:modified>
</cp:coreProperties>
</file>