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6.238\財務係$\財務担当共有\11.照会関係\平成29年度\【H300216回答】公営企業に係る経営比較分析表（平成28年度決算）の分析等について\02高岡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<sst xmlns="http://schemas.openxmlformats.org/spreadsheetml/2006/main" count="232" uniqueCount="120">
  <si>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</si>
  <si>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</si>
  <si>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</si>
  <si>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</si>
  <si>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</si>
  <si>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</si>
  <si>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</si>
  <si>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</si>
  <si>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</si>
  <si>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</si>
  <si>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</si>
  <si>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</si>
  <si>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</si>
  <si>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</si>
  <si>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</si>
  <si>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</si>
  <si>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</si>
  <si>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</si>
  <si>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</si>
  <si>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</si>
  <si>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</si>
  <si>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</si>
  <si>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</si>
  <si>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</si>
  <si>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</si>
  <si>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</si>
  <si>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</si>
  <si>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</si>
  <si>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</si>
  <si>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</si>
  <si>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</si>
  <si>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</si>
  <si>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</si>
  <si>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</si>
  <si>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</si>
  <si>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</si>
  <si>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</si>
  <si>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</si>
  <si>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</si>
  <si>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</si>
  <si>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</si>
  <si>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</si>
  <si>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</si>
  <si>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</si>
  <si>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</si>
  <si>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</si>
  <si>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</si>
  <si>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</si>
  <si>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</si>
  <si>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</si>
  <si>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</si>
  <si>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</si>
  <si>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</si>
  <si>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</si>
  <si>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</si>
  <si>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</si>
  <si>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</si>
  <si>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</si>
  <si>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</si>
  <si>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</si>
  <si>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</si>
  <si>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</si>
  <si>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</si>
  <si>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</si>
  <si>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</si>
  <si>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</si>
  <si>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</si>
  <si>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</si>
  <si>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</si>
  <si>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</si>
  <si>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</si>
  <si>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</si>
  <si>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</si>
  <si>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</si>
  <si>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</si>
  <si>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</si>
  <si>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</si>
  <si>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</si>
  <si>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</si>
  <si>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</si>
  <si>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</si>
  <si>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</si>
  <si>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</si>
  <si>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</si>
  <si>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</si>
  <si>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</si>
  <si>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</si>
  <si>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</si>
  <si>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</si>
  <si>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</si>
  <si>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</si>
  <si>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</si>
  <si>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</si>
  <si>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</si>
  <si>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</si>
  <si>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</si>
  <si>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</si>
  <si>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</si>
  <si>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</si>
  <si>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</si>
  <si>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</si>
  <si>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</si>
  <si>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</si>
  <si>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</si>
  <si>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</si>
  <si>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高岡市</t>
  </si>
  <si>
    <t>法適用</t>
  </si>
  <si>
    <t>水道事業</t>
  </si>
  <si>
    <t>簡易水道事業</t>
  </si>
  <si>
    <t>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</si>
  <si>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</si>
  <si>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</si>
  <si>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</si>
  <si>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</si>
  <si>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</si>
  <si>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</si>
  <si>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・有形固定資産減価償却費率は、全国・類似団体平均を下回っているものの、今後は施設や管路の老朽化が加速していくものと見込んでいる。
・管路経年化率は今後、法定耐用年数を経過した管路の更新需要の増大が見込まれることから、優先順位の高い管路から計画的かつ効率的に更新事業を進めていく必要がある。</t>
    <rPh sb="1" eb="3">
      <t>ユウケイ</t>
    </rPh>
    <rPh sb="3" eb="5">
      <t>コテイ</t>
    </rPh>
    <rPh sb="5" eb="7">
      <t>シサン</t>
    </rPh>
    <rPh sb="7" eb="9">
      <t>ゲンカ</t>
    </rPh>
    <rPh sb="9" eb="11">
      <t>ショウキャク</t>
    </rPh>
    <rPh sb="11" eb="12">
      <t>ヒ</t>
    </rPh>
    <rPh sb="12" eb="13">
      <t>リツ</t>
    </rPh>
    <rPh sb="15" eb="17">
      <t>ゼンコク</t>
    </rPh>
    <rPh sb="18" eb="20">
      <t>ルイジ</t>
    </rPh>
    <rPh sb="20" eb="22">
      <t>ダンタイ</t>
    </rPh>
    <rPh sb="22" eb="24">
      <t>ヘイキン</t>
    </rPh>
    <rPh sb="25" eb="27">
      <t>シタマワ</t>
    </rPh>
    <rPh sb="35" eb="37">
      <t>コンゴ</t>
    </rPh>
    <rPh sb="38" eb="40">
      <t>シセツ</t>
    </rPh>
    <rPh sb="41" eb="43">
      <t>カンロ</t>
    </rPh>
    <rPh sb="44" eb="47">
      <t>ロウキュウカ</t>
    </rPh>
    <rPh sb="48" eb="50">
      <t>カソク</t>
    </rPh>
    <rPh sb="57" eb="59">
      <t>ミコ</t>
    </rPh>
    <rPh sb="66" eb="68">
      <t>カンロ</t>
    </rPh>
    <rPh sb="68" eb="71">
      <t>ケイネンカ</t>
    </rPh>
    <rPh sb="71" eb="72">
      <t>リツ</t>
    </rPh>
    <rPh sb="73" eb="75">
      <t>コンゴ</t>
    </rPh>
    <rPh sb="76" eb="78">
      <t>ホウテイ</t>
    </rPh>
    <rPh sb="78" eb="80">
      <t>タイヨウ</t>
    </rPh>
    <rPh sb="80" eb="82">
      <t>ネンスウ</t>
    </rPh>
    <rPh sb="83" eb="85">
      <t>ケイカ</t>
    </rPh>
    <rPh sb="87" eb="89">
      <t>カンロ</t>
    </rPh>
    <rPh sb="90" eb="92">
      <t>コウシン</t>
    </rPh>
    <rPh sb="92" eb="94">
      <t>ジュヨウ</t>
    </rPh>
    <rPh sb="95" eb="97">
      <t>ゾウダイ</t>
    </rPh>
    <rPh sb="98" eb="100">
      <t>ミコ</t>
    </rPh>
    <rPh sb="108" eb="110">
      <t>ユウセン</t>
    </rPh>
    <rPh sb="110" eb="112">
      <t>ジュンイ</t>
    </rPh>
    <rPh sb="113" eb="114">
      <t>タカ</t>
    </rPh>
    <rPh sb="115" eb="117">
      <t>カンロ</t>
    </rPh>
    <rPh sb="119" eb="121">
      <t>ケイカク</t>
    </rPh>
    <rPh sb="121" eb="122">
      <t>テキ</t>
    </rPh>
    <rPh sb="124" eb="127">
      <t>コウリツテキ</t>
    </rPh>
    <rPh sb="128" eb="130">
      <t>コウシン</t>
    </rPh>
    <rPh sb="130" eb="132">
      <t>ジギョウ</t>
    </rPh>
    <rPh sb="133" eb="134">
      <t>スス</t>
    </rPh>
    <rPh sb="138" eb="140">
      <t>ヒツヨウ</t>
    </rPh>
    <phoneticPr fontId="7"/>
  </si>
  <si>
    <t xml:space="preserve">・経常収支比率及び料金回収率が100％を下回っていることから、経営状況は健全であるとは言えない状況である。
・経営基盤の脆弱な簡易水道事業については、平成28年度末で水道事業と経営統合を実施して水道事業として一元管理を図るなど、健全な事業運営に取り組んでいきます。
・今後とも経営の効率性を高めるとともに、水需要の促進、施設の統合やダウンサイジング、長寿命化を図ることで更新費用の抑制に努めるなど、健全経営に向けた取り組みが必要である。
</t>
    <rPh sb="1" eb="3">
      <t>ケイジョウ</t>
    </rPh>
    <rPh sb="3" eb="5">
      <t>シュウシ</t>
    </rPh>
    <rPh sb="5" eb="7">
      <t>ヒリツ</t>
    </rPh>
    <rPh sb="7" eb="8">
      <t>オヨ</t>
    </rPh>
    <rPh sb="9" eb="11">
      <t>リョウキン</t>
    </rPh>
    <rPh sb="11" eb="13">
      <t>カイシュウ</t>
    </rPh>
    <rPh sb="13" eb="14">
      <t>リツ</t>
    </rPh>
    <rPh sb="20" eb="22">
      <t>シタマワ</t>
    </rPh>
    <rPh sb="31" eb="33">
      <t>ケイエイ</t>
    </rPh>
    <rPh sb="33" eb="35">
      <t>ジョウキョウ</t>
    </rPh>
    <rPh sb="36" eb="38">
      <t>ケンゼン</t>
    </rPh>
    <rPh sb="43" eb="44">
      <t>イ</t>
    </rPh>
    <rPh sb="47" eb="49">
      <t>ジョウキョウ</t>
    </rPh>
    <rPh sb="134" eb="136">
      <t>コンゴ</t>
    </rPh>
    <rPh sb="138" eb="140">
      <t>ケイエイ</t>
    </rPh>
    <rPh sb="141" eb="144">
      <t>コウリツセイ</t>
    </rPh>
    <rPh sb="145" eb="146">
      <t>タカ</t>
    </rPh>
    <rPh sb="153" eb="154">
      <t>ミズ</t>
    </rPh>
    <rPh sb="154" eb="156">
      <t>ジュヨウ</t>
    </rPh>
    <rPh sb="157" eb="159">
      <t>ソクシン</t>
    </rPh>
    <rPh sb="160" eb="162">
      <t>シセツ</t>
    </rPh>
    <rPh sb="163" eb="165">
      <t>トウゴウ</t>
    </rPh>
    <rPh sb="175" eb="176">
      <t>チョウ</t>
    </rPh>
    <rPh sb="176" eb="178">
      <t>ジュミョウ</t>
    </rPh>
    <rPh sb="178" eb="179">
      <t>カ</t>
    </rPh>
    <rPh sb="180" eb="181">
      <t>ハカ</t>
    </rPh>
    <rPh sb="185" eb="187">
      <t>コウシン</t>
    </rPh>
    <rPh sb="187" eb="189">
      <t>ヒヨウ</t>
    </rPh>
    <rPh sb="190" eb="192">
      <t>ヨクセイ</t>
    </rPh>
    <rPh sb="193" eb="194">
      <t>ツト</t>
    </rPh>
    <rPh sb="199" eb="201">
      <t>ケンゼン</t>
    </rPh>
    <rPh sb="201" eb="203">
      <t>ケイエイ</t>
    </rPh>
    <rPh sb="204" eb="205">
      <t>ム</t>
    </rPh>
    <rPh sb="207" eb="208">
      <t>ト</t>
    </rPh>
    <rPh sb="209" eb="210">
      <t>ク</t>
    </rPh>
    <rPh sb="212" eb="214">
      <t>ヒツヨウ</t>
    </rPh>
    <phoneticPr fontId="7"/>
  </si>
  <si>
    <t>・経常収支比率、料金回収率は、修繕費などの維持管理費の増加に伴い、ともに100%を下回っている。また、累積欠損金を計上するなど経営状況は良好とは言えない。
・流動比率は、一年以内の短期債務に対して十分な支払能力がある。
・企業債残高対給水収益比率は、企業債発行額の抑制に努めていることから、全国・類似団体平均と比べて低い水準となっている。
・給水原価が供給単価を上回り、料金回収率が100%を下回る状況が続いており、水需要の促進に努めるなど給水収益の増収を図っていく必要がある。
・施設利用率は、全国・類似団体平均を下回っており、水需要が施設規模に見合っていない状況にある。今後、水需要の促進と施設の統廃合を検討する必要がある。
・有収率は、全国・類似団体平均を下回っており、有収率を向上させるため継続的な対策を講じる必要がある。</t>
    <rPh sb="1" eb="3">
      <t>ケイジョウ</t>
    </rPh>
    <rPh sb="3" eb="5">
      <t>シュウシ</t>
    </rPh>
    <rPh sb="5" eb="7">
      <t>ヒリツ</t>
    </rPh>
    <rPh sb="8" eb="10">
      <t>リョウキン</t>
    </rPh>
    <rPh sb="10" eb="12">
      <t>カイシュウ</t>
    </rPh>
    <rPh sb="12" eb="13">
      <t>リツ</t>
    </rPh>
    <rPh sb="15" eb="18">
      <t>シュウゼンヒ</t>
    </rPh>
    <rPh sb="21" eb="23">
      <t>イジ</t>
    </rPh>
    <rPh sb="23" eb="25">
      <t>カンリ</t>
    </rPh>
    <rPh sb="25" eb="26">
      <t>ヒ</t>
    </rPh>
    <rPh sb="27" eb="29">
      <t>ゾウカ</t>
    </rPh>
    <rPh sb="30" eb="31">
      <t>トモナ</t>
    </rPh>
    <rPh sb="41" eb="43">
      <t>シタマワ</t>
    </rPh>
    <rPh sb="51" eb="53">
      <t>ルイセキ</t>
    </rPh>
    <rPh sb="53" eb="56">
      <t>ケッソンキン</t>
    </rPh>
    <rPh sb="57" eb="59">
      <t>ケイジョウ</t>
    </rPh>
    <rPh sb="63" eb="65">
      <t>ケイエイ</t>
    </rPh>
    <rPh sb="65" eb="67">
      <t>ジョウキョウ</t>
    </rPh>
    <rPh sb="68" eb="70">
      <t>リョウコウ</t>
    </rPh>
    <rPh sb="72" eb="73">
      <t>イ</t>
    </rPh>
    <rPh sb="79" eb="81">
      <t>リュウドウ</t>
    </rPh>
    <rPh sb="81" eb="83">
      <t>ヒリツ</t>
    </rPh>
    <rPh sb="85" eb="87">
      <t>イチネン</t>
    </rPh>
    <rPh sb="87" eb="89">
      <t>イナイ</t>
    </rPh>
    <rPh sb="90" eb="92">
      <t>タンキ</t>
    </rPh>
    <rPh sb="92" eb="94">
      <t>サイム</t>
    </rPh>
    <rPh sb="95" eb="96">
      <t>タイ</t>
    </rPh>
    <rPh sb="98" eb="100">
      <t>ジュウブン</t>
    </rPh>
    <rPh sb="101" eb="103">
      <t>シハライ</t>
    </rPh>
    <rPh sb="103" eb="104">
      <t>ノウ</t>
    </rPh>
    <rPh sb="104" eb="105">
      <t>リョク</t>
    </rPh>
    <rPh sb="145" eb="147">
      <t>ゼンコク</t>
    </rPh>
    <rPh sb="148" eb="150">
      <t>ルイジ</t>
    </rPh>
    <rPh sb="150" eb="152">
      <t>ダンタイ</t>
    </rPh>
    <rPh sb="152" eb="154">
      <t>ヘイキン</t>
    </rPh>
    <rPh sb="155" eb="156">
      <t>クラ</t>
    </rPh>
    <rPh sb="158" eb="159">
      <t>ヒク</t>
    </rPh>
    <rPh sb="160" eb="162">
      <t>スイジュン</t>
    </rPh>
    <rPh sb="171" eb="173">
      <t>キュウスイ</t>
    </rPh>
    <rPh sb="173" eb="175">
      <t>ゲンカ</t>
    </rPh>
    <rPh sb="176" eb="178">
      <t>キョウキュウ</t>
    </rPh>
    <rPh sb="178" eb="180">
      <t>タンカ</t>
    </rPh>
    <rPh sb="181" eb="183">
      <t>ウワマワ</t>
    </rPh>
    <rPh sb="185" eb="187">
      <t>リョウキン</t>
    </rPh>
    <rPh sb="187" eb="189">
      <t>カイシュウ</t>
    </rPh>
    <rPh sb="189" eb="190">
      <t>リツ</t>
    </rPh>
    <rPh sb="196" eb="198">
      <t>シタマワ</t>
    </rPh>
    <rPh sb="199" eb="201">
      <t>ジョウキョウ</t>
    </rPh>
    <rPh sb="202" eb="203">
      <t>ツヅ</t>
    </rPh>
    <rPh sb="208" eb="209">
      <t>ミズ</t>
    </rPh>
    <rPh sb="209" eb="211">
      <t>ジュヨウ</t>
    </rPh>
    <rPh sb="212" eb="214">
      <t>ソクシン</t>
    </rPh>
    <rPh sb="215" eb="216">
      <t>ツト</t>
    </rPh>
    <rPh sb="220" eb="222">
      <t>キュウスイ</t>
    </rPh>
    <rPh sb="222" eb="224">
      <t>シュウエキ</t>
    </rPh>
    <rPh sb="225" eb="227">
      <t>ゾウシュウ</t>
    </rPh>
    <rPh sb="228" eb="229">
      <t>ハカ</t>
    </rPh>
    <rPh sb="233" eb="235">
      <t>ヒツヨウ</t>
    </rPh>
    <rPh sb="241" eb="243">
      <t>シセツ</t>
    </rPh>
    <rPh sb="243" eb="246">
      <t>リヨウリツ</t>
    </rPh>
    <rPh sb="248" eb="250">
      <t>ゼンコク</t>
    </rPh>
    <rPh sb="251" eb="253">
      <t>ルイジ</t>
    </rPh>
    <rPh sb="253" eb="255">
      <t>ダンタイ</t>
    </rPh>
    <rPh sb="255" eb="257">
      <t>ヘイキン</t>
    </rPh>
    <rPh sb="258" eb="260">
      <t>シタマワ</t>
    </rPh>
    <rPh sb="265" eb="266">
      <t>ミズ</t>
    </rPh>
    <rPh sb="266" eb="268">
      <t>ジュヨウ</t>
    </rPh>
    <rPh sb="269" eb="271">
      <t>シセツ</t>
    </rPh>
    <rPh sb="271" eb="273">
      <t>キボ</t>
    </rPh>
    <rPh sb="274" eb="276">
      <t>ミア</t>
    </rPh>
    <rPh sb="281" eb="283">
      <t>ジョウキョウ</t>
    </rPh>
    <rPh sb="287" eb="289">
      <t>コンゴ</t>
    </rPh>
    <rPh sb="290" eb="291">
      <t>ミズ</t>
    </rPh>
    <rPh sb="291" eb="293">
      <t>ジュヨウ</t>
    </rPh>
    <rPh sb="294" eb="296">
      <t>ソクシン</t>
    </rPh>
    <rPh sb="297" eb="299">
      <t>シセツ</t>
    </rPh>
    <rPh sb="300" eb="303">
      <t>トウハイゴウ</t>
    </rPh>
    <rPh sb="304" eb="306">
      <t>ケントウ</t>
    </rPh>
    <rPh sb="308" eb="310">
      <t>ヒツヨウ</t>
    </rPh>
    <rPh sb="316" eb="318">
      <t>ユウシュウ</t>
    </rPh>
    <rPh sb="318" eb="319">
      <t>リツ</t>
    </rPh>
    <rPh sb="328" eb="330">
      <t>ヘイキン</t>
    </rPh>
    <rPh sb="338" eb="340">
      <t>ユウシュウ</t>
    </rPh>
    <rPh sb="340" eb="341">
      <t>リツ</t>
    </rPh>
    <rPh sb="342" eb="344">
      <t>コウジョウ</t>
    </rPh>
    <rPh sb="349" eb="352">
      <t>ケイゾクテキ</t>
    </rPh>
    <rPh sb="353" eb="355">
      <t>タイサク</t>
    </rPh>
    <rPh sb="356" eb="357">
      <t>コウ</t>
    </rPh>
    <rPh sb="359" eb="361">
      <t>ヒツヨウ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</si>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</sst>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7.0000000000000007E-2</c:v>
                </c:pt>
                <c:pt idx="1">
                  <c:v>0.26</c:v>
                </c:pt>
                <c:pt idx="2">
                  <c:v>0.25</c:v>
                </c:pt>
                <c:pt idx="3">
                  <c:v>0.14000000000000001</c:v>
                </c:pt>
                <c:pt idx="4">
                  <c:v>0.17</c:v>
                </c:pt>
              </c:numCache>
            </c:numRef>
          </c:val>
          <c:extLst>
            <c:ext xmlns:c16="http://schemas.microsoft.com/office/drawing/2014/chart" uri="{C3380CC4-5D6E-409C-BE32-E72D297353CC}">
              <c16:uniqueId val="{00000000-3408-4D83-A3D8-BA5FE2BBC171}"/>
            </c:ext>
          </c:extLst>
        </c:ser>
        <c:dLbls>
          <c:showLegendKey val="0"/>
          <c:showVal val="0"/>
          <c:showCatName val="0"/>
          <c:showSerName val="0"/>
          <c:showPercent val="0"/>
          <c:showBubbleSize val="0"/>
        </c:dLbls>
        <c:gapWidth val="150"/>
        <c:axId val="89487616"/>
        <c:axId val="894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0.7</c:v>
                </c:pt>
                <c:pt idx="2">
                  <c:v>1.61</c:v>
                </c:pt>
                <c:pt idx="3">
                  <c:v>0.23</c:v>
                </c:pt>
                <c:pt idx="4">
                  <c:v>0.63</c:v>
                </c:pt>
              </c:numCache>
            </c:numRef>
          </c:val>
          <c:smooth val="0"/>
          <c:extLst>
            <c:ext xmlns:c16="http://schemas.microsoft.com/office/drawing/2014/chart" uri="{C3380CC4-5D6E-409C-BE32-E72D297353CC}">
              <c16:uniqueId val="{00000001-3408-4D83-A3D8-BA5FE2BBC171}"/>
            </c:ext>
          </c:extLst>
        </c:ser>
        <c:dLbls>
          <c:showLegendKey val="0"/>
          <c:showVal val="0"/>
          <c:showCatName val="0"/>
          <c:showSerName val="0"/>
          <c:showPercent val="0"/>
          <c:showBubbleSize val="0"/>
        </c:dLbls>
        <c:marker val="1"/>
        <c:smooth val="0"/>
        <c:axId val="89487616"/>
        <c:axId val="89497984"/>
      </c:lineChart>
      <c:dateAx>
        <c:axId val="89487616"/>
        <c:scaling>
          <c:orientation val="minMax"/>
        </c:scaling>
        <c:delete val="1"/>
        <c:axPos val="b"/>
        <c:numFmt formatCode="ge" sourceLinked="1"/>
        <c:majorTickMark val="none"/>
        <c:minorTickMark val="none"/>
        <c:tickLblPos val="none"/>
        <c:crossAx val="89497984"/>
        <c:crosses val="autoZero"/>
        <c:auto val="1"/>
        <c:lblOffset val="100"/>
        <c:baseTimeUnit val="years"/>
      </c:dateAx>
      <c:valAx>
        <c:axId val="894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47.52</c:v>
                </c:pt>
                <c:pt idx="1">
                  <c:v>47.83</c:v>
                </c:pt>
                <c:pt idx="2">
                  <c:v>44.4</c:v>
                </c:pt>
                <c:pt idx="3">
                  <c:v>44.36</c:v>
                </c:pt>
                <c:pt idx="4">
                  <c:v>44.46</c:v>
                </c:pt>
              </c:numCache>
            </c:numRef>
          </c:val>
          <c:extLst>
            <c:ext xmlns:c16="http://schemas.microsoft.com/office/drawing/2014/chart" uri="{C3380CC4-5D6E-409C-BE32-E72D297353CC}">
              <c16:uniqueId val="{00000000-AB35-4A61-98E7-06C42117A0F2}"/>
            </c:ext>
          </c:extLst>
        </c:ser>
        <c:dLbls>
          <c:showLegendKey val="0"/>
          <c:showVal val="0"/>
          <c:showCatName val="0"/>
          <c:showSerName val="0"/>
          <c:showPercent val="0"/>
          <c:showBubbleSize val="0"/>
        </c:dLbls>
        <c:gapWidth val="150"/>
        <c:axId val="100224384"/>
        <c:axId val="1002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62.66</c:v>
                </c:pt>
                <c:pt idx="1">
                  <c:v>59.03</c:v>
                </c:pt>
                <c:pt idx="2">
                  <c:v>61</c:v>
                </c:pt>
                <c:pt idx="3">
                  <c:v>61.09</c:v>
                </c:pt>
                <c:pt idx="4">
                  <c:v>59.85</c:v>
                </c:pt>
              </c:numCache>
            </c:numRef>
          </c:val>
          <c:smooth val="0"/>
          <c:extLst>
            <c:ext xmlns:c16="http://schemas.microsoft.com/office/drawing/2014/chart" uri="{C3380CC4-5D6E-409C-BE32-E72D297353CC}">
              <c16:uniqueId val="{00000001-AB35-4A61-98E7-06C42117A0F2}"/>
            </c:ext>
          </c:extLst>
        </c:ser>
        <c:dLbls>
          <c:showLegendKey val="0"/>
          <c:showVal val="0"/>
          <c:showCatName val="0"/>
          <c:showSerName val="0"/>
          <c:showPercent val="0"/>
          <c:showBubbleSize val="0"/>
        </c:dLbls>
        <c:marker val="1"/>
        <c:smooth val="0"/>
        <c:axId val="100224384"/>
        <c:axId val="100238848"/>
      </c:lineChart>
      <c:dateAx>
        <c:axId val="100224384"/>
        <c:scaling>
          <c:orientation val="minMax"/>
        </c:scaling>
        <c:delete val="1"/>
        <c:axPos val="b"/>
        <c:numFmt formatCode="ge" sourceLinked="1"/>
        <c:majorTickMark val="none"/>
        <c:minorTickMark val="none"/>
        <c:tickLblPos val="none"/>
        <c:crossAx val="100238848"/>
        <c:crosses val="autoZero"/>
        <c:auto val="1"/>
        <c:lblOffset val="100"/>
        <c:baseTimeUnit val="years"/>
      </c:dateAx>
      <c:valAx>
        <c:axId val="1002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78.08</c:v>
                </c:pt>
                <c:pt idx="1">
                  <c:v>78.02</c:v>
                </c:pt>
                <c:pt idx="2">
                  <c:v>78.099999999999994</c:v>
                </c:pt>
                <c:pt idx="3">
                  <c:v>78</c:v>
                </c:pt>
                <c:pt idx="4">
                  <c:v>78.099999999999994</c:v>
                </c:pt>
              </c:numCache>
            </c:numRef>
          </c:val>
          <c:extLst>
            <c:ext xmlns:c16="http://schemas.microsoft.com/office/drawing/2014/chart" uri="{C3380CC4-5D6E-409C-BE32-E72D297353CC}">
              <c16:uniqueId val="{00000000-E480-4C98-B545-6E748633806F}"/>
            </c:ext>
          </c:extLst>
        </c:ser>
        <c:dLbls>
          <c:showLegendKey val="0"/>
          <c:showVal val="0"/>
          <c:showCatName val="0"/>
          <c:showSerName val="0"/>
          <c:showPercent val="0"/>
          <c:showBubbleSize val="0"/>
        </c:dLbls>
        <c:gapWidth val="150"/>
        <c:axId val="100260864"/>
        <c:axId val="1002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85.48</c:v>
                </c:pt>
                <c:pt idx="1">
                  <c:v>87.33</c:v>
                </c:pt>
                <c:pt idx="2">
                  <c:v>84.68</c:v>
                </c:pt>
                <c:pt idx="3">
                  <c:v>84.18</c:v>
                </c:pt>
                <c:pt idx="4">
                  <c:v>83.85</c:v>
                </c:pt>
              </c:numCache>
            </c:numRef>
          </c:val>
          <c:smooth val="0"/>
          <c:extLst>
            <c:ext xmlns:c16="http://schemas.microsoft.com/office/drawing/2014/chart" uri="{C3380CC4-5D6E-409C-BE32-E72D297353CC}">
              <c16:uniqueId val="{00000001-E480-4C98-B545-6E748633806F}"/>
            </c:ext>
          </c:extLst>
        </c:ser>
        <c:dLbls>
          <c:showLegendKey val="0"/>
          <c:showVal val="0"/>
          <c:showCatName val="0"/>
          <c:showSerName val="0"/>
          <c:showPercent val="0"/>
          <c:showBubbleSize val="0"/>
        </c:dLbls>
        <c:marker val="1"/>
        <c:smooth val="0"/>
        <c:axId val="100260864"/>
        <c:axId val="100271232"/>
      </c:lineChart>
      <c:dateAx>
        <c:axId val="100260864"/>
        <c:scaling>
          <c:orientation val="minMax"/>
        </c:scaling>
        <c:delete val="1"/>
        <c:axPos val="b"/>
        <c:numFmt formatCode="ge" sourceLinked="1"/>
        <c:majorTickMark val="none"/>
        <c:minorTickMark val="none"/>
        <c:tickLblPos val="none"/>
        <c:crossAx val="100271232"/>
        <c:crosses val="autoZero"/>
        <c:auto val="1"/>
        <c:lblOffset val="100"/>
        <c:baseTimeUnit val="years"/>
      </c:dateAx>
      <c:valAx>
        <c:axId val="1002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97.19</c:v>
                </c:pt>
                <c:pt idx="1">
                  <c:v>97.27</c:v>
                </c:pt>
                <c:pt idx="2">
                  <c:v>93.27</c:v>
                </c:pt>
                <c:pt idx="3">
                  <c:v>90.69</c:v>
                </c:pt>
                <c:pt idx="4">
                  <c:v>92.04</c:v>
                </c:pt>
              </c:numCache>
            </c:numRef>
          </c:val>
          <c:extLst>
            <c:ext xmlns:c16="http://schemas.microsoft.com/office/drawing/2014/chart" uri="{C3380CC4-5D6E-409C-BE32-E72D297353CC}">
              <c16:uniqueId val="{00000000-1D04-4DCC-9897-532DA9CE2208}"/>
            </c:ext>
          </c:extLst>
        </c:ser>
        <c:dLbls>
          <c:showLegendKey val="0"/>
          <c:showVal val="0"/>
          <c:showCatName val="0"/>
          <c:showSerName val="0"/>
          <c:showPercent val="0"/>
          <c:showBubbleSize val="0"/>
        </c:dLbls>
        <c:gapWidth val="150"/>
        <c:axId val="89474944"/>
        <c:axId val="92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89.71</c:v>
                </c:pt>
                <c:pt idx="1">
                  <c:v>84.18</c:v>
                </c:pt>
                <c:pt idx="2">
                  <c:v>86.23</c:v>
                </c:pt>
                <c:pt idx="3">
                  <c:v>88.67</c:v>
                </c:pt>
                <c:pt idx="4">
                  <c:v>95.61</c:v>
                </c:pt>
              </c:numCache>
            </c:numRef>
          </c:val>
          <c:smooth val="0"/>
          <c:extLst>
            <c:ext xmlns:c16="http://schemas.microsoft.com/office/drawing/2014/chart" uri="{C3380CC4-5D6E-409C-BE32-E72D297353CC}">
              <c16:uniqueId val="{00000001-1D04-4DCC-9897-532DA9CE2208}"/>
            </c:ext>
          </c:extLst>
        </c:ser>
        <c:dLbls>
          <c:showLegendKey val="0"/>
          <c:showVal val="0"/>
          <c:showCatName val="0"/>
          <c:showSerName val="0"/>
          <c:showPercent val="0"/>
          <c:showBubbleSize val="0"/>
        </c:dLbls>
        <c:marker val="1"/>
        <c:smooth val="0"/>
        <c:axId val="89474944"/>
        <c:axId val="92086272"/>
      </c:lineChart>
      <c:dateAx>
        <c:axId val="89474944"/>
        <c:scaling>
          <c:orientation val="minMax"/>
        </c:scaling>
        <c:delete val="1"/>
        <c:axPos val="b"/>
        <c:numFmt formatCode="ge" sourceLinked="1"/>
        <c:majorTickMark val="none"/>
        <c:minorTickMark val="none"/>
        <c:tickLblPos val="none"/>
        <c:crossAx val="92086272"/>
        <c:crosses val="autoZero"/>
        <c:auto val="1"/>
        <c:lblOffset val="100"/>
        <c:baseTimeUnit val="years"/>
      </c:dateAx>
      <c:valAx>
        <c:axId val="9208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13.55</c:v>
                </c:pt>
                <c:pt idx="1">
                  <c:v>15.11</c:v>
                </c:pt>
                <c:pt idx="2">
                  <c:v>25.96</c:v>
                </c:pt>
                <c:pt idx="3">
                  <c:v>28.23</c:v>
                </c:pt>
                <c:pt idx="4">
                  <c:v>30.3</c:v>
                </c:pt>
              </c:numCache>
            </c:numRef>
          </c:val>
          <c:extLst>
            <c:ext xmlns:c16="http://schemas.microsoft.com/office/drawing/2014/chart" uri="{C3380CC4-5D6E-409C-BE32-E72D297353CC}">
              <c16:uniqueId val="{00000000-F23B-4C1B-99A5-CE681D1D3D83}"/>
            </c:ext>
          </c:extLst>
        </c:ser>
        <c:dLbls>
          <c:showLegendKey val="0"/>
          <c:showVal val="0"/>
          <c:showCatName val="0"/>
          <c:showSerName val="0"/>
          <c:showPercent val="0"/>
          <c:showBubbleSize val="0"/>
        </c:dLbls>
        <c:gapWidth val="150"/>
        <c:axId val="92120576"/>
        <c:axId val="921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22.87</c:v>
                </c:pt>
                <c:pt idx="1">
                  <c:v>23.03</c:v>
                </c:pt>
                <c:pt idx="2">
                  <c:v>27.03</c:v>
                </c:pt>
                <c:pt idx="3">
                  <c:v>29.16</c:v>
                </c:pt>
                <c:pt idx="4">
                  <c:v>37.21</c:v>
                </c:pt>
              </c:numCache>
            </c:numRef>
          </c:val>
          <c:smooth val="0"/>
          <c:extLst>
            <c:ext xmlns:c16="http://schemas.microsoft.com/office/drawing/2014/chart" uri="{C3380CC4-5D6E-409C-BE32-E72D297353CC}">
              <c16:uniqueId val="{00000001-F23B-4C1B-99A5-CE681D1D3D83}"/>
            </c:ext>
          </c:extLst>
        </c:ser>
        <c:dLbls>
          <c:showLegendKey val="0"/>
          <c:showVal val="0"/>
          <c:showCatName val="0"/>
          <c:showSerName val="0"/>
          <c:showPercent val="0"/>
          <c:showBubbleSize val="0"/>
        </c:dLbls>
        <c:marker val="1"/>
        <c:smooth val="0"/>
        <c:axId val="92120576"/>
        <c:axId val="92122496"/>
      </c:lineChart>
      <c:dateAx>
        <c:axId val="92120576"/>
        <c:scaling>
          <c:orientation val="minMax"/>
        </c:scaling>
        <c:delete val="1"/>
        <c:axPos val="b"/>
        <c:numFmt formatCode="ge" sourceLinked="1"/>
        <c:majorTickMark val="none"/>
        <c:minorTickMark val="none"/>
        <c:tickLblPos val="none"/>
        <c:crossAx val="92122496"/>
        <c:crosses val="autoZero"/>
        <c:auto val="1"/>
        <c:lblOffset val="100"/>
        <c:baseTimeUnit val="years"/>
      </c:dateAx>
      <c:valAx>
        <c:axId val="921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6.01</c:v>
                </c:pt>
                <c:pt idx="4" formatCode="#,##0.00;&quot;△&quot;#,##0.00;&quot;-&quot;">
                  <c:v>5.9</c:v>
                </c:pt>
              </c:numCache>
            </c:numRef>
          </c:val>
          <c:extLst>
            <c:ext xmlns:c16="http://schemas.microsoft.com/office/drawing/2014/chart" uri="{C3380CC4-5D6E-409C-BE32-E72D297353CC}">
              <c16:uniqueId val="{00000000-AC92-45A9-BD47-DCF4103EE8C3}"/>
            </c:ext>
          </c:extLst>
        </c:ser>
        <c:dLbls>
          <c:showLegendKey val="0"/>
          <c:showVal val="0"/>
          <c:showCatName val="0"/>
          <c:showSerName val="0"/>
          <c:showPercent val="0"/>
          <c:showBubbleSize val="0"/>
        </c:dLbls>
        <c:gapWidth val="150"/>
        <c:axId val="92136576"/>
        <c:axId val="921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0.3</c:v>
                </c:pt>
                <c:pt idx="1">
                  <c:v>0.09</c:v>
                </c:pt>
                <c:pt idx="2">
                  <c:v>4.0999999999999996</c:v>
                </c:pt>
                <c:pt idx="3">
                  <c:v>7.2</c:v>
                </c:pt>
                <c:pt idx="4">
                  <c:v>7.64</c:v>
                </c:pt>
              </c:numCache>
            </c:numRef>
          </c:val>
          <c:smooth val="0"/>
          <c:extLst>
            <c:ext xmlns:c16="http://schemas.microsoft.com/office/drawing/2014/chart" uri="{C3380CC4-5D6E-409C-BE32-E72D297353CC}">
              <c16:uniqueId val="{00000001-AC92-45A9-BD47-DCF4103EE8C3}"/>
            </c:ext>
          </c:extLst>
        </c:ser>
        <c:dLbls>
          <c:showLegendKey val="0"/>
          <c:showVal val="0"/>
          <c:showCatName val="0"/>
          <c:showSerName val="0"/>
          <c:showPercent val="0"/>
          <c:showBubbleSize val="0"/>
        </c:dLbls>
        <c:marker val="1"/>
        <c:smooth val="0"/>
        <c:axId val="92136576"/>
        <c:axId val="92138496"/>
      </c:lineChart>
      <c:dateAx>
        <c:axId val="92136576"/>
        <c:scaling>
          <c:orientation val="minMax"/>
        </c:scaling>
        <c:delete val="1"/>
        <c:axPos val="b"/>
        <c:numFmt formatCode="ge" sourceLinked="1"/>
        <c:majorTickMark val="none"/>
        <c:minorTickMark val="none"/>
        <c:tickLblPos val="none"/>
        <c:crossAx val="92138496"/>
        <c:crosses val="autoZero"/>
        <c:auto val="1"/>
        <c:lblOffset val="100"/>
        <c:baseTimeUnit val="years"/>
      </c:dateAx>
      <c:valAx>
        <c:axId val="921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quot;-&quot;">
                  <c:v>1.57</c:v>
                </c:pt>
                <c:pt idx="3" formatCode="#,##0.00;&quot;△&quot;#,##0.00;&quot;-&quot;">
                  <c:v>15.03</c:v>
                </c:pt>
                <c:pt idx="4" formatCode="#,##0.00;&quot;△&quot;#,##0.00;&quot;-&quot;">
                  <c:v>22.71</c:v>
                </c:pt>
              </c:numCache>
            </c:numRef>
          </c:val>
          <c:extLst>
            <c:ext xmlns:c16="http://schemas.microsoft.com/office/drawing/2014/chart" uri="{C3380CC4-5D6E-409C-BE32-E72D297353CC}">
              <c16:uniqueId val="{00000000-0A56-42DE-A286-8465DFBA4015}"/>
            </c:ext>
          </c:extLst>
        </c:ser>
        <c:dLbls>
          <c:showLegendKey val="0"/>
          <c:showVal val="0"/>
          <c:showCatName val="0"/>
          <c:showSerName val="0"/>
          <c:showPercent val="0"/>
          <c:showBubbleSize val="0"/>
        </c:dLbls>
        <c:gapWidth val="150"/>
        <c:axId val="92570752"/>
        <c:axId val="925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15.7</c:v>
                </c:pt>
                <c:pt idx="1">
                  <c:v>37.6</c:v>
                </c:pt>
                <c:pt idx="2">
                  <c:v>44.02</c:v>
                </c:pt>
                <c:pt idx="3">
                  <c:v>62.8</c:v>
                </c:pt>
                <c:pt idx="4">
                  <c:v>58.42</c:v>
                </c:pt>
              </c:numCache>
            </c:numRef>
          </c:val>
          <c:smooth val="0"/>
          <c:extLst>
            <c:ext xmlns:c16="http://schemas.microsoft.com/office/drawing/2014/chart" uri="{C3380CC4-5D6E-409C-BE32-E72D297353CC}">
              <c16:uniqueId val="{00000001-0A56-42DE-A286-8465DFBA4015}"/>
            </c:ext>
          </c:extLst>
        </c:ser>
        <c:dLbls>
          <c:showLegendKey val="0"/>
          <c:showVal val="0"/>
          <c:showCatName val="0"/>
          <c:showSerName val="0"/>
          <c:showPercent val="0"/>
          <c:showBubbleSize val="0"/>
        </c:dLbls>
        <c:marker val="1"/>
        <c:smooth val="0"/>
        <c:axId val="92570752"/>
        <c:axId val="92572672"/>
      </c:lineChart>
      <c:dateAx>
        <c:axId val="92570752"/>
        <c:scaling>
          <c:orientation val="minMax"/>
        </c:scaling>
        <c:delete val="1"/>
        <c:axPos val="b"/>
        <c:numFmt formatCode="ge" sourceLinked="1"/>
        <c:majorTickMark val="none"/>
        <c:minorTickMark val="none"/>
        <c:tickLblPos val="none"/>
        <c:crossAx val="92572672"/>
        <c:crosses val="autoZero"/>
        <c:auto val="1"/>
        <c:lblOffset val="100"/>
        <c:baseTimeUnit val="years"/>
      </c:dateAx>
      <c:valAx>
        <c:axId val="9257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567.80999999999995</c:v>
                </c:pt>
                <c:pt idx="1">
                  <c:v>971.58</c:v>
                </c:pt>
                <c:pt idx="2">
                  <c:v>254.16</c:v>
                </c:pt>
                <c:pt idx="3">
                  <c:v>233.72</c:v>
                </c:pt>
                <c:pt idx="4">
                  <c:v>185.77</c:v>
                </c:pt>
              </c:numCache>
            </c:numRef>
          </c:val>
          <c:extLst>
            <c:ext xmlns:c16="http://schemas.microsoft.com/office/drawing/2014/chart" uri="{C3380CC4-5D6E-409C-BE32-E72D297353CC}">
              <c16:uniqueId val="{00000000-1895-4747-BAD4-03072606047F}"/>
            </c:ext>
          </c:extLst>
        </c:ser>
        <c:dLbls>
          <c:showLegendKey val="0"/>
          <c:showVal val="0"/>
          <c:showCatName val="0"/>
          <c:showSerName val="0"/>
          <c:showPercent val="0"/>
          <c:showBubbleSize val="0"/>
        </c:dLbls>
        <c:gapWidth val="150"/>
        <c:axId val="88376064"/>
        <c:axId val="883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1220.54</c:v>
                </c:pt>
                <c:pt idx="1">
                  <c:v>1717.61</c:v>
                </c:pt>
                <c:pt idx="2">
                  <c:v>159.97999999999999</c:v>
                </c:pt>
                <c:pt idx="3">
                  <c:v>162.86000000000001</c:v>
                </c:pt>
                <c:pt idx="4">
                  <c:v>135.68</c:v>
                </c:pt>
              </c:numCache>
            </c:numRef>
          </c:val>
          <c:smooth val="0"/>
          <c:extLst>
            <c:ext xmlns:c16="http://schemas.microsoft.com/office/drawing/2014/chart" uri="{C3380CC4-5D6E-409C-BE32-E72D297353CC}">
              <c16:uniqueId val="{00000001-1895-4747-BAD4-03072606047F}"/>
            </c:ext>
          </c:extLst>
        </c:ser>
        <c:dLbls>
          <c:showLegendKey val="0"/>
          <c:showVal val="0"/>
          <c:showCatName val="0"/>
          <c:showSerName val="0"/>
          <c:showPercent val="0"/>
          <c:showBubbleSize val="0"/>
        </c:dLbls>
        <c:marker val="1"/>
        <c:smooth val="0"/>
        <c:axId val="88376064"/>
        <c:axId val="88377984"/>
      </c:lineChart>
      <c:dateAx>
        <c:axId val="88376064"/>
        <c:scaling>
          <c:orientation val="minMax"/>
        </c:scaling>
        <c:delete val="1"/>
        <c:axPos val="b"/>
        <c:numFmt formatCode="ge" sourceLinked="1"/>
        <c:majorTickMark val="none"/>
        <c:minorTickMark val="none"/>
        <c:tickLblPos val="none"/>
        <c:crossAx val="88377984"/>
        <c:crosses val="autoZero"/>
        <c:auto val="1"/>
        <c:lblOffset val="100"/>
        <c:baseTimeUnit val="years"/>
      </c:dateAx>
      <c:valAx>
        <c:axId val="8837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994.46</c:v>
                </c:pt>
                <c:pt idx="1">
                  <c:v>1004.33</c:v>
                </c:pt>
                <c:pt idx="2">
                  <c:v>998.11</c:v>
                </c:pt>
                <c:pt idx="3">
                  <c:v>967.64</c:v>
                </c:pt>
                <c:pt idx="4">
                  <c:v>928.63</c:v>
                </c:pt>
              </c:numCache>
            </c:numRef>
          </c:val>
          <c:extLst>
            <c:ext xmlns:c16="http://schemas.microsoft.com/office/drawing/2014/chart" uri="{C3380CC4-5D6E-409C-BE32-E72D297353CC}">
              <c16:uniqueId val="{00000000-171B-4ACA-871A-199B708BDE34}"/>
            </c:ext>
          </c:extLst>
        </c:ser>
        <c:dLbls>
          <c:showLegendKey val="0"/>
          <c:showVal val="0"/>
          <c:showCatName val="0"/>
          <c:showSerName val="0"/>
          <c:showPercent val="0"/>
          <c:showBubbleSize val="0"/>
        </c:dLbls>
        <c:gapWidth val="150"/>
        <c:axId val="92586368"/>
        <c:axId val="925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919.28</c:v>
                </c:pt>
                <c:pt idx="1">
                  <c:v>692.19</c:v>
                </c:pt>
                <c:pt idx="2">
                  <c:v>799.86</c:v>
                </c:pt>
                <c:pt idx="3">
                  <c:v>800.75</c:v>
                </c:pt>
                <c:pt idx="4">
                  <c:v>1067.1500000000001</c:v>
                </c:pt>
              </c:numCache>
            </c:numRef>
          </c:val>
          <c:smooth val="0"/>
          <c:extLst>
            <c:ext xmlns:c16="http://schemas.microsoft.com/office/drawing/2014/chart" uri="{C3380CC4-5D6E-409C-BE32-E72D297353CC}">
              <c16:uniqueId val="{00000001-171B-4ACA-871A-199B708BDE34}"/>
            </c:ext>
          </c:extLst>
        </c:ser>
        <c:dLbls>
          <c:showLegendKey val="0"/>
          <c:showVal val="0"/>
          <c:showCatName val="0"/>
          <c:showSerName val="0"/>
          <c:showPercent val="0"/>
          <c:showBubbleSize val="0"/>
        </c:dLbls>
        <c:marker val="1"/>
        <c:smooth val="0"/>
        <c:axId val="92586368"/>
        <c:axId val="92588288"/>
      </c:lineChart>
      <c:dateAx>
        <c:axId val="92586368"/>
        <c:scaling>
          <c:orientation val="minMax"/>
        </c:scaling>
        <c:delete val="1"/>
        <c:axPos val="b"/>
        <c:numFmt formatCode="ge" sourceLinked="1"/>
        <c:majorTickMark val="none"/>
        <c:minorTickMark val="none"/>
        <c:tickLblPos val="none"/>
        <c:crossAx val="92588288"/>
        <c:crosses val="autoZero"/>
        <c:auto val="1"/>
        <c:lblOffset val="100"/>
        <c:baseTimeUnit val="years"/>
      </c:dateAx>
      <c:valAx>
        <c:axId val="9258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82.76</c:v>
                </c:pt>
                <c:pt idx="1">
                  <c:v>80.66</c:v>
                </c:pt>
                <c:pt idx="2">
                  <c:v>76.97</c:v>
                </c:pt>
                <c:pt idx="3">
                  <c:v>74.2</c:v>
                </c:pt>
                <c:pt idx="4">
                  <c:v>76.239999999999995</c:v>
                </c:pt>
              </c:numCache>
            </c:numRef>
          </c:val>
          <c:extLst>
            <c:ext xmlns:c16="http://schemas.microsoft.com/office/drawing/2014/chart" uri="{C3380CC4-5D6E-409C-BE32-E72D297353CC}">
              <c16:uniqueId val="{00000000-5EE0-442A-B9CB-3B48AC2A0C9D}"/>
            </c:ext>
          </c:extLst>
        </c:ser>
        <c:dLbls>
          <c:showLegendKey val="0"/>
          <c:showVal val="0"/>
          <c:showCatName val="0"/>
          <c:showSerName val="0"/>
          <c:showPercent val="0"/>
          <c:showBubbleSize val="0"/>
        </c:dLbls>
        <c:gapWidth val="150"/>
        <c:axId val="100139008"/>
        <c:axId val="1001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75.59</c:v>
                </c:pt>
                <c:pt idx="1">
                  <c:v>72.81</c:v>
                </c:pt>
                <c:pt idx="2">
                  <c:v>73.56</c:v>
                </c:pt>
                <c:pt idx="3">
                  <c:v>76.05</c:v>
                </c:pt>
                <c:pt idx="4">
                  <c:v>76.23</c:v>
                </c:pt>
              </c:numCache>
            </c:numRef>
          </c:val>
          <c:smooth val="0"/>
          <c:extLst>
            <c:ext xmlns:c16="http://schemas.microsoft.com/office/drawing/2014/chart" uri="{C3380CC4-5D6E-409C-BE32-E72D297353CC}">
              <c16:uniqueId val="{00000001-5EE0-442A-B9CB-3B48AC2A0C9D}"/>
            </c:ext>
          </c:extLst>
        </c:ser>
        <c:dLbls>
          <c:showLegendKey val="0"/>
          <c:showVal val="0"/>
          <c:showCatName val="0"/>
          <c:showSerName val="0"/>
          <c:showPercent val="0"/>
          <c:showBubbleSize val="0"/>
        </c:dLbls>
        <c:marker val="1"/>
        <c:smooth val="0"/>
        <c:axId val="100139008"/>
        <c:axId val="100140928"/>
      </c:lineChart>
      <c:dateAx>
        <c:axId val="100139008"/>
        <c:scaling>
          <c:orientation val="minMax"/>
        </c:scaling>
        <c:delete val="1"/>
        <c:axPos val="b"/>
        <c:numFmt formatCode="ge" sourceLinked="1"/>
        <c:majorTickMark val="none"/>
        <c:minorTickMark val="none"/>
        <c:tickLblPos val="none"/>
        <c:crossAx val="100140928"/>
        <c:crosses val="autoZero"/>
        <c:auto val="1"/>
        <c:lblOffset val="100"/>
        <c:baseTimeUnit val="years"/>
      </c:dateAx>
      <c:valAx>
        <c:axId val="1001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232.61</c:v>
                </c:pt>
                <c:pt idx="1">
                  <c:v>237.53</c:v>
                </c:pt>
                <c:pt idx="2">
                  <c:v>246.08</c:v>
                </c:pt>
                <c:pt idx="3">
                  <c:v>254.95</c:v>
                </c:pt>
                <c:pt idx="4">
                  <c:v>248.42</c:v>
                </c:pt>
              </c:numCache>
            </c:numRef>
          </c:val>
          <c:extLst>
            <c:ext xmlns:c16="http://schemas.microsoft.com/office/drawing/2014/chart" uri="{C3380CC4-5D6E-409C-BE32-E72D297353CC}">
              <c16:uniqueId val="{00000000-B58B-49DB-9505-6759D8536E9F}"/>
            </c:ext>
          </c:extLst>
        </c:ser>
        <c:dLbls>
          <c:showLegendKey val="0"/>
          <c:showVal val="0"/>
          <c:showCatName val="0"/>
          <c:showSerName val="0"/>
          <c:showPercent val="0"/>
          <c:showBubbleSize val="0"/>
        </c:dLbls>
        <c:gapWidth val="150"/>
        <c:axId val="100175232"/>
        <c:axId val="1001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220.57</c:v>
                </c:pt>
                <c:pt idx="1">
                  <c:v>221.62</c:v>
                </c:pt>
                <c:pt idx="2">
                  <c:v>239.85</c:v>
                </c:pt>
                <c:pt idx="3">
                  <c:v>235.87</c:v>
                </c:pt>
                <c:pt idx="4">
                  <c:v>235.02</c:v>
                </c:pt>
              </c:numCache>
            </c:numRef>
          </c:val>
          <c:smooth val="0"/>
          <c:extLst>
            <c:ext xmlns:c16="http://schemas.microsoft.com/office/drawing/2014/chart" uri="{C3380CC4-5D6E-409C-BE32-E72D297353CC}">
              <c16:uniqueId val="{00000001-B58B-49DB-9505-6759D8536E9F}"/>
            </c:ext>
          </c:extLst>
        </c:ser>
        <c:dLbls>
          <c:showLegendKey val="0"/>
          <c:showVal val="0"/>
          <c:showCatName val="0"/>
          <c:showSerName val="0"/>
          <c:showPercent val="0"/>
          <c:showBubbleSize val="0"/>
        </c:dLbls>
        <c:marker val="1"/>
        <c:smooth val="0"/>
        <c:axId val="100175232"/>
        <c:axId val="100181504"/>
      </c:lineChart>
      <c:dateAx>
        <c:axId val="100175232"/>
        <c:scaling>
          <c:orientation val="minMax"/>
        </c:scaling>
        <c:delete val="1"/>
        <c:axPos val="b"/>
        <c:numFmt formatCode="ge" sourceLinked="1"/>
        <c:majorTickMark val="none"/>
        <c:minorTickMark val="none"/>
        <c:tickLblPos val="none"/>
        <c:crossAx val="100181504"/>
        <c:crosses val="autoZero"/>
        <c:auto val="1"/>
        <c:lblOffset val="100"/>
        <c:baseTimeUnit val="years"/>
      </c:dateAx>
      <c:valAx>
        <c:axId val="1001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富山県　高岡市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C2</v>
      </c>
      <c r="X8" s="59"/>
      <c r="Y8" s="59"/>
      <c r="Z8" s="59"/>
      <c r="AA8" s="59"/>
      <c r="AB8" s="59"/>
      <c r="AC8" s="59"/>
      <c r="AD8" s="60" t="s">
        <v>119</v>
      </c>
      <c r="AE8" s="60"/>
      <c r="AF8" s="60"/>
      <c r="AG8" s="60"/>
      <c r="AH8" s="60"/>
      <c r="AI8" s="60"/>
      <c r="AJ8" s="60"/>
      <c r="AK8" s="5"/>
      <c r="AL8" s="61">
        <f>データ!$R$6</f>
        <v>174275</v>
      </c>
      <c r="AM8" s="61"/>
      <c r="AN8" s="61"/>
      <c r="AO8" s="61"/>
      <c r="AP8" s="61"/>
      <c r="AQ8" s="61"/>
      <c r="AR8" s="61"/>
      <c r="AS8" s="61"/>
      <c r="AT8" s="51">
        <f>データ!$S$6</f>
        <v>209.57</v>
      </c>
      <c r="AU8" s="52"/>
      <c r="AV8" s="52"/>
      <c r="AW8" s="52"/>
      <c r="AX8" s="52"/>
      <c r="AY8" s="52"/>
      <c r="AZ8" s="52"/>
      <c r="BA8" s="52"/>
      <c r="BB8" s="53">
        <f>データ!$T$6</f>
        <v>831.58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52.91</v>
      </c>
      <c r="J10" s="52"/>
      <c r="K10" s="52"/>
      <c r="L10" s="52"/>
      <c r="M10" s="52"/>
      <c r="N10" s="52"/>
      <c r="O10" s="64"/>
      <c r="P10" s="53">
        <f>データ!$P$6</f>
        <v>71.09</v>
      </c>
      <c r="Q10" s="53"/>
      <c r="R10" s="53"/>
      <c r="S10" s="53"/>
      <c r="T10" s="53"/>
      <c r="U10" s="53"/>
      <c r="V10" s="53"/>
      <c r="W10" s="61">
        <f>データ!$Q$6</f>
        <v>3376</v>
      </c>
      <c r="X10" s="61"/>
      <c r="Y10" s="61"/>
      <c r="Z10" s="61"/>
      <c r="AA10" s="61"/>
      <c r="AB10" s="61"/>
      <c r="AC10" s="61"/>
      <c r="AD10" s="2"/>
      <c r="AE10" s="2"/>
      <c r="AF10" s="2"/>
      <c r="AG10" s="2"/>
      <c r="AH10" s="5"/>
      <c r="AI10" s="5"/>
      <c r="AJ10" s="5"/>
      <c r="AK10" s="5"/>
      <c r="AL10" s="61">
        <f>データ!$U$6</f>
        <v>9171</v>
      </c>
      <c r="AM10" s="61"/>
      <c r="AN10" s="61"/>
      <c r="AO10" s="61"/>
      <c r="AP10" s="61"/>
      <c r="AQ10" s="61"/>
      <c r="AR10" s="61"/>
      <c r="AS10" s="61"/>
      <c r="AT10" s="51">
        <f>データ!$V$6</f>
        <v>58.76</v>
      </c>
      <c r="AU10" s="52"/>
      <c r="AV10" s="52"/>
      <c r="AW10" s="52"/>
      <c r="AX10" s="52"/>
      <c r="AY10" s="52"/>
      <c r="AZ10" s="52"/>
      <c r="BA10" s="52"/>
      <c r="BB10" s="53">
        <f>データ!$W$6</f>
        <v>156.08000000000001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162027</v>
      </c>
      <c r="D6" s="34">
        <f t="shared" si="3"/>
        <v>46</v>
      </c>
      <c r="E6" s="34">
        <f t="shared" si="3"/>
        <v>1</v>
      </c>
      <c r="F6" s="34">
        <f t="shared" si="3"/>
        <v>0</v>
      </c>
      <c r="G6" s="34">
        <f t="shared" si="3"/>
        <v>5</v>
      </c>
      <c r="H6" s="34" t="str">
        <f t="shared" si="3"/>
        <v>富山県　高岡市</v>
      </c>
      <c r="I6" s="34" t="str">
        <f t="shared" si="3"/>
        <v>法適用</v>
      </c>
      <c r="J6" s="34" t="str">
        <f t="shared" si="3"/>
        <v>水道事業</v>
      </c>
      <c r="K6" s="34" t="str">
        <f t="shared" si="3"/>
        <v>簡易水道事業</v>
      </c>
      <c r="L6" s="34" t="str">
        <f t="shared" si="3"/>
        <v>C2</v>
      </c>
      <c r="M6" s="34">
        <f t="shared" si="3"/>
        <v>0</v>
      </c>
      <c r="N6" s="35" t="str">
        <f t="shared" si="3"/>
        <v>-</v>
      </c>
      <c r="O6" s="35">
        <f t="shared" si="3"/>
        <v>52.91</v>
      </c>
      <c r="P6" s="35">
        <f t="shared" si="3"/>
        <v>71.09</v>
      </c>
      <c r="Q6" s="35">
        <f t="shared" si="3"/>
        <v>3376</v>
      </c>
      <c r="R6" s="35">
        <f t="shared" si="3"/>
        <v>174275</v>
      </c>
      <c r="S6" s="35">
        <f t="shared" si="3"/>
        <v>209.57</v>
      </c>
      <c r="T6" s="35">
        <f t="shared" si="3"/>
        <v>831.58</v>
      </c>
      <c r="U6" s="35">
        <f t="shared" si="3"/>
        <v>9171</v>
      </c>
      <c r="V6" s="35">
        <f t="shared" si="3"/>
        <v>58.76</v>
      </c>
      <c r="W6" s="35">
        <f t="shared" si="3"/>
        <v>156.08000000000001</v>
      </c>
      <c r="X6" s="36">
        <f>IF(X7="",NA(),X7)</f>
        <v>97.19</v>
      </c>
      <c r="Y6" s="36">
        <f t="shared" ref="Y6:AG6" si="4">IF(Y7="",NA(),Y7)</f>
        <v>97.27</v>
      </c>
      <c r="Z6" s="36">
        <f t="shared" si="4"/>
        <v>93.27</v>
      </c>
      <c r="AA6" s="36">
        <f t="shared" si="4"/>
        <v>90.69</v>
      </c>
      <c r="AB6" s="36">
        <f t="shared" si="4"/>
        <v>92.04</v>
      </c>
      <c r="AC6" s="36">
        <f t="shared" si="4"/>
        <v>89.71</v>
      </c>
      <c r="AD6" s="36">
        <f t="shared" si="4"/>
        <v>84.18</v>
      </c>
      <c r="AE6" s="36">
        <f t="shared" si="4"/>
        <v>86.23</v>
      </c>
      <c r="AF6" s="36">
        <f t="shared" si="4"/>
        <v>88.67</v>
      </c>
      <c r="AG6" s="36">
        <f t="shared" si="4"/>
        <v>95.61</v>
      </c>
      <c r="AH6" s="35" t="str">
        <f>IF(AH7="","",IF(AH7="-","【-】","【"&amp;SUBSTITUTE(TEXT(AH7,"#,##0.00"),"-","△")&amp;"】"))</f>
        <v>【107.52】</v>
      </c>
      <c r="AI6" s="35">
        <f>IF(AI7="",NA(),AI7)</f>
        <v>0</v>
      </c>
      <c r="AJ6" s="35">
        <f t="shared" ref="AJ6:AR6" si="5">IF(AJ7="",NA(),AJ7)</f>
        <v>0</v>
      </c>
      <c r="AK6" s="36">
        <f t="shared" si="5"/>
        <v>1.57</v>
      </c>
      <c r="AL6" s="36">
        <f t="shared" si="5"/>
        <v>15.03</v>
      </c>
      <c r="AM6" s="36">
        <f t="shared" si="5"/>
        <v>22.71</v>
      </c>
      <c r="AN6" s="36">
        <f t="shared" si="5"/>
        <v>15.7</v>
      </c>
      <c r="AO6" s="36">
        <f t="shared" si="5"/>
        <v>37.6</v>
      </c>
      <c r="AP6" s="36">
        <f t="shared" si="5"/>
        <v>44.02</v>
      </c>
      <c r="AQ6" s="36">
        <f t="shared" si="5"/>
        <v>62.8</v>
      </c>
      <c r="AR6" s="36">
        <f t="shared" si="5"/>
        <v>58.42</v>
      </c>
      <c r="AS6" s="35" t="str">
        <f>IF(AS7="","",IF(AS7="-","【-】","【"&amp;SUBSTITUTE(TEXT(AS7,"#,##0.00"),"-","△")&amp;"】"))</f>
        <v>【34.34】</v>
      </c>
      <c r="AT6" s="36">
        <f>IF(AT7="",NA(),AT7)</f>
        <v>567.80999999999995</v>
      </c>
      <c r="AU6" s="36">
        <f t="shared" ref="AU6:BC6" si="6">IF(AU7="",NA(),AU7)</f>
        <v>971.58</v>
      </c>
      <c r="AV6" s="36">
        <f t="shared" si="6"/>
        <v>254.16</v>
      </c>
      <c r="AW6" s="36">
        <f t="shared" si="6"/>
        <v>233.72</v>
      </c>
      <c r="AX6" s="36">
        <f t="shared" si="6"/>
        <v>185.77</v>
      </c>
      <c r="AY6" s="36">
        <f t="shared" si="6"/>
        <v>1220.54</v>
      </c>
      <c r="AZ6" s="36">
        <f t="shared" si="6"/>
        <v>1717.61</v>
      </c>
      <c r="BA6" s="36">
        <f t="shared" si="6"/>
        <v>159.97999999999999</v>
      </c>
      <c r="BB6" s="36">
        <f t="shared" si="6"/>
        <v>162.86000000000001</v>
      </c>
      <c r="BC6" s="36">
        <f t="shared" si="6"/>
        <v>135.68</v>
      </c>
      <c r="BD6" s="35" t="str">
        <f>IF(BD7="","",IF(BD7="-","【-】","【"&amp;SUBSTITUTE(TEXT(BD7,"#,##0.00"),"-","△")&amp;"】"))</f>
        <v>【356.94】</v>
      </c>
      <c r="BE6" s="36">
        <f>IF(BE7="",NA(),BE7)</f>
        <v>994.46</v>
      </c>
      <c r="BF6" s="36">
        <f t="shared" ref="BF6:BN6" si="7">IF(BF7="",NA(),BF7)</f>
        <v>1004.33</v>
      </c>
      <c r="BG6" s="36">
        <f t="shared" si="7"/>
        <v>998.11</v>
      </c>
      <c r="BH6" s="36">
        <f t="shared" si="7"/>
        <v>967.64</v>
      </c>
      <c r="BI6" s="36">
        <f t="shared" si="7"/>
        <v>928.63</v>
      </c>
      <c r="BJ6" s="36">
        <f t="shared" si="7"/>
        <v>919.28</v>
      </c>
      <c r="BK6" s="36">
        <f t="shared" si="7"/>
        <v>692.19</v>
      </c>
      <c r="BL6" s="36">
        <f t="shared" si="7"/>
        <v>799.86</v>
      </c>
      <c r="BM6" s="36">
        <f t="shared" si="7"/>
        <v>800.75</v>
      </c>
      <c r="BN6" s="36">
        <f t="shared" si="7"/>
        <v>1067.1500000000001</v>
      </c>
      <c r="BO6" s="35" t="str">
        <f>IF(BO7="","",IF(BO7="-","【-】","【"&amp;SUBSTITUTE(TEXT(BO7,"#,##0.00"),"-","△")&amp;"】"))</f>
        <v>【880.68】</v>
      </c>
      <c r="BP6" s="36">
        <f>IF(BP7="",NA(),BP7)</f>
        <v>82.76</v>
      </c>
      <c r="BQ6" s="36">
        <f t="shared" ref="BQ6:BY6" si="8">IF(BQ7="",NA(),BQ7)</f>
        <v>80.66</v>
      </c>
      <c r="BR6" s="36">
        <f t="shared" si="8"/>
        <v>76.97</v>
      </c>
      <c r="BS6" s="36">
        <f t="shared" si="8"/>
        <v>74.2</v>
      </c>
      <c r="BT6" s="36">
        <f t="shared" si="8"/>
        <v>76.239999999999995</v>
      </c>
      <c r="BU6" s="36">
        <f t="shared" si="8"/>
        <v>75.59</v>
      </c>
      <c r="BV6" s="36">
        <f t="shared" si="8"/>
        <v>72.81</v>
      </c>
      <c r="BW6" s="36">
        <f t="shared" si="8"/>
        <v>73.56</v>
      </c>
      <c r="BX6" s="36">
        <f t="shared" si="8"/>
        <v>76.05</v>
      </c>
      <c r="BY6" s="36">
        <f t="shared" si="8"/>
        <v>76.23</v>
      </c>
      <c r="BZ6" s="35" t="str">
        <f>IF(BZ7="","",IF(BZ7="-","【-】","【"&amp;SUBSTITUTE(TEXT(BZ7,"#,##0.00"),"-","△")&amp;"】"))</f>
        <v>【70.32】</v>
      </c>
      <c r="CA6" s="36">
        <f>IF(CA7="",NA(),CA7)</f>
        <v>232.61</v>
      </c>
      <c r="CB6" s="36">
        <f t="shared" ref="CB6:CJ6" si="9">IF(CB7="",NA(),CB7)</f>
        <v>237.53</v>
      </c>
      <c r="CC6" s="36">
        <f t="shared" si="9"/>
        <v>246.08</v>
      </c>
      <c r="CD6" s="36">
        <f t="shared" si="9"/>
        <v>254.95</v>
      </c>
      <c r="CE6" s="36">
        <f t="shared" si="9"/>
        <v>248.42</v>
      </c>
      <c r="CF6" s="36">
        <f t="shared" si="9"/>
        <v>220.57</v>
      </c>
      <c r="CG6" s="36">
        <f t="shared" si="9"/>
        <v>221.62</v>
      </c>
      <c r="CH6" s="36">
        <f t="shared" si="9"/>
        <v>239.85</v>
      </c>
      <c r="CI6" s="36">
        <f t="shared" si="9"/>
        <v>235.87</v>
      </c>
      <c r="CJ6" s="36">
        <f t="shared" si="9"/>
        <v>235.02</v>
      </c>
      <c r="CK6" s="35" t="str">
        <f>IF(CK7="","",IF(CK7="-","【-】","【"&amp;SUBSTITUTE(TEXT(CK7,"#,##0.00"),"-","△")&amp;"】"))</f>
        <v>【268.91】</v>
      </c>
      <c r="CL6" s="36">
        <f>IF(CL7="",NA(),CL7)</f>
        <v>47.52</v>
      </c>
      <c r="CM6" s="36">
        <f t="shared" ref="CM6:CU6" si="10">IF(CM7="",NA(),CM7)</f>
        <v>47.83</v>
      </c>
      <c r="CN6" s="36">
        <f t="shared" si="10"/>
        <v>44.4</v>
      </c>
      <c r="CO6" s="36">
        <f t="shared" si="10"/>
        <v>44.36</v>
      </c>
      <c r="CP6" s="36">
        <f t="shared" si="10"/>
        <v>44.46</v>
      </c>
      <c r="CQ6" s="36">
        <f t="shared" si="10"/>
        <v>62.66</v>
      </c>
      <c r="CR6" s="36">
        <f t="shared" si="10"/>
        <v>59.03</v>
      </c>
      <c r="CS6" s="36">
        <f t="shared" si="10"/>
        <v>61</v>
      </c>
      <c r="CT6" s="36">
        <f t="shared" si="10"/>
        <v>61.09</v>
      </c>
      <c r="CU6" s="36">
        <f t="shared" si="10"/>
        <v>59.85</v>
      </c>
      <c r="CV6" s="35" t="str">
        <f>IF(CV7="","",IF(CV7="-","【-】","【"&amp;SUBSTITUTE(TEXT(CV7,"#,##0.00"),"-","△")&amp;"】"))</f>
        <v>【52.75】</v>
      </c>
      <c r="CW6" s="36">
        <f>IF(CW7="",NA(),CW7)</f>
        <v>78.08</v>
      </c>
      <c r="CX6" s="36">
        <f t="shared" ref="CX6:DF6" si="11">IF(CX7="",NA(),CX7)</f>
        <v>78.02</v>
      </c>
      <c r="CY6" s="36">
        <f t="shared" si="11"/>
        <v>78.099999999999994</v>
      </c>
      <c r="CZ6" s="36">
        <f t="shared" si="11"/>
        <v>78</v>
      </c>
      <c r="DA6" s="36">
        <f t="shared" si="11"/>
        <v>78.099999999999994</v>
      </c>
      <c r="DB6" s="36">
        <f t="shared" si="11"/>
        <v>85.48</v>
      </c>
      <c r="DC6" s="36">
        <f t="shared" si="11"/>
        <v>87.33</v>
      </c>
      <c r="DD6" s="36">
        <f t="shared" si="11"/>
        <v>84.68</v>
      </c>
      <c r="DE6" s="36">
        <f t="shared" si="11"/>
        <v>84.18</v>
      </c>
      <c r="DF6" s="36">
        <f t="shared" si="11"/>
        <v>83.85</v>
      </c>
      <c r="DG6" s="35" t="str">
        <f>IF(DG7="","",IF(DG7="-","【-】","【"&amp;SUBSTITUTE(TEXT(DG7,"#,##0.00"),"-","△")&amp;"】"))</f>
        <v>【83.57】</v>
      </c>
      <c r="DH6" s="36">
        <f>IF(DH7="",NA(),DH7)</f>
        <v>13.55</v>
      </c>
      <c r="DI6" s="36">
        <f t="shared" ref="DI6:DQ6" si="12">IF(DI7="",NA(),DI7)</f>
        <v>15.11</v>
      </c>
      <c r="DJ6" s="36">
        <f t="shared" si="12"/>
        <v>25.96</v>
      </c>
      <c r="DK6" s="36">
        <f t="shared" si="12"/>
        <v>28.23</v>
      </c>
      <c r="DL6" s="36">
        <f t="shared" si="12"/>
        <v>30.3</v>
      </c>
      <c r="DM6" s="36">
        <f t="shared" si="12"/>
        <v>22.87</v>
      </c>
      <c r="DN6" s="36">
        <f t="shared" si="12"/>
        <v>23.03</v>
      </c>
      <c r="DO6" s="36">
        <f t="shared" si="12"/>
        <v>27.03</v>
      </c>
      <c r="DP6" s="36">
        <f t="shared" si="12"/>
        <v>29.16</v>
      </c>
      <c r="DQ6" s="36">
        <f t="shared" si="12"/>
        <v>37.21</v>
      </c>
      <c r="DR6" s="35" t="str">
        <f>IF(DR7="","",IF(DR7="-","【-】","【"&amp;SUBSTITUTE(TEXT(DR7,"#,##0.00"),"-","△")&amp;"】"))</f>
        <v>【39.67】</v>
      </c>
      <c r="DS6" s="35">
        <f>IF(DS7="",NA(),DS7)</f>
        <v>0</v>
      </c>
      <c r="DT6" s="35">
        <f t="shared" ref="DT6:EB6" si="13">IF(DT7="",NA(),DT7)</f>
        <v>0</v>
      </c>
      <c r="DU6" s="35">
        <f t="shared" si="13"/>
        <v>0</v>
      </c>
      <c r="DV6" s="36">
        <f t="shared" si="13"/>
        <v>6.01</v>
      </c>
      <c r="DW6" s="36">
        <f t="shared" si="13"/>
        <v>5.9</v>
      </c>
      <c r="DX6" s="36">
        <f t="shared" si="13"/>
        <v>0.3</v>
      </c>
      <c r="DY6" s="36">
        <f t="shared" si="13"/>
        <v>0.09</v>
      </c>
      <c r="DZ6" s="36">
        <f t="shared" si="13"/>
        <v>4.0999999999999996</v>
      </c>
      <c r="EA6" s="36">
        <f t="shared" si="13"/>
        <v>7.2</v>
      </c>
      <c r="EB6" s="36">
        <f t="shared" si="13"/>
        <v>7.64</v>
      </c>
      <c r="EC6" s="35" t="str">
        <f>IF(EC7="","",IF(EC7="-","【-】","【"&amp;SUBSTITUTE(TEXT(EC7,"#,##0.00"),"-","△")&amp;"】"))</f>
        <v>【9.44】</v>
      </c>
      <c r="ED6" s="36">
        <f>IF(ED7="",NA(),ED7)</f>
        <v>7.0000000000000007E-2</v>
      </c>
      <c r="EE6" s="36">
        <f t="shared" ref="EE6:EM6" si="14">IF(EE7="",NA(),EE7)</f>
        <v>0.26</v>
      </c>
      <c r="EF6" s="36">
        <f t="shared" si="14"/>
        <v>0.25</v>
      </c>
      <c r="EG6" s="36">
        <f t="shared" si="14"/>
        <v>0.14000000000000001</v>
      </c>
      <c r="EH6" s="36">
        <f t="shared" si="14"/>
        <v>0.17</v>
      </c>
      <c r="EI6" s="36">
        <f t="shared" si="14"/>
        <v>0.42</v>
      </c>
      <c r="EJ6" s="36">
        <f t="shared" si="14"/>
        <v>0.7</v>
      </c>
      <c r="EK6" s="36">
        <f t="shared" si="14"/>
        <v>1.61</v>
      </c>
      <c r="EL6" s="36">
        <f t="shared" si="14"/>
        <v>0.23</v>
      </c>
      <c r="EM6" s="36">
        <f t="shared" si="14"/>
        <v>0.63</v>
      </c>
      <c r="EN6" s="35" t="str">
        <f>IF(EN7="","",IF(EN7="-","【-】","【"&amp;SUBSTITUTE(TEXT(EN7,"#,##0.00"),"-","△")&amp;"】"))</f>
        <v>【0.73】</v>
      </c>
    </row>
    <row r="7" spans="1:144" s="37" customFormat="1" x14ac:dyDescent="0.15">
      <c r="A7" s="29"/>
      <c r="B7" s="38">
        <v>2016</v>
      </c>
      <c r="C7" s="38">
        <v>162027</v>
      </c>
      <c r="D7" s="38">
        <v>46</v>
      </c>
      <c r="E7" s="38">
        <v>1</v>
      </c>
      <c r="F7" s="38">
        <v>0</v>
      </c>
      <c r="G7" s="38">
        <v>5</v>
      </c>
      <c r="H7" s="38" t="s">
        <v>105</v>
      </c>
      <c r="I7" s="38" t="s">
        <v>106</v>
      </c>
      <c r="J7" s="38" t="s">
        <v>107</v>
      </c>
      <c r="K7" s="38" t="s">
        <v>108</v>
      </c>
      <c r="L7" s="38" t="s">
        <v>109</v>
      </c>
      <c r="M7" s="38"/>
      <c r="N7" s="39" t="s">
        <v>110</v>
      </c>
      <c r="O7" s="39">
        <v>52.91</v>
      </c>
      <c r="P7" s="39">
        <v>71.09</v>
      </c>
      <c r="Q7" s="39">
        <v>3376</v>
      </c>
      <c r="R7" s="39">
        <v>174275</v>
      </c>
      <c r="S7" s="39">
        <v>209.57</v>
      </c>
      <c r="T7" s="39">
        <v>831.58</v>
      </c>
      <c r="U7" s="39">
        <v>9171</v>
      </c>
      <c r="V7" s="39">
        <v>58.76</v>
      </c>
      <c r="W7" s="39">
        <v>156.08000000000001</v>
      </c>
      <c r="X7" s="39">
        <v>97.19</v>
      </c>
      <c r="Y7" s="39">
        <v>97.27</v>
      </c>
      <c r="Z7" s="39">
        <v>93.27</v>
      </c>
      <c r="AA7" s="39">
        <v>90.69</v>
      </c>
      <c r="AB7" s="39">
        <v>92.04</v>
      </c>
      <c r="AC7" s="39">
        <v>89.71</v>
      </c>
      <c r="AD7" s="39">
        <v>84.18</v>
      </c>
      <c r="AE7" s="39">
        <v>86.23</v>
      </c>
      <c r="AF7" s="39">
        <v>88.67</v>
      </c>
      <c r="AG7" s="39">
        <v>95.61</v>
      </c>
      <c r="AH7" s="39">
        <v>107.52</v>
      </c>
      <c r="AI7" s="39">
        <v>0</v>
      </c>
      <c r="AJ7" s="39">
        <v>0</v>
      </c>
      <c r="AK7" s="39">
        <v>1.57</v>
      </c>
      <c r="AL7" s="39">
        <v>15.03</v>
      </c>
      <c r="AM7" s="39">
        <v>22.71</v>
      </c>
      <c r="AN7" s="39">
        <v>15.7</v>
      </c>
      <c r="AO7" s="39">
        <v>37.6</v>
      </c>
      <c r="AP7" s="39">
        <v>44.02</v>
      </c>
      <c r="AQ7" s="39">
        <v>62.8</v>
      </c>
      <c r="AR7" s="39">
        <v>58.42</v>
      </c>
      <c r="AS7" s="39">
        <v>34.340000000000003</v>
      </c>
      <c r="AT7" s="39">
        <v>567.80999999999995</v>
      </c>
      <c r="AU7" s="39">
        <v>971.58</v>
      </c>
      <c r="AV7" s="39">
        <v>254.16</v>
      </c>
      <c r="AW7" s="39">
        <v>233.72</v>
      </c>
      <c r="AX7" s="39">
        <v>185.77</v>
      </c>
      <c r="AY7" s="39">
        <v>1220.54</v>
      </c>
      <c r="AZ7" s="39">
        <v>1717.61</v>
      </c>
      <c r="BA7" s="39">
        <v>159.97999999999999</v>
      </c>
      <c r="BB7" s="39">
        <v>162.86000000000001</v>
      </c>
      <c r="BC7" s="39">
        <v>135.68</v>
      </c>
      <c r="BD7" s="39">
        <v>356.94</v>
      </c>
      <c r="BE7" s="39">
        <v>994.46</v>
      </c>
      <c r="BF7" s="39">
        <v>1004.33</v>
      </c>
      <c r="BG7" s="39">
        <v>998.11</v>
      </c>
      <c r="BH7" s="39">
        <v>967.64</v>
      </c>
      <c r="BI7" s="39">
        <v>928.63</v>
      </c>
      <c r="BJ7" s="39">
        <v>919.28</v>
      </c>
      <c r="BK7" s="39">
        <v>692.19</v>
      </c>
      <c r="BL7" s="39">
        <v>799.86</v>
      </c>
      <c r="BM7" s="39">
        <v>800.75</v>
      </c>
      <c r="BN7" s="39">
        <v>1067.1500000000001</v>
      </c>
      <c r="BO7" s="39">
        <v>880.68</v>
      </c>
      <c r="BP7" s="39">
        <v>82.76</v>
      </c>
      <c r="BQ7" s="39">
        <v>80.66</v>
      </c>
      <c r="BR7" s="39">
        <v>76.97</v>
      </c>
      <c r="BS7" s="39">
        <v>74.2</v>
      </c>
      <c r="BT7" s="39">
        <v>76.239999999999995</v>
      </c>
      <c r="BU7" s="39">
        <v>75.59</v>
      </c>
      <c r="BV7" s="39">
        <v>72.81</v>
      </c>
      <c r="BW7" s="39">
        <v>73.56</v>
      </c>
      <c r="BX7" s="39">
        <v>76.05</v>
      </c>
      <c r="BY7" s="39">
        <v>76.23</v>
      </c>
      <c r="BZ7" s="39">
        <v>70.319999999999993</v>
      </c>
      <c r="CA7" s="39">
        <v>232.61</v>
      </c>
      <c r="CB7" s="39">
        <v>237.53</v>
      </c>
      <c r="CC7" s="39">
        <v>246.08</v>
      </c>
      <c r="CD7" s="39">
        <v>254.95</v>
      </c>
      <c r="CE7" s="39">
        <v>248.42</v>
      </c>
      <c r="CF7" s="39">
        <v>220.57</v>
      </c>
      <c r="CG7" s="39">
        <v>221.62</v>
      </c>
      <c r="CH7" s="39">
        <v>239.85</v>
      </c>
      <c r="CI7" s="39">
        <v>235.87</v>
      </c>
      <c r="CJ7" s="39">
        <v>235.02</v>
      </c>
      <c r="CK7" s="39">
        <v>268.91000000000003</v>
      </c>
      <c r="CL7" s="39">
        <v>47.52</v>
      </c>
      <c r="CM7" s="39">
        <v>47.83</v>
      </c>
      <c r="CN7" s="39">
        <v>44.4</v>
      </c>
      <c r="CO7" s="39">
        <v>44.36</v>
      </c>
      <c r="CP7" s="39">
        <v>44.46</v>
      </c>
      <c r="CQ7" s="39">
        <v>62.66</v>
      </c>
      <c r="CR7" s="39">
        <v>59.03</v>
      </c>
      <c r="CS7" s="39">
        <v>61</v>
      </c>
      <c r="CT7" s="39">
        <v>61.09</v>
      </c>
      <c r="CU7" s="39">
        <v>59.85</v>
      </c>
      <c r="CV7" s="39">
        <v>52.75</v>
      </c>
      <c r="CW7" s="39">
        <v>78.08</v>
      </c>
      <c r="CX7" s="39">
        <v>78.02</v>
      </c>
      <c r="CY7" s="39">
        <v>78.099999999999994</v>
      </c>
      <c r="CZ7" s="39">
        <v>78</v>
      </c>
      <c r="DA7" s="39">
        <v>78.099999999999994</v>
      </c>
      <c r="DB7" s="39">
        <v>85.48</v>
      </c>
      <c r="DC7" s="39">
        <v>87.33</v>
      </c>
      <c r="DD7" s="39">
        <v>84.68</v>
      </c>
      <c r="DE7" s="39">
        <v>84.18</v>
      </c>
      <c r="DF7" s="39">
        <v>83.85</v>
      </c>
      <c r="DG7" s="39">
        <v>83.57</v>
      </c>
      <c r="DH7" s="39">
        <v>13.55</v>
      </c>
      <c r="DI7" s="39">
        <v>15.11</v>
      </c>
      <c r="DJ7" s="39">
        <v>25.96</v>
      </c>
      <c r="DK7" s="39">
        <v>28.23</v>
      </c>
      <c r="DL7" s="39">
        <v>30.3</v>
      </c>
      <c r="DM7" s="39">
        <v>22.87</v>
      </c>
      <c r="DN7" s="39">
        <v>23.03</v>
      </c>
      <c r="DO7" s="39">
        <v>27.03</v>
      </c>
      <c r="DP7" s="39">
        <v>29.16</v>
      </c>
      <c r="DQ7" s="39">
        <v>37.21</v>
      </c>
      <c r="DR7" s="39">
        <v>39.67</v>
      </c>
      <c r="DS7" s="39">
        <v>0</v>
      </c>
      <c r="DT7" s="39">
        <v>0</v>
      </c>
      <c r="DU7" s="39">
        <v>0</v>
      </c>
      <c r="DV7" s="39">
        <v>6.01</v>
      </c>
      <c r="DW7" s="39">
        <v>5.9</v>
      </c>
      <c r="DX7" s="39">
        <v>0.3</v>
      </c>
      <c r="DY7" s="39">
        <v>0.09</v>
      </c>
      <c r="DZ7" s="39">
        <v>4.0999999999999996</v>
      </c>
      <c r="EA7" s="39">
        <v>7.2</v>
      </c>
      <c r="EB7" s="39">
        <v>7.64</v>
      </c>
      <c r="EC7" s="39">
        <v>9.44</v>
      </c>
      <c r="ED7" s="39">
        <v>7.0000000000000007E-2</v>
      </c>
      <c r="EE7" s="39">
        <v>0.26</v>
      </c>
      <c r="EF7" s="39">
        <v>0.25</v>
      </c>
      <c r="EG7" s="39">
        <v>0.14000000000000001</v>
      </c>
      <c r="EH7" s="39">
        <v>0.17</v>
      </c>
      <c r="EI7" s="39">
        <v>0.42</v>
      </c>
      <c r="EJ7" s="39">
        <v>0.7</v>
      </c>
      <c r="EK7" s="39">
        <v>1.61</v>
      </c>
      <c r="EL7" s="39">
        <v>0.23</v>
      </c>
      <c r="EM7" s="39">
        <v>0.63</v>
      </c>
      <c r="EN7" s="39">
        <v>0.73</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2018-02-15T06:29:37Z</cp:lastPrinted>
  <dcterms:created xsi:type="dcterms:W3CDTF">2017-12-25T01:27:07Z</dcterms:created>
  <dcterms:modified xsi:type="dcterms:W3CDTF">2018-02-16T07:34:06Z</dcterms:modified>
  <cp:category/>
</cp:coreProperties>
</file>