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6.238\財務係$\財務担当共有\11.照会関係\平成29年度\【H300216回答】公営企業に係る経営比較分析表（平成28年度決算）の分析等について\02高岡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<sst xmlns="http://schemas.openxmlformats.org/spreadsheetml/2006/main" count="232" uniqueCount="120">
  <si>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</si>
  <si>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</si>
  <si>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</si>
  <si>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</si>
  <si>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</si>
  <si>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</si>
  <si>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</si>
  <si>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</si>
  <si>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</si>
  <si>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</si>
  <si>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</si>
  <si>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</si>
  <si>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</si>
  <si>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</si>
  <si>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</si>
  <si>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</si>
  <si>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</si>
  <si>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</si>
  <si>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</si>
  <si>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</si>
  <si>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</si>
  <si>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</si>
  <si>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</si>
  <si>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</si>
  <si>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</si>
  <si>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</si>
  <si>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</si>
  <si>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</si>
  <si>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</si>
  <si>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</si>
  <si>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</si>
  <si>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</si>
  <si>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</si>
  <si>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</si>
  <si>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</si>
  <si>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</si>
  <si>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</si>
  <si>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</si>
  <si>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</si>
  <si>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</si>
  <si>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</si>
  <si>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</si>
  <si>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</si>
  <si>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</si>
  <si>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</si>
  <si>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</si>
  <si>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</si>
  <si>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</si>
  <si>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</si>
  <si>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</si>
  <si>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</si>
  <si>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</si>
  <si>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</si>
  <si>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</si>
  <si>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</si>
  <si>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</si>
  <si>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</si>
  <si>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</si>
  <si>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</si>
  <si>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</si>
  <si>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</si>
  <si>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</si>
  <si>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</si>
  <si>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</si>
  <si>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</si>
  <si>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</si>
  <si>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</si>
  <si>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</si>
  <si>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</si>
  <si>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</si>
  <si>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</si>
  <si>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</si>
  <si>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</si>
  <si>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</si>
  <si>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</si>
  <si>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</si>
  <si>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</si>
  <si>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</si>
  <si>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</si>
  <si>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</si>
  <si>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</si>
  <si>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</si>
  <si>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</si>
  <si>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</si>
  <si>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</si>
  <si>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</si>
  <si>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</si>
  <si>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</si>
  <si>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</si>
  <si>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</si>
  <si>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</si>
  <si>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</si>
  <si>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</si>
  <si>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</si>
  <si>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</si>
  <si>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</si>
  <si>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</si>
  <si>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</si>
  <si>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</si>
  <si>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</si>
  <si>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</si>
  <si>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</si>
  <si>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</si>
  <si>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</si>
  <si>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</si>
  <si>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高岡市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</si>
  <si>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</si>
  <si>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</si>
  <si>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</si>
  <si>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</si>
  <si>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</si>
  <si>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</si>
  <si>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</si>
  <si>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</si>
  <si>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</si>
  <si>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</si>
  <si>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・経常収支比率については、黒字を示す100％を上回っており、累積欠損金もなく健全な経営を行っていると言える。今後とも経営効率化を図るなか、健全経営に努めていきたい。
・流動比率は、200％を超え、一年以内の短期債務に対して十分な支払能力がある。
・企業債残高対給水収益比率は、企業債発行額の抑制に努めて企業債残高は減少傾向にあるものの、水需要の減少により給水収益も減少していることから、横ばいで推移している。
・給水原価は、類似団体平均を若干上回っているが、要因として経常費用に占める受水費の割合が影響していると考えられる。
・施設利用率は、水需要の減少から年々低下しており、今後の水需要を適正に見極めるなか、施設規模を見直す必要がある。
・有収率は、前年度に比べて0.59％上昇している。計画的な老朽管更新や漏水調査の実施によるものと考えられる。</t>
    <rPh sb="1" eb="3">
      <t>ケイジョウ</t>
    </rPh>
    <rPh sb="3" eb="5">
      <t>シュウシ</t>
    </rPh>
    <rPh sb="5" eb="7">
      <t>ヒリツ</t>
    </rPh>
    <rPh sb="13" eb="15">
      <t>クロジ</t>
    </rPh>
    <rPh sb="16" eb="17">
      <t>シメ</t>
    </rPh>
    <rPh sb="23" eb="25">
      <t>ウワマワ</t>
    </rPh>
    <rPh sb="30" eb="32">
      <t>ルイセキ</t>
    </rPh>
    <rPh sb="32" eb="34">
      <t>ケッソン</t>
    </rPh>
    <rPh sb="34" eb="35">
      <t>キン</t>
    </rPh>
    <rPh sb="38" eb="40">
      <t>ケンゼン</t>
    </rPh>
    <rPh sb="41" eb="43">
      <t>ケイエイ</t>
    </rPh>
    <rPh sb="44" eb="45">
      <t>オコナ</t>
    </rPh>
    <rPh sb="50" eb="51">
      <t>イ</t>
    </rPh>
    <rPh sb="54" eb="56">
      <t>コンゴ</t>
    </rPh>
    <rPh sb="58" eb="60">
      <t>ケイエイ</t>
    </rPh>
    <rPh sb="60" eb="63">
      <t>コウリツカ</t>
    </rPh>
    <rPh sb="64" eb="65">
      <t>ハカ</t>
    </rPh>
    <rPh sb="74" eb="75">
      <t>ツト</t>
    </rPh>
    <rPh sb="84" eb="86">
      <t>リュウドウ</t>
    </rPh>
    <rPh sb="86" eb="88">
      <t>ヒリツ</t>
    </rPh>
    <rPh sb="95" eb="96">
      <t>コ</t>
    </rPh>
    <rPh sb="98" eb="100">
      <t>イチネン</t>
    </rPh>
    <rPh sb="100" eb="102">
      <t>イナイ</t>
    </rPh>
    <rPh sb="103" eb="105">
      <t>タンキ</t>
    </rPh>
    <rPh sb="105" eb="107">
      <t>サイム</t>
    </rPh>
    <rPh sb="108" eb="109">
      <t>タイ</t>
    </rPh>
    <rPh sb="111" eb="113">
      <t>ジュウブン</t>
    </rPh>
    <rPh sb="114" eb="116">
      <t>シハラ</t>
    </rPh>
    <rPh sb="116" eb="118">
      <t>ノウリョク</t>
    </rPh>
    <rPh sb="124" eb="126">
      <t>キギョウ</t>
    </rPh>
    <rPh sb="126" eb="127">
      <t>サイ</t>
    </rPh>
    <rPh sb="127" eb="129">
      <t>ザンダカ</t>
    </rPh>
    <rPh sb="129" eb="130">
      <t>タイ</t>
    </rPh>
    <rPh sb="130" eb="132">
      <t>キュウスイ</t>
    </rPh>
    <rPh sb="132" eb="134">
      <t>シュウエキ</t>
    </rPh>
    <rPh sb="134" eb="136">
      <t>ヒリツ</t>
    </rPh>
    <rPh sb="138" eb="140">
      <t>キギョウ</t>
    </rPh>
    <rPh sb="140" eb="141">
      <t>サイ</t>
    </rPh>
    <rPh sb="141" eb="143">
      <t>ハッコウ</t>
    </rPh>
    <rPh sb="143" eb="144">
      <t>ガク</t>
    </rPh>
    <rPh sb="145" eb="147">
      <t>ヨクセイ</t>
    </rPh>
    <rPh sb="148" eb="149">
      <t>ツト</t>
    </rPh>
    <rPh sb="151" eb="153">
      <t>キギョウ</t>
    </rPh>
    <rPh sb="153" eb="154">
      <t>サイ</t>
    </rPh>
    <rPh sb="154" eb="156">
      <t>ザンダカ</t>
    </rPh>
    <rPh sb="157" eb="159">
      <t>ゲンショウ</t>
    </rPh>
    <rPh sb="159" eb="161">
      <t>ケイコウ</t>
    </rPh>
    <rPh sb="168" eb="169">
      <t>ミズ</t>
    </rPh>
    <rPh sb="169" eb="171">
      <t>ジュヨウ</t>
    </rPh>
    <rPh sb="172" eb="174">
      <t>ゲンショウ</t>
    </rPh>
    <rPh sb="177" eb="179">
      <t>キュウスイ</t>
    </rPh>
    <rPh sb="179" eb="181">
      <t>シュウエキ</t>
    </rPh>
    <rPh sb="182" eb="184">
      <t>ゲンショウ</t>
    </rPh>
    <rPh sb="193" eb="194">
      <t>ヨコ</t>
    </rPh>
    <rPh sb="197" eb="199">
      <t>スイイ</t>
    </rPh>
    <rPh sb="206" eb="208">
      <t>キュウスイ</t>
    </rPh>
    <rPh sb="208" eb="210">
      <t>ゲンカ</t>
    </rPh>
    <rPh sb="212" eb="214">
      <t>ルイジ</t>
    </rPh>
    <rPh sb="214" eb="216">
      <t>ダンタイ</t>
    </rPh>
    <rPh sb="219" eb="221">
      <t>ジャッカン</t>
    </rPh>
    <rPh sb="221" eb="223">
      <t>ウワマワ</t>
    </rPh>
    <rPh sb="229" eb="231">
      <t>ヨウイン</t>
    </rPh>
    <rPh sb="234" eb="236">
      <t>ケイジョウ</t>
    </rPh>
    <rPh sb="236" eb="238">
      <t>ヒヨウ</t>
    </rPh>
    <rPh sb="239" eb="240">
      <t>シ</t>
    </rPh>
    <rPh sb="242" eb="244">
      <t>ジュスイ</t>
    </rPh>
    <rPh sb="244" eb="245">
      <t>ヒ</t>
    </rPh>
    <rPh sb="246" eb="248">
      <t>ワリアイ</t>
    </rPh>
    <rPh sb="249" eb="251">
      <t>エイキョウ</t>
    </rPh>
    <rPh sb="256" eb="257">
      <t>カンガ</t>
    </rPh>
    <rPh sb="264" eb="266">
      <t>シセツ</t>
    </rPh>
    <rPh sb="266" eb="268">
      <t>リヨウ</t>
    </rPh>
    <rPh sb="268" eb="269">
      <t>リツ</t>
    </rPh>
    <rPh sb="271" eb="272">
      <t>ミズ</t>
    </rPh>
    <rPh sb="272" eb="274">
      <t>ジュヨウ</t>
    </rPh>
    <rPh sb="275" eb="277">
      <t>ゲンショウ</t>
    </rPh>
    <rPh sb="279" eb="281">
      <t>ネンネン</t>
    </rPh>
    <rPh sb="281" eb="283">
      <t>テイカ</t>
    </rPh>
    <rPh sb="288" eb="290">
      <t>コンゴ</t>
    </rPh>
    <rPh sb="291" eb="292">
      <t>ミズ</t>
    </rPh>
    <rPh sb="292" eb="294">
      <t>ジュヨウ</t>
    </rPh>
    <rPh sb="295" eb="297">
      <t>テキセイ</t>
    </rPh>
    <rPh sb="298" eb="300">
      <t>ミキワ</t>
    </rPh>
    <rPh sb="305" eb="307">
      <t>シセツ</t>
    </rPh>
    <rPh sb="307" eb="309">
      <t>キボ</t>
    </rPh>
    <rPh sb="310" eb="312">
      <t>ミナオ</t>
    </rPh>
    <rPh sb="313" eb="315">
      <t>ヒツヨウ</t>
    </rPh>
    <rPh sb="321" eb="324">
      <t>ユウシュウリツ</t>
    </rPh>
    <rPh sb="326" eb="329">
      <t>ゼンネンド</t>
    </rPh>
    <rPh sb="330" eb="331">
      <t>クラ</t>
    </rPh>
    <rPh sb="338" eb="340">
      <t>ジョウショウ</t>
    </rPh>
    <rPh sb="345" eb="348">
      <t>ケイカクテキ</t>
    </rPh>
    <rPh sb="349" eb="351">
      <t>ロウキュウ</t>
    </rPh>
    <rPh sb="351" eb="352">
      <t>カン</t>
    </rPh>
    <rPh sb="352" eb="354">
      <t>コウシン</t>
    </rPh>
    <rPh sb="355" eb="357">
      <t>ロウスイ</t>
    </rPh>
    <rPh sb="357" eb="359">
      <t>チョウサ</t>
    </rPh>
    <rPh sb="360" eb="362">
      <t>ジッシ</t>
    </rPh>
    <rPh sb="368" eb="369">
      <t>カンガ</t>
    </rPh>
    <phoneticPr fontId="4"/>
  </si>
  <si>
    <t>・有形固定資産減価償却率及び管路経年化率については、全国・類似団体と同様に年々上昇傾向にある。計画的に老朽化対策を進めているものの、水道施設や管路の老朽化が加速している。
・管路更新率は、全国・類似団体を下回っている。現在、大口径の基幹管路更新事業を進めており、事業費の割に更新延長が延びないことが要因となっている。今後も引き続き計画的かつ効率的な管路更新に努めていく必要があ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6" eb="28">
      <t>ゼンコク</t>
    </rPh>
    <rPh sb="29" eb="31">
      <t>ルイジ</t>
    </rPh>
    <rPh sb="31" eb="33">
      <t>ダンタイ</t>
    </rPh>
    <rPh sb="34" eb="36">
      <t>ドウヨウ</t>
    </rPh>
    <rPh sb="37" eb="39">
      <t>ネンネン</t>
    </rPh>
    <rPh sb="39" eb="41">
      <t>ジョウショウ</t>
    </rPh>
    <rPh sb="41" eb="43">
      <t>ケイコウ</t>
    </rPh>
    <rPh sb="47" eb="50">
      <t>ケイカクテキ</t>
    </rPh>
    <rPh sb="51" eb="54">
      <t>ロウキュウカ</t>
    </rPh>
    <rPh sb="54" eb="56">
      <t>タイサク</t>
    </rPh>
    <rPh sb="57" eb="58">
      <t>スス</t>
    </rPh>
    <rPh sb="74" eb="76">
      <t>ロウキュウ</t>
    </rPh>
    <rPh sb="76" eb="77">
      <t>カ</t>
    </rPh>
    <rPh sb="78" eb="80">
      <t>カソク</t>
    </rPh>
    <rPh sb="87" eb="89">
      <t>カンロ</t>
    </rPh>
    <rPh sb="89" eb="91">
      <t>コウシン</t>
    </rPh>
    <rPh sb="91" eb="92">
      <t>リツ</t>
    </rPh>
    <rPh sb="94" eb="96">
      <t>ゼンコク</t>
    </rPh>
    <rPh sb="97" eb="99">
      <t>ルイジ</t>
    </rPh>
    <rPh sb="99" eb="101">
      <t>ダンタイ</t>
    </rPh>
    <rPh sb="102" eb="104">
      <t>シタマワ</t>
    </rPh>
    <rPh sb="109" eb="111">
      <t>ゲンザイ</t>
    </rPh>
    <rPh sb="112" eb="115">
      <t>ダイコウケイ</t>
    </rPh>
    <rPh sb="116" eb="118">
      <t>キカン</t>
    </rPh>
    <rPh sb="118" eb="120">
      <t>カンロ</t>
    </rPh>
    <rPh sb="120" eb="122">
      <t>コウシン</t>
    </rPh>
    <rPh sb="122" eb="124">
      <t>ジギョウ</t>
    </rPh>
    <rPh sb="125" eb="126">
      <t>スス</t>
    </rPh>
    <rPh sb="131" eb="133">
      <t>ジギョウ</t>
    </rPh>
    <rPh sb="133" eb="134">
      <t>ヒ</t>
    </rPh>
    <rPh sb="135" eb="136">
      <t>ワリ</t>
    </rPh>
    <rPh sb="137" eb="139">
      <t>コウシン</t>
    </rPh>
    <rPh sb="139" eb="141">
      <t>エンチョウ</t>
    </rPh>
    <rPh sb="142" eb="143">
      <t>ノ</t>
    </rPh>
    <rPh sb="149" eb="151">
      <t>ヨウイン</t>
    </rPh>
    <rPh sb="158" eb="160">
      <t>コンゴ</t>
    </rPh>
    <rPh sb="161" eb="162">
      <t>ヒ</t>
    </rPh>
    <rPh sb="163" eb="164">
      <t>ツヅ</t>
    </rPh>
    <rPh sb="165" eb="168">
      <t>ケイカクテキ</t>
    </rPh>
    <rPh sb="170" eb="173">
      <t>コウリツテキ</t>
    </rPh>
    <rPh sb="174" eb="176">
      <t>カンロ</t>
    </rPh>
    <rPh sb="176" eb="178">
      <t>コウシン</t>
    </rPh>
    <rPh sb="179" eb="180">
      <t>ツト</t>
    </rPh>
    <rPh sb="184" eb="186">
      <t>ヒツヨウキュウスイゲンカエンゼンコクヘイキンエンルイジダンタイエンウワマワケイジョウヒヨウシジュスイヒヨウインヒトジュスイヒヨクセイケンハタラヒツヨウシセツリヨウリツキュウスイジンコウゲンショウトモナネンネンテイカゼンコクヘイキンルイジダンタイシタマワコンミズジュヨウテキセイミキワシセツキボミナオハカヒツヨウユウシュウリツゼンコクヘイキンルイジダンタイジャッカンウワマワジョウキョウユウシュウリツコウジョウケイゾクテキタイサクコウヒツヨウ</t>
    </rPh>
    <phoneticPr fontId="7"/>
  </si>
  <si>
    <t>・経常収支比率、流動比率及び料金回収率はともに100%を超えており、概ね健全な経営状況にあると言える。しかし、給水人口の減少などを要因とする水需要の減少による給水収益の減収が続く一方、老朽化した水道施設の更新需要の増大により、経営環境は一段と厳しさを増すものと予想される。
・今後とも経営の効率性を高めるとともに、施設の統合やダウンサイジング、長寿命化を図ることで更新費用を抑制に努めるなど、中長期的視点に立って健全経営に取り組む必要がある。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8" eb="29">
      <t>コ</t>
    </rPh>
    <rPh sb="34" eb="35">
      <t>オオム</t>
    </rPh>
    <rPh sb="36" eb="38">
      <t>ケンゼン</t>
    </rPh>
    <rPh sb="39" eb="41">
      <t>ケイエイ</t>
    </rPh>
    <rPh sb="41" eb="43">
      <t>ジョウキョウ</t>
    </rPh>
    <rPh sb="47" eb="48">
      <t>イ</t>
    </rPh>
    <rPh sb="65" eb="67">
      <t>ヨウイン</t>
    </rPh>
    <rPh sb="70" eb="71">
      <t>ミズ</t>
    </rPh>
    <rPh sb="71" eb="73">
      <t>ジュヨウ</t>
    </rPh>
    <rPh sb="74" eb="76">
      <t>ゲンショウ</t>
    </rPh>
    <rPh sb="84" eb="86">
      <t>ゲンシュウ</t>
    </rPh>
    <rPh sb="89" eb="91">
      <t>イッポウ</t>
    </rPh>
    <rPh sb="92" eb="94">
      <t>ロウキュウ</t>
    </rPh>
    <rPh sb="94" eb="95">
      <t>カ</t>
    </rPh>
    <rPh sb="97" eb="99">
      <t>スイドウ</t>
    </rPh>
    <rPh sb="99" eb="101">
      <t>シセツ</t>
    </rPh>
    <rPh sb="102" eb="104">
      <t>コウシン</t>
    </rPh>
    <rPh sb="104" eb="106">
      <t>ジュヨウ</t>
    </rPh>
    <rPh sb="107" eb="109">
      <t>ゾウダイ</t>
    </rPh>
    <rPh sb="113" eb="115">
      <t>ケイエイ</t>
    </rPh>
    <rPh sb="115" eb="117">
      <t>カンキョウ</t>
    </rPh>
    <rPh sb="118" eb="120">
      <t>イチダン</t>
    </rPh>
    <rPh sb="121" eb="122">
      <t>キビ</t>
    </rPh>
    <rPh sb="125" eb="126">
      <t>マ</t>
    </rPh>
    <rPh sb="130" eb="132">
      <t>ヨソウ</t>
    </rPh>
    <rPh sb="138" eb="140">
      <t>コンゴ</t>
    </rPh>
    <rPh sb="142" eb="144">
      <t>ケイエイ</t>
    </rPh>
    <rPh sb="149" eb="150">
      <t>タカ</t>
    </rPh>
    <rPh sb="157" eb="159">
      <t>シセツ</t>
    </rPh>
    <rPh sb="160" eb="162">
      <t>トウゴウ</t>
    </rPh>
    <rPh sb="172" eb="173">
      <t>チョウ</t>
    </rPh>
    <rPh sb="173" eb="175">
      <t>ジュミョウ</t>
    </rPh>
    <rPh sb="175" eb="176">
      <t>カ</t>
    </rPh>
    <rPh sb="177" eb="178">
      <t>ハカ</t>
    </rPh>
    <rPh sb="182" eb="184">
      <t>コウシン</t>
    </rPh>
    <rPh sb="184" eb="186">
      <t>ヒヨウ</t>
    </rPh>
    <rPh sb="187" eb="189">
      <t>ヨクセイ</t>
    </rPh>
    <rPh sb="190" eb="191">
      <t>ツト</t>
    </rPh>
    <rPh sb="196" eb="199">
      <t>チュウチョウキ</t>
    </rPh>
    <rPh sb="199" eb="200">
      <t>テキ</t>
    </rPh>
    <rPh sb="200" eb="202">
      <t>シテン</t>
    </rPh>
    <rPh sb="203" eb="204">
      <t>タ</t>
    </rPh>
    <rPh sb="206" eb="208">
      <t>ケンゼン</t>
    </rPh>
    <rPh sb="208" eb="210">
      <t>ケイエイ</t>
    </rPh>
    <rPh sb="211" eb="212">
      <t>ト</t>
    </rPh>
    <rPh sb="213" eb="214">
      <t>ク</t>
    </rPh>
    <rPh sb="215" eb="217">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</si>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</sst>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0.84</c:v>
                </c:pt>
                <c:pt idx="2">
                  <c:v>0.64</c:v>
                </c:pt>
                <c:pt idx="3">
                  <c:v>0.45</c:v>
                </c:pt>
                <c:pt idx="4">
                  <c:v>0.32</c:v>
                </c:pt>
              </c:numCache>
            </c:numRef>
          </c:val>
          <c:extLst>
            <c:ext xmlns:c16="http://schemas.microsoft.com/office/drawing/2014/chart" uri="{C3380CC4-5D6E-409C-BE32-E72D297353CC}">
              <c16:uniqueId val="{00000000-22A8-4B0C-9B70-DF4659C0CEA6}"/>
            </c:ext>
          </c:extLst>
        </c:ser>
        <c:dLbls>
          <c:showLegendKey val="0"/>
          <c:showVal val="0"/>
          <c:showCatName val="0"/>
          <c:showSerName val="0"/>
          <c:showPercent val="0"/>
          <c:showBubbleSize val="0"/>
        </c:dLbls>
        <c:gapWidth val="150"/>
        <c:axId val="89467136"/>
        <c:axId val="894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0.75</c:v>
                </c:pt>
                <c:pt idx="3">
                  <c:v>0.95</c:v>
                </c:pt>
                <c:pt idx="4">
                  <c:v>0.74</c:v>
                </c:pt>
              </c:numCache>
            </c:numRef>
          </c:val>
          <c:smooth val="0"/>
          <c:extLst>
            <c:ext xmlns:c16="http://schemas.microsoft.com/office/drawing/2014/chart" uri="{C3380CC4-5D6E-409C-BE32-E72D297353CC}">
              <c16:uniqueId val="{00000001-22A8-4B0C-9B70-DF4659C0CEA6}"/>
            </c:ext>
          </c:extLst>
        </c:ser>
        <c:dLbls>
          <c:showLegendKey val="0"/>
          <c:showVal val="0"/>
          <c:showCatName val="0"/>
          <c:showSerName val="0"/>
          <c:showPercent val="0"/>
          <c:showBubbleSize val="0"/>
        </c:dLbls>
        <c:marker val="1"/>
        <c:smooth val="0"/>
        <c:axId val="89467136"/>
        <c:axId val="89477504"/>
      </c:lineChart>
      <c:dateAx>
        <c:axId val="89467136"/>
        <c:scaling>
          <c:orientation val="minMax"/>
        </c:scaling>
        <c:delete val="1"/>
        <c:axPos val="b"/>
        <c:numFmt formatCode="ge" sourceLinked="1"/>
        <c:majorTickMark val="none"/>
        <c:minorTickMark val="none"/>
        <c:tickLblPos val="none"/>
        <c:crossAx val="89477504"/>
        <c:crosses val="autoZero"/>
        <c:auto val="1"/>
        <c:lblOffset val="100"/>
        <c:baseTimeUnit val="years"/>
      </c:dateAx>
      <c:valAx>
        <c:axId val="894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60.02</c:v>
                </c:pt>
                <c:pt idx="1">
                  <c:v>58.79</c:v>
                </c:pt>
                <c:pt idx="2">
                  <c:v>58.12</c:v>
                </c:pt>
                <c:pt idx="3">
                  <c:v>57.94</c:v>
                </c:pt>
                <c:pt idx="4">
                  <c:v>57.62</c:v>
                </c:pt>
              </c:numCache>
            </c:numRef>
          </c:val>
          <c:extLst>
            <c:ext xmlns:c16="http://schemas.microsoft.com/office/drawing/2014/chart" uri="{C3380CC4-5D6E-409C-BE32-E72D297353CC}">
              <c16:uniqueId val="{00000000-DA4D-4E88-87AC-668E78652834}"/>
            </c:ext>
          </c:extLst>
        </c:ser>
        <c:dLbls>
          <c:showLegendKey val="0"/>
          <c:showVal val="0"/>
          <c:showCatName val="0"/>
          <c:showSerName val="0"/>
          <c:showPercent val="0"/>
          <c:showBubbleSize val="0"/>
        </c:dLbls>
        <c:gapWidth val="150"/>
        <c:axId val="100208000"/>
        <c:axId val="100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62.12</c:v>
                </c:pt>
                <c:pt idx="3">
                  <c:v>62.26</c:v>
                </c:pt>
                <c:pt idx="4">
                  <c:v>62.1</c:v>
                </c:pt>
              </c:numCache>
            </c:numRef>
          </c:val>
          <c:smooth val="0"/>
          <c:extLst>
            <c:ext xmlns:c16="http://schemas.microsoft.com/office/drawing/2014/chart" uri="{C3380CC4-5D6E-409C-BE32-E72D297353CC}">
              <c16:uniqueId val="{00000001-DA4D-4E88-87AC-668E78652834}"/>
            </c:ext>
          </c:extLst>
        </c:ser>
        <c:dLbls>
          <c:showLegendKey val="0"/>
          <c:showVal val="0"/>
          <c:showCatName val="0"/>
          <c:showSerName val="0"/>
          <c:showPercent val="0"/>
          <c:showBubbleSize val="0"/>
        </c:dLbls>
        <c:marker val="1"/>
        <c:smooth val="0"/>
        <c:axId val="100208000"/>
        <c:axId val="100238848"/>
      </c:lineChart>
      <c:dateAx>
        <c:axId val="100208000"/>
        <c:scaling>
          <c:orientation val="minMax"/>
        </c:scaling>
        <c:delete val="1"/>
        <c:axPos val="b"/>
        <c:numFmt formatCode="ge" sourceLinked="1"/>
        <c:majorTickMark val="none"/>
        <c:minorTickMark val="none"/>
        <c:tickLblPos val="none"/>
        <c:crossAx val="100238848"/>
        <c:crosses val="autoZero"/>
        <c:auto val="1"/>
        <c:lblOffset val="100"/>
        <c:baseTimeUnit val="years"/>
      </c:dateAx>
      <c:valAx>
        <c:axId val="100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c:v>
                </c:pt>
                <c:pt idx="1">
                  <c:v>90.22</c:v>
                </c:pt>
                <c:pt idx="2">
                  <c:v>90</c:v>
                </c:pt>
                <c:pt idx="3">
                  <c:v>90</c:v>
                </c:pt>
                <c:pt idx="4">
                  <c:v>90.59</c:v>
                </c:pt>
              </c:numCache>
            </c:numRef>
          </c:val>
          <c:extLst>
            <c:ext xmlns:c16="http://schemas.microsoft.com/office/drawing/2014/chart" uri="{C3380CC4-5D6E-409C-BE32-E72D297353CC}">
              <c16:uniqueId val="{00000000-38DE-4D4C-8CB4-F9DC7C2F4497}"/>
            </c:ext>
          </c:extLst>
        </c:ser>
        <c:dLbls>
          <c:showLegendKey val="0"/>
          <c:showVal val="0"/>
          <c:showCatName val="0"/>
          <c:showSerName val="0"/>
          <c:showPercent val="0"/>
          <c:showBubbleSize val="0"/>
        </c:dLbls>
        <c:gapWidth val="150"/>
        <c:axId val="100264960"/>
        <c:axId val="10027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89.45</c:v>
                </c:pt>
                <c:pt idx="3">
                  <c:v>89.5</c:v>
                </c:pt>
                <c:pt idx="4">
                  <c:v>89.52</c:v>
                </c:pt>
              </c:numCache>
            </c:numRef>
          </c:val>
          <c:smooth val="0"/>
          <c:extLst>
            <c:ext xmlns:c16="http://schemas.microsoft.com/office/drawing/2014/chart" uri="{C3380CC4-5D6E-409C-BE32-E72D297353CC}">
              <c16:uniqueId val="{00000001-38DE-4D4C-8CB4-F9DC7C2F4497}"/>
            </c:ext>
          </c:extLst>
        </c:ser>
        <c:dLbls>
          <c:showLegendKey val="0"/>
          <c:showVal val="0"/>
          <c:showCatName val="0"/>
          <c:showSerName val="0"/>
          <c:showPercent val="0"/>
          <c:showBubbleSize val="0"/>
        </c:dLbls>
        <c:marker val="1"/>
        <c:smooth val="0"/>
        <c:axId val="100264960"/>
        <c:axId val="100271232"/>
      </c:lineChart>
      <c:dateAx>
        <c:axId val="100264960"/>
        <c:scaling>
          <c:orientation val="minMax"/>
        </c:scaling>
        <c:delete val="1"/>
        <c:axPos val="b"/>
        <c:numFmt formatCode="ge" sourceLinked="1"/>
        <c:majorTickMark val="none"/>
        <c:minorTickMark val="none"/>
        <c:tickLblPos val="none"/>
        <c:crossAx val="100271232"/>
        <c:crosses val="autoZero"/>
        <c:auto val="1"/>
        <c:lblOffset val="100"/>
        <c:baseTimeUnit val="years"/>
      </c:dateAx>
      <c:valAx>
        <c:axId val="1002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104.73</c:v>
                </c:pt>
                <c:pt idx="1">
                  <c:v>103.42</c:v>
                </c:pt>
                <c:pt idx="2">
                  <c:v>118.46</c:v>
                </c:pt>
                <c:pt idx="3">
                  <c:v>118.64</c:v>
                </c:pt>
                <c:pt idx="4">
                  <c:v>125.93</c:v>
                </c:pt>
              </c:numCache>
            </c:numRef>
          </c:val>
          <c:extLst>
            <c:ext xmlns:c16="http://schemas.microsoft.com/office/drawing/2014/chart" uri="{C3380CC4-5D6E-409C-BE32-E72D297353CC}">
              <c16:uniqueId val="{00000000-81DE-403F-AB39-0F4B09867153}"/>
            </c:ext>
          </c:extLst>
        </c:ser>
        <c:dLbls>
          <c:showLegendKey val="0"/>
          <c:showVal val="0"/>
          <c:showCatName val="0"/>
          <c:showSerName val="0"/>
          <c:showPercent val="0"/>
          <c:showBubbleSize val="0"/>
        </c:dLbls>
        <c:gapWidth val="150"/>
        <c:axId val="89495424"/>
        <c:axId val="920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113.11</c:v>
                </c:pt>
                <c:pt idx="3">
                  <c:v>114</c:v>
                </c:pt>
                <c:pt idx="4">
                  <c:v>114</c:v>
                </c:pt>
              </c:numCache>
            </c:numRef>
          </c:val>
          <c:smooth val="0"/>
          <c:extLst>
            <c:ext xmlns:c16="http://schemas.microsoft.com/office/drawing/2014/chart" uri="{C3380CC4-5D6E-409C-BE32-E72D297353CC}">
              <c16:uniqueId val="{00000001-81DE-403F-AB39-0F4B09867153}"/>
            </c:ext>
          </c:extLst>
        </c:ser>
        <c:dLbls>
          <c:showLegendKey val="0"/>
          <c:showVal val="0"/>
          <c:showCatName val="0"/>
          <c:showSerName val="0"/>
          <c:showPercent val="0"/>
          <c:showBubbleSize val="0"/>
        </c:dLbls>
        <c:marker val="1"/>
        <c:smooth val="0"/>
        <c:axId val="89495424"/>
        <c:axId val="92082176"/>
      </c:lineChart>
      <c:dateAx>
        <c:axId val="89495424"/>
        <c:scaling>
          <c:orientation val="minMax"/>
        </c:scaling>
        <c:delete val="1"/>
        <c:axPos val="b"/>
        <c:numFmt formatCode="ge" sourceLinked="1"/>
        <c:majorTickMark val="none"/>
        <c:minorTickMark val="none"/>
        <c:tickLblPos val="none"/>
        <c:crossAx val="92082176"/>
        <c:crosses val="autoZero"/>
        <c:auto val="1"/>
        <c:lblOffset val="100"/>
        <c:baseTimeUnit val="years"/>
      </c:dateAx>
      <c:valAx>
        <c:axId val="9208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44.26</c:v>
                </c:pt>
                <c:pt idx="1">
                  <c:v>45</c:v>
                </c:pt>
                <c:pt idx="2">
                  <c:v>45.73</c:v>
                </c:pt>
                <c:pt idx="3">
                  <c:v>46.56</c:v>
                </c:pt>
                <c:pt idx="4">
                  <c:v>47.06</c:v>
                </c:pt>
              </c:numCache>
            </c:numRef>
          </c:val>
          <c:extLst>
            <c:ext xmlns:c16="http://schemas.microsoft.com/office/drawing/2014/chart" uri="{C3380CC4-5D6E-409C-BE32-E72D297353CC}">
              <c16:uniqueId val="{00000000-E021-4DDF-9EE8-43C62BD8B355}"/>
            </c:ext>
          </c:extLst>
        </c:ser>
        <c:dLbls>
          <c:showLegendKey val="0"/>
          <c:showVal val="0"/>
          <c:showCatName val="0"/>
          <c:showSerName val="0"/>
          <c:showPercent val="0"/>
          <c:showBubbleSize val="0"/>
        </c:dLbls>
        <c:gapWidth val="150"/>
        <c:axId val="92116480"/>
        <c:axId val="921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44.91</c:v>
                </c:pt>
                <c:pt idx="3">
                  <c:v>45.89</c:v>
                </c:pt>
                <c:pt idx="4">
                  <c:v>46.58</c:v>
                </c:pt>
              </c:numCache>
            </c:numRef>
          </c:val>
          <c:smooth val="0"/>
          <c:extLst>
            <c:ext xmlns:c16="http://schemas.microsoft.com/office/drawing/2014/chart" uri="{C3380CC4-5D6E-409C-BE32-E72D297353CC}">
              <c16:uniqueId val="{00000001-E021-4DDF-9EE8-43C62BD8B355}"/>
            </c:ext>
          </c:extLst>
        </c:ser>
        <c:dLbls>
          <c:showLegendKey val="0"/>
          <c:showVal val="0"/>
          <c:showCatName val="0"/>
          <c:showSerName val="0"/>
          <c:showPercent val="0"/>
          <c:showBubbleSize val="0"/>
        </c:dLbls>
        <c:marker val="1"/>
        <c:smooth val="0"/>
        <c:axId val="92116480"/>
        <c:axId val="92118400"/>
      </c:lineChart>
      <c:dateAx>
        <c:axId val="92116480"/>
        <c:scaling>
          <c:orientation val="minMax"/>
        </c:scaling>
        <c:delete val="1"/>
        <c:axPos val="b"/>
        <c:numFmt formatCode="ge" sourceLinked="1"/>
        <c:majorTickMark val="none"/>
        <c:minorTickMark val="none"/>
        <c:tickLblPos val="none"/>
        <c:crossAx val="92118400"/>
        <c:crosses val="autoZero"/>
        <c:auto val="1"/>
        <c:lblOffset val="100"/>
        <c:baseTimeUnit val="years"/>
      </c:dateAx>
      <c:valAx>
        <c:axId val="921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12.73</c:v>
                </c:pt>
                <c:pt idx="1">
                  <c:v>14.62</c:v>
                </c:pt>
                <c:pt idx="2">
                  <c:v>14.71</c:v>
                </c:pt>
                <c:pt idx="3">
                  <c:v>16.61</c:v>
                </c:pt>
                <c:pt idx="4">
                  <c:v>16.170000000000002</c:v>
                </c:pt>
              </c:numCache>
            </c:numRef>
          </c:val>
          <c:extLst>
            <c:ext xmlns:c16="http://schemas.microsoft.com/office/drawing/2014/chart" uri="{C3380CC4-5D6E-409C-BE32-E72D297353CC}">
              <c16:uniqueId val="{00000000-7C87-4BB4-A308-738BAB5D30FD}"/>
            </c:ext>
          </c:extLst>
        </c:ser>
        <c:dLbls>
          <c:showLegendKey val="0"/>
          <c:showVal val="0"/>
          <c:showCatName val="0"/>
          <c:showSerName val="0"/>
          <c:showPercent val="0"/>
          <c:showBubbleSize val="0"/>
        </c:dLbls>
        <c:gapWidth val="150"/>
        <c:axId val="92099712"/>
        <c:axId val="921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12.03</c:v>
                </c:pt>
                <c:pt idx="3">
                  <c:v>13.14</c:v>
                </c:pt>
                <c:pt idx="4">
                  <c:v>14.45</c:v>
                </c:pt>
              </c:numCache>
            </c:numRef>
          </c:val>
          <c:smooth val="0"/>
          <c:extLst>
            <c:ext xmlns:c16="http://schemas.microsoft.com/office/drawing/2014/chart" uri="{C3380CC4-5D6E-409C-BE32-E72D297353CC}">
              <c16:uniqueId val="{00000001-7C87-4BB4-A308-738BAB5D30FD}"/>
            </c:ext>
          </c:extLst>
        </c:ser>
        <c:dLbls>
          <c:showLegendKey val="0"/>
          <c:showVal val="0"/>
          <c:showCatName val="0"/>
          <c:showSerName val="0"/>
          <c:showPercent val="0"/>
          <c:showBubbleSize val="0"/>
        </c:dLbls>
        <c:marker val="1"/>
        <c:smooth val="0"/>
        <c:axId val="92099712"/>
        <c:axId val="92101632"/>
      </c:lineChart>
      <c:dateAx>
        <c:axId val="92099712"/>
        <c:scaling>
          <c:orientation val="minMax"/>
        </c:scaling>
        <c:delete val="1"/>
        <c:axPos val="b"/>
        <c:numFmt formatCode="ge" sourceLinked="1"/>
        <c:majorTickMark val="none"/>
        <c:minorTickMark val="none"/>
        <c:tickLblPos val="none"/>
        <c:crossAx val="92101632"/>
        <c:crosses val="autoZero"/>
        <c:auto val="1"/>
        <c:lblOffset val="100"/>
        <c:baseTimeUnit val="years"/>
      </c:dateAx>
      <c:valAx>
        <c:axId val="921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40-4952-8649-821916F5924E}"/>
            </c:ext>
          </c:extLst>
        </c:ser>
        <c:dLbls>
          <c:showLegendKey val="0"/>
          <c:showVal val="0"/>
          <c:showCatName val="0"/>
          <c:showSerName val="0"/>
          <c:showPercent val="0"/>
          <c:showBubbleSize val="0"/>
        </c:dLbls>
        <c:gapWidth val="150"/>
        <c:axId val="92554368"/>
        <c:axId val="925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formatCode="#,##0.00;&quot;△&quot;#,##0.00">
                  <c:v>0</c:v>
                </c:pt>
                <c:pt idx="3">
                  <c:v>0.03</c:v>
                </c:pt>
                <c:pt idx="4">
                  <c:v>0.23</c:v>
                </c:pt>
              </c:numCache>
            </c:numRef>
          </c:val>
          <c:smooth val="0"/>
          <c:extLst>
            <c:ext xmlns:c16="http://schemas.microsoft.com/office/drawing/2014/chart" uri="{C3380CC4-5D6E-409C-BE32-E72D297353CC}">
              <c16:uniqueId val="{00000001-DE40-4952-8649-821916F5924E}"/>
            </c:ext>
          </c:extLst>
        </c:ser>
        <c:dLbls>
          <c:showLegendKey val="0"/>
          <c:showVal val="0"/>
          <c:showCatName val="0"/>
          <c:showSerName val="0"/>
          <c:showPercent val="0"/>
          <c:showBubbleSize val="0"/>
        </c:dLbls>
        <c:marker val="1"/>
        <c:smooth val="0"/>
        <c:axId val="92554368"/>
        <c:axId val="92556288"/>
      </c:lineChart>
      <c:dateAx>
        <c:axId val="92554368"/>
        <c:scaling>
          <c:orientation val="minMax"/>
        </c:scaling>
        <c:delete val="1"/>
        <c:axPos val="b"/>
        <c:numFmt formatCode="ge" sourceLinked="1"/>
        <c:majorTickMark val="none"/>
        <c:minorTickMark val="none"/>
        <c:tickLblPos val="none"/>
        <c:crossAx val="92556288"/>
        <c:crosses val="autoZero"/>
        <c:auto val="1"/>
        <c:lblOffset val="100"/>
        <c:baseTimeUnit val="years"/>
      </c:dateAx>
      <c:valAx>
        <c:axId val="9255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437.62</c:v>
                </c:pt>
                <c:pt idx="1">
                  <c:v>584.35</c:v>
                </c:pt>
                <c:pt idx="2">
                  <c:v>264.67</c:v>
                </c:pt>
                <c:pt idx="3">
                  <c:v>290.25</c:v>
                </c:pt>
                <c:pt idx="4">
                  <c:v>231.99</c:v>
                </c:pt>
              </c:numCache>
            </c:numRef>
          </c:val>
          <c:extLst>
            <c:ext xmlns:c16="http://schemas.microsoft.com/office/drawing/2014/chart" uri="{C3380CC4-5D6E-409C-BE32-E72D297353CC}">
              <c16:uniqueId val="{00000000-8958-404A-A0B6-4278C5514F45}"/>
            </c:ext>
          </c:extLst>
        </c:ser>
        <c:dLbls>
          <c:showLegendKey val="0"/>
          <c:showVal val="0"/>
          <c:showCatName val="0"/>
          <c:showSerName val="0"/>
          <c:showPercent val="0"/>
          <c:showBubbleSize val="0"/>
        </c:dLbls>
        <c:gapWidth val="150"/>
        <c:axId val="92549888"/>
        <c:axId val="925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344.19</c:v>
                </c:pt>
                <c:pt idx="3">
                  <c:v>352.05</c:v>
                </c:pt>
                <c:pt idx="4">
                  <c:v>349.04</c:v>
                </c:pt>
              </c:numCache>
            </c:numRef>
          </c:val>
          <c:smooth val="0"/>
          <c:extLst>
            <c:ext xmlns:c16="http://schemas.microsoft.com/office/drawing/2014/chart" uri="{C3380CC4-5D6E-409C-BE32-E72D297353CC}">
              <c16:uniqueId val="{00000001-8958-404A-A0B6-4278C5514F45}"/>
            </c:ext>
          </c:extLst>
        </c:ser>
        <c:dLbls>
          <c:showLegendKey val="0"/>
          <c:showVal val="0"/>
          <c:showCatName val="0"/>
          <c:showSerName val="0"/>
          <c:showPercent val="0"/>
          <c:showBubbleSize val="0"/>
        </c:dLbls>
        <c:marker val="1"/>
        <c:smooth val="0"/>
        <c:axId val="92549888"/>
        <c:axId val="92551808"/>
      </c:lineChart>
      <c:dateAx>
        <c:axId val="92549888"/>
        <c:scaling>
          <c:orientation val="minMax"/>
        </c:scaling>
        <c:delete val="1"/>
        <c:axPos val="b"/>
        <c:numFmt formatCode="ge" sourceLinked="1"/>
        <c:majorTickMark val="none"/>
        <c:minorTickMark val="none"/>
        <c:tickLblPos val="none"/>
        <c:crossAx val="92551808"/>
        <c:crosses val="autoZero"/>
        <c:auto val="1"/>
        <c:lblOffset val="100"/>
        <c:baseTimeUnit val="years"/>
      </c:dateAx>
      <c:valAx>
        <c:axId val="92551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259.61</c:v>
                </c:pt>
                <c:pt idx="1">
                  <c:v>263.02</c:v>
                </c:pt>
                <c:pt idx="2">
                  <c:v>266.77999999999997</c:v>
                </c:pt>
                <c:pt idx="3">
                  <c:v>261.61</c:v>
                </c:pt>
                <c:pt idx="4">
                  <c:v>253.8</c:v>
                </c:pt>
              </c:numCache>
            </c:numRef>
          </c:val>
          <c:extLst>
            <c:ext xmlns:c16="http://schemas.microsoft.com/office/drawing/2014/chart" uri="{C3380CC4-5D6E-409C-BE32-E72D297353CC}">
              <c16:uniqueId val="{00000000-C327-409E-8A89-F91DA6148D3A}"/>
            </c:ext>
          </c:extLst>
        </c:ser>
        <c:dLbls>
          <c:showLegendKey val="0"/>
          <c:showVal val="0"/>
          <c:showCatName val="0"/>
          <c:showSerName val="0"/>
          <c:showPercent val="0"/>
          <c:showBubbleSize val="0"/>
        </c:dLbls>
        <c:gapWidth val="150"/>
        <c:axId val="92598656"/>
        <c:axId val="926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252.09</c:v>
                </c:pt>
                <c:pt idx="3">
                  <c:v>250.76</c:v>
                </c:pt>
                <c:pt idx="4">
                  <c:v>254.54</c:v>
                </c:pt>
              </c:numCache>
            </c:numRef>
          </c:val>
          <c:smooth val="0"/>
          <c:extLst>
            <c:ext xmlns:c16="http://schemas.microsoft.com/office/drawing/2014/chart" uri="{C3380CC4-5D6E-409C-BE32-E72D297353CC}">
              <c16:uniqueId val="{00000001-C327-409E-8A89-F91DA6148D3A}"/>
            </c:ext>
          </c:extLst>
        </c:ser>
        <c:dLbls>
          <c:showLegendKey val="0"/>
          <c:showVal val="0"/>
          <c:showCatName val="0"/>
          <c:showSerName val="0"/>
          <c:showPercent val="0"/>
          <c:showBubbleSize val="0"/>
        </c:dLbls>
        <c:marker val="1"/>
        <c:smooth val="0"/>
        <c:axId val="92598656"/>
        <c:axId val="92600576"/>
      </c:lineChart>
      <c:dateAx>
        <c:axId val="92598656"/>
        <c:scaling>
          <c:orientation val="minMax"/>
        </c:scaling>
        <c:delete val="1"/>
        <c:axPos val="b"/>
        <c:numFmt formatCode="ge" sourceLinked="1"/>
        <c:majorTickMark val="none"/>
        <c:minorTickMark val="none"/>
        <c:tickLblPos val="none"/>
        <c:crossAx val="92600576"/>
        <c:crosses val="autoZero"/>
        <c:auto val="1"/>
        <c:lblOffset val="100"/>
        <c:baseTimeUnit val="years"/>
      </c:dateAx>
      <c:valAx>
        <c:axId val="9260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97.49</c:v>
                </c:pt>
                <c:pt idx="1">
                  <c:v>96.89</c:v>
                </c:pt>
                <c:pt idx="2">
                  <c:v>113.11</c:v>
                </c:pt>
                <c:pt idx="3">
                  <c:v>113.25</c:v>
                </c:pt>
                <c:pt idx="4">
                  <c:v>120.33</c:v>
                </c:pt>
              </c:numCache>
            </c:numRef>
          </c:val>
          <c:extLst>
            <c:ext xmlns:c16="http://schemas.microsoft.com/office/drawing/2014/chart" uri="{C3380CC4-5D6E-409C-BE32-E72D297353CC}">
              <c16:uniqueId val="{00000000-805C-40F3-B032-7F6E64C92848}"/>
            </c:ext>
          </c:extLst>
        </c:ser>
        <c:dLbls>
          <c:showLegendKey val="0"/>
          <c:showVal val="0"/>
          <c:showCatName val="0"/>
          <c:showSerName val="0"/>
          <c:showPercent val="0"/>
          <c:showBubbleSize val="0"/>
        </c:dLbls>
        <c:gapWidth val="150"/>
        <c:axId val="100139008"/>
        <c:axId val="1001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106.22</c:v>
                </c:pt>
                <c:pt idx="3">
                  <c:v>106.69</c:v>
                </c:pt>
                <c:pt idx="4">
                  <c:v>106.52</c:v>
                </c:pt>
              </c:numCache>
            </c:numRef>
          </c:val>
          <c:smooth val="0"/>
          <c:extLst>
            <c:ext xmlns:c16="http://schemas.microsoft.com/office/drawing/2014/chart" uri="{C3380CC4-5D6E-409C-BE32-E72D297353CC}">
              <c16:uniqueId val="{00000001-805C-40F3-B032-7F6E64C92848}"/>
            </c:ext>
          </c:extLst>
        </c:ser>
        <c:dLbls>
          <c:showLegendKey val="0"/>
          <c:showVal val="0"/>
          <c:showCatName val="0"/>
          <c:showSerName val="0"/>
          <c:showPercent val="0"/>
          <c:showBubbleSize val="0"/>
        </c:dLbls>
        <c:marker val="1"/>
        <c:smooth val="0"/>
        <c:axId val="100139008"/>
        <c:axId val="100140928"/>
      </c:lineChart>
      <c:dateAx>
        <c:axId val="100139008"/>
        <c:scaling>
          <c:orientation val="minMax"/>
        </c:scaling>
        <c:delete val="1"/>
        <c:axPos val="b"/>
        <c:numFmt formatCode="ge" sourceLinked="1"/>
        <c:majorTickMark val="none"/>
        <c:minorTickMark val="none"/>
        <c:tickLblPos val="none"/>
        <c:crossAx val="100140928"/>
        <c:crosses val="autoZero"/>
        <c:auto val="1"/>
        <c:lblOffset val="100"/>
        <c:baseTimeUnit val="years"/>
      </c:dateAx>
      <c:valAx>
        <c:axId val="1001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196.22</c:v>
                </c:pt>
                <c:pt idx="1">
                  <c:v>197.02</c:v>
                </c:pt>
                <c:pt idx="2">
                  <c:v>167.11</c:v>
                </c:pt>
                <c:pt idx="3">
                  <c:v>166.78</c:v>
                </c:pt>
                <c:pt idx="4">
                  <c:v>156.94</c:v>
                </c:pt>
              </c:numCache>
            </c:numRef>
          </c:val>
          <c:extLst>
            <c:ext xmlns:c16="http://schemas.microsoft.com/office/drawing/2014/chart" uri="{C3380CC4-5D6E-409C-BE32-E72D297353CC}">
              <c16:uniqueId val="{00000000-A1EA-47A7-ACB2-1D32E6D3CD2E}"/>
            </c:ext>
          </c:extLst>
        </c:ser>
        <c:dLbls>
          <c:showLegendKey val="0"/>
          <c:showVal val="0"/>
          <c:showCatName val="0"/>
          <c:showSerName val="0"/>
          <c:showPercent val="0"/>
          <c:showBubbleSize val="0"/>
        </c:dLbls>
        <c:gapWidth val="150"/>
        <c:axId val="100175232"/>
        <c:axId val="1001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155.22999999999999</c:v>
                </c:pt>
                <c:pt idx="3">
                  <c:v>154.91999999999999</c:v>
                </c:pt>
                <c:pt idx="4">
                  <c:v>155.80000000000001</c:v>
                </c:pt>
              </c:numCache>
            </c:numRef>
          </c:val>
          <c:smooth val="0"/>
          <c:extLst>
            <c:ext xmlns:c16="http://schemas.microsoft.com/office/drawing/2014/chart" uri="{C3380CC4-5D6E-409C-BE32-E72D297353CC}">
              <c16:uniqueId val="{00000001-A1EA-47A7-ACB2-1D32E6D3CD2E}"/>
            </c:ext>
          </c:extLst>
        </c:ser>
        <c:dLbls>
          <c:showLegendKey val="0"/>
          <c:showVal val="0"/>
          <c:showCatName val="0"/>
          <c:showSerName val="0"/>
          <c:showPercent val="0"/>
          <c:showBubbleSize val="0"/>
        </c:dLbls>
        <c:marker val="1"/>
        <c:smooth val="0"/>
        <c:axId val="100175232"/>
        <c:axId val="100181504"/>
      </c:lineChart>
      <c:dateAx>
        <c:axId val="100175232"/>
        <c:scaling>
          <c:orientation val="minMax"/>
        </c:scaling>
        <c:delete val="1"/>
        <c:axPos val="b"/>
        <c:numFmt formatCode="ge" sourceLinked="1"/>
        <c:majorTickMark val="none"/>
        <c:minorTickMark val="none"/>
        <c:tickLblPos val="none"/>
        <c:crossAx val="100181504"/>
        <c:crosses val="autoZero"/>
        <c:auto val="1"/>
        <c:lblOffset val="100"/>
        <c:baseTimeUnit val="years"/>
      </c:dateAx>
      <c:valAx>
        <c:axId val="1001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富山県　高岡市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174275</v>
      </c>
      <c r="AM8" s="61"/>
      <c r="AN8" s="61"/>
      <c r="AO8" s="61"/>
      <c r="AP8" s="61"/>
      <c r="AQ8" s="61"/>
      <c r="AR8" s="61"/>
      <c r="AS8" s="61"/>
      <c r="AT8" s="51">
        <f>データ!$S$6</f>
        <v>209.57</v>
      </c>
      <c r="AU8" s="52"/>
      <c r="AV8" s="52"/>
      <c r="AW8" s="52"/>
      <c r="AX8" s="52"/>
      <c r="AY8" s="52"/>
      <c r="AZ8" s="52"/>
      <c r="BA8" s="52"/>
      <c r="BB8" s="53">
        <f>データ!$T$6</f>
        <v>831.58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69.099999999999994</v>
      </c>
      <c r="J10" s="52"/>
      <c r="K10" s="52"/>
      <c r="L10" s="52"/>
      <c r="M10" s="52"/>
      <c r="N10" s="52"/>
      <c r="O10" s="64"/>
      <c r="P10" s="53">
        <f>データ!$P$6</f>
        <v>92.11</v>
      </c>
      <c r="Q10" s="53"/>
      <c r="R10" s="53"/>
      <c r="S10" s="53"/>
      <c r="T10" s="53"/>
      <c r="U10" s="53"/>
      <c r="V10" s="53"/>
      <c r="W10" s="61">
        <f>データ!$Q$6</f>
        <v>3376</v>
      </c>
      <c r="X10" s="61"/>
      <c r="Y10" s="61"/>
      <c r="Z10" s="61"/>
      <c r="AA10" s="61"/>
      <c r="AB10" s="61"/>
      <c r="AC10" s="61"/>
      <c r="AD10" s="2"/>
      <c r="AE10" s="2"/>
      <c r="AF10" s="2"/>
      <c r="AG10" s="2"/>
      <c r="AH10" s="5"/>
      <c r="AI10" s="5"/>
      <c r="AJ10" s="5"/>
      <c r="AK10" s="5"/>
      <c r="AL10" s="61">
        <f>データ!$U$6</f>
        <v>147832</v>
      </c>
      <c r="AM10" s="61"/>
      <c r="AN10" s="61"/>
      <c r="AO10" s="61"/>
      <c r="AP10" s="61"/>
      <c r="AQ10" s="61"/>
      <c r="AR10" s="61"/>
      <c r="AS10" s="61"/>
      <c r="AT10" s="51">
        <f>データ!$V$6</f>
        <v>150.66</v>
      </c>
      <c r="AU10" s="52"/>
      <c r="AV10" s="52"/>
      <c r="AW10" s="52"/>
      <c r="AX10" s="52"/>
      <c r="AY10" s="52"/>
      <c r="AZ10" s="52"/>
      <c r="BA10" s="52"/>
      <c r="BB10" s="53">
        <f>データ!$W$6</f>
        <v>981.23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117</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162027</v>
      </c>
      <c r="D6" s="34">
        <f t="shared" si="3"/>
        <v>46</v>
      </c>
      <c r="E6" s="34">
        <f t="shared" si="3"/>
        <v>1</v>
      </c>
      <c r="F6" s="34">
        <f t="shared" si="3"/>
        <v>0</v>
      </c>
      <c r="G6" s="34">
        <f t="shared" si="3"/>
        <v>1</v>
      </c>
      <c r="H6" s="34" t="str">
        <f t="shared" si="3"/>
        <v>富山県　高岡市</v>
      </c>
      <c r="I6" s="34" t="str">
        <f t="shared" si="3"/>
        <v>法適用</v>
      </c>
      <c r="J6" s="34" t="str">
        <f t="shared" si="3"/>
        <v>水道事業</v>
      </c>
      <c r="K6" s="34" t="str">
        <f t="shared" si="3"/>
        <v>末端給水事業</v>
      </c>
      <c r="L6" s="34" t="str">
        <f t="shared" si="3"/>
        <v>A3</v>
      </c>
      <c r="M6" s="34">
        <f t="shared" si="3"/>
        <v>0</v>
      </c>
      <c r="N6" s="35" t="str">
        <f t="shared" si="3"/>
        <v>-</v>
      </c>
      <c r="O6" s="35">
        <f t="shared" si="3"/>
        <v>69.099999999999994</v>
      </c>
      <c r="P6" s="35">
        <f t="shared" si="3"/>
        <v>92.11</v>
      </c>
      <c r="Q6" s="35">
        <f t="shared" si="3"/>
        <v>3376</v>
      </c>
      <c r="R6" s="35">
        <f t="shared" si="3"/>
        <v>174275</v>
      </c>
      <c r="S6" s="35">
        <f t="shared" si="3"/>
        <v>209.57</v>
      </c>
      <c r="T6" s="35">
        <f t="shared" si="3"/>
        <v>831.58</v>
      </c>
      <c r="U6" s="35">
        <f t="shared" si="3"/>
        <v>147832</v>
      </c>
      <c r="V6" s="35">
        <f t="shared" si="3"/>
        <v>150.66</v>
      </c>
      <c r="W6" s="35">
        <f t="shared" si="3"/>
        <v>981.23</v>
      </c>
      <c r="X6" s="36">
        <f>IF(X7="",NA(),X7)</f>
        <v>104.73</v>
      </c>
      <c r="Y6" s="36">
        <f t="shared" ref="Y6:AG6" si="4">IF(Y7="",NA(),Y7)</f>
        <v>103.42</v>
      </c>
      <c r="Z6" s="36">
        <f t="shared" si="4"/>
        <v>118.46</v>
      </c>
      <c r="AA6" s="36">
        <f t="shared" si="4"/>
        <v>118.64</v>
      </c>
      <c r="AB6" s="36">
        <f t="shared" si="4"/>
        <v>125.93</v>
      </c>
      <c r="AC6" s="36">
        <f t="shared" si="4"/>
        <v>108.39</v>
      </c>
      <c r="AD6" s="36">
        <f t="shared" si="4"/>
        <v>108.9</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5">
        <f t="shared" si="5"/>
        <v>0</v>
      </c>
      <c r="AQ6" s="36">
        <f t="shared" si="5"/>
        <v>0.03</v>
      </c>
      <c r="AR6" s="36">
        <f t="shared" si="5"/>
        <v>0.23</v>
      </c>
      <c r="AS6" s="35" t="str">
        <f>IF(AS7="","",IF(AS7="-","【-】","【"&amp;SUBSTITUTE(TEXT(AS7,"#,##0.00"),"-","△")&amp;"】"))</f>
        <v>【0.79】</v>
      </c>
      <c r="AT6" s="36">
        <f>IF(AT7="",NA(),AT7)</f>
        <v>437.62</v>
      </c>
      <c r="AU6" s="36">
        <f t="shared" ref="AU6:BC6" si="6">IF(AU7="",NA(),AU7)</f>
        <v>584.35</v>
      </c>
      <c r="AV6" s="36">
        <f t="shared" si="6"/>
        <v>264.67</v>
      </c>
      <c r="AW6" s="36">
        <f t="shared" si="6"/>
        <v>290.25</v>
      </c>
      <c r="AX6" s="36">
        <f t="shared" si="6"/>
        <v>231.99</v>
      </c>
      <c r="AY6" s="36">
        <f t="shared" si="6"/>
        <v>590.46</v>
      </c>
      <c r="AZ6" s="36">
        <f t="shared" si="6"/>
        <v>628.34</v>
      </c>
      <c r="BA6" s="36">
        <f t="shared" si="6"/>
        <v>344.19</v>
      </c>
      <c r="BB6" s="36">
        <f t="shared" si="6"/>
        <v>352.05</v>
      </c>
      <c r="BC6" s="36">
        <f t="shared" si="6"/>
        <v>349.04</v>
      </c>
      <c r="BD6" s="35" t="str">
        <f>IF(BD7="","",IF(BD7="-","【-】","【"&amp;SUBSTITUTE(TEXT(BD7,"#,##0.00"),"-","△")&amp;"】"))</f>
        <v>【262.87】</v>
      </c>
      <c r="BE6" s="36">
        <f>IF(BE7="",NA(),BE7)</f>
        <v>259.61</v>
      </c>
      <c r="BF6" s="36">
        <f t="shared" ref="BF6:BN6" si="7">IF(BF7="",NA(),BF7)</f>
        <v>263.02</v>
      </c>
      <c r="BG6" s="36">
        <f t="shared" si="7"/>
        <v>266.77999999999997</v>
      </c>
      <c r="BH6" s="36">
        <f t="shared" si="7"/>
        <v>261.61</v>
      </c>
      <c r="BI6" s="36">
        <f t="shared" si="7"/>
        <v>253.8</v>
      </c>
      <c r="BJ6" s="36">
        <f t="shared" si="7"/>
        <v>299.16000000000003</v>
      </c>
      <c r="BK6" s="36">
        <f t="shared" si="7"/>
        <v>297.13</v>
      </c>
      <c r="BL6" s="36">
        <f t="shared" si="7"/>
        <v>252.09</v>
      </c>
      <c r="BM6" s="36">
        <f t="shared" si="7"/>
        <v>250.76</v>
      </c>
      <c r="BN6" s="36">
        <f t="shared" si="7"/>
        <v>254.54</v>
      </c>
      <c r="BO6" s="35" t="str">
        <f>IF(BO7="","",IF(BO7="-","【-】","【"&amp;SUBSTITUTE(TEXT(BO7,"#,##0.00"),"-","△")&amp;"】"))</f>
        <v>【270.87】</v>
      </c>
      <c r="BP6" s="36">
        <f>IF(BP7="",NA(),BP7)</f>
        <v>97.49</v>
      </c>
      <c r="BQ6" s="36">
        <f t="shared" ref="BQ6:BY6" si="8">IF(BQ7="",NA(),BQ7)</f>
        <v>96.89</v>
      </c>
      <c r="BR6" s="36">
        <f t="shared" si="8"/>
        <v>113.11</v>
      </c>
      <c r="BS6" s="36">
        <f t="shared" si="8"/>
        <v>113.25</v>
      </c>
      <c r="BT6" s="36">
        <f t="shared" si="8"/>
        <v>120.33</v>
      </c>
      <c r="BU6" s="36">
        <f t="shared" si="8"/>
        <v>99.91</v>
      </c>
      <c r="BV6" s="36">
        <f t="shared" si="8"/>
        <v>99.89</v>
      </c>
      <c r="BW6" s="36">
        <f t="shared" si="8"/>
        <v>106.22</v>
      </c>
      <c r="BX6" s="36">
        <f t="shared" si="8"/>
        <v>106.69</v>
      </c>
      <c r="BY6" s="36">
        <f t="shared" si="8"/>
        <v>106.52</v>
      </c>
      <c r="BZ6" s="35" t="str">
        <f>IF(BZ7="","",IF(BZ7="-","【-】","【"&amp;SUBSTITUTE(TEXT(BZ7,"#,##0.00"),"-","△")&amp;"】"))</f>
        <v>【105.59】</v>
      </c>
      <c r="CA6" s="36">
        <f>IF(CA7="",NA(),CA7)</f>
        <v>196.22</v>
      </c>
      <c r="CB6" s="36">
        <f t="shared" ref="CB6:CJ6" si="9">IF(CB7="",NA(),CB7)</f>
        <v>197.02</v>
      </c>
      <c r="CC6" s="36">
        <f t="shared" si="9"/>
        <v>167.11</v>
      </c>
      <c r="CD6" s="36">
        <f t="shared" si="9"/>
        <v>166.78</v>
      </c>
      <c r="CE6" s="36">
        <f t="shared" si="9"/>
        <v>156.94</v>
      </c>
      <c r="CF6" s="36">
        <f t="shared" si="9"/>
        <v>164.25</v>
      </c>
      <c r="CG6" s="36">
        <f t="shared" si="9"/>
        <v>165.34</v>
      </c>
      <c r="CH6" s="36">
        <f t="shared" si="9"/>
        <v>155.22999999999999</v>
      </c>
      <c r="CI6" s="36">
        <f t="shared" si="9"/>
        <v>154.91999999999999</v>
      </c>
      <c r="CJ6" s="36">
        <f t="shared" si="9"/>
        <v>155.80000000000001</v>
      </c>
      <c r="CK6" s="35" t="str">
        <f>IF(CK7="","",IF(CK7="-","【-】","【"&amp;SUBSTITUTE(TEXT(CK7,"#,##0.00"),"-","△")&amp;"】"))</f>
        <v>【163.27】</v>
      </c>
      <c r="CL6" s="36">
        <f>IF(CL7="",NA(),CL7)</f>
        <v>60.02</v>
      </c>
      <c r="CM6" s="36">
        <f t="shared" ref="CM6:CU6" si="10">IF(CM7="",NA(),CM7)</f>
        <v>58.79</v>
      </c>
      <c r="CN6" s="36">
        <f t="shared" si="10"/>
        <v>58.12</v>
      </c>
      <c r="CO6" s="36">
        <f t="shared" si="10"/>
        <v>57.94</v>
      </c>
      <c r="CP6" s="36">
        <f t="shared" si="10"/>
        <v>57.62</v>
      </c>
      <c r="CQ6" s="36">
        <f t="shared" si="10"/>
        <v>62.71</v>
      </c>
      <c r="CR6" s="36">
        <f t="shared" si="10"/>
        <v>62.15</v>
      </c>
      <c r="CS6" s="36">
        <f t="shared" si="10"/>
        <v>62.12</v>
      </c>
      <c r="CT6" s="36">
        <f t="shared" si="10"/>
        <v>62.26</v>
      </c>
      <c r="CU6" s="36">
        <f t="shared" si="10"/>
        <v>62.1</v>
      </c>
      <c r="CV6" s="35" t="str">
        <f>IF(CV7="","",IF(CV7="-","【-】","【"&amp;SUBSTITUTE(TEXT(CV7,"#,##0.00"),"-","△")&amp;"】"))</f>
        <v>【59.94】</v>
      </c>
      <c r="CW6" s="36">
        <f>IF(CW7="",NA(),CW7)</f>
        <v>90.1</v>
      </c>
      <c r="CX6" s="36">
        <f t="shared" ref="CX6:DF6" si="11">IF(CX7="",NA(),CX7)</f>
        <v>90.22</v>
      </c>
      <c r="CY6" s="36">
        <f t="shared" si="11"/>
        <v>90</v>
      </c>
      <c r="CZ6" s="36">
        <f t="shared" si="11"/>
        <v>90</v>
      </c>
      <c r="DA6" s="36">
        <f t="shared" si="11"/>
        <v>90.59</v>
      </c>
      <c r="DB6" s="36">
        <f t="shared" si="11"/>
        <v>90.54</v>
      </c>
      <c r="DC6" s="36">
        <f t="shared" si="11"/>
        <v>90.64</v>
      </c>
      <c r="DD6" s="36">
        <f t="shared" si="11"/>
        <v>89.45</v>
      </c>
      <c r="DE6" s="36">
        <f t="shared" si="11"/>
        <v>89.5</v>
      </c>
      <c r="DF6" s="36">
        <f t="shared" si="11"/>
        <v>89.52</v>
      </c>
      <c r="DG6" s="35" t="str">
        <f>IF(DG7="","",IF(DG7="-","【-】","【"&amp;SUBSTITUTE(TEXT(DG7,"#,##0.00"),"-","△")&amp;"】"))</f>
        <v>【90.22】</v>
      </c>
      <c r="DH6" s="36">
        <f>IF(DH7="",NA(),DH7)</f>
        <v>44.26</v>
      </c>
      <c r="DI6" s="36">
        <f t="shared" ref="DI6:DQ6" si="12">IF(DI7="",NA(),DI7)</f>
        <v>45</v>
      </c>
      <c r="DJ6" s="36">
        <f t="shared" si="12"/>
        <v>45.73</v>
      </c>
      <c r="DK6" s="36">
        <f t="shared" si="12"/>
        <v>46.56</v>
      </c>
      <c r="DL6" s="36">
        <f t="shared" si="12"/>
        <v>47.06</v>
      </c>
      <c r="DM6" s="36">
        <f t="shared" si="12"/>
        <v>42.43</v>
      </c>
      <c r="DN6" s="36">
        <f t="shared" si="12"/>
        <v>43.24</v>
      </c>
      <c r="DO6" s="36">
        <f t="shared" si="12"/>
        <v>44.91</v>
      </c>
      <c r="DP6" s="36">
        <f t="shared" si="12"/>
        <v>45.89</v>
      </c>
      <c r="DQ6" s="36">
        <f t="shared" si="12"/>
        <v>46.58</v>
      </c>
      <c r="DR6" s="35" t="str">
        <f>IF(DR7="","",IF(DR7="-","【-】","【"&amp;SUBSTITUTE(TEXT(DR7,"#,##0.00"),"-","△")&amp;"】"))</f>
        <v>【47.91】</v>
      </c>
      <c r="DS6" s="36">
        <f>IF(DS7="",NA(),DS7)</f>
        <v>12.73</v>
      </c>
      <c r="DT6" s="36">
        <f t="shared" ref="DT6:EB6" si="13">IF(DT7="",NA(),DT7)</f>
        <v>14.62</v>
      </c>
      <c r="DU6" s="36">
        <f t="shared" si="13"/>
        <v>14.71</v>
      </c>
      <c r="DV6" s="36">
        <f t="shared" si="13"/>
        <v>16.61</v>
      </c>
      <c r="DW6" s="36">
        <f t="shared" si="13"/>
        <v>16.170000000000002</v>
      </c>
      <c r="DX6" s="36">
        <f t="shared" si="13"/>
        <v>11.07</v>
      </c>
      <c r="DY6" s="36">
        <f t="shared" si="13"/>
        <v>12.21</v>
      </c>
      <c r="DZ6" s="36">
        <f t="shared" si="13"/>
        <v>12.03</v>
      </c>
      <c r="EA6" s="36">
        <f t="shared" si="13"/>
        <v>13.14</v>
      </c>
      <c r="EB6" s="36">
        <f t="shared" si="13"/>
        <v>14.45</v>
      </c>
      <c r="EC6" s="35" t="str">
        <f>IF(EC7="","",IF(EC7="-","【-】","【"&amp;SUBSTITUTE(TEXT(EC7,"#,##0.00"),"-","△")&amp;"】"))</f>
        <v>【15.00】</v>
      </c>
      <c r="ED6" s="36">
        <f>IF(ED7="",NA(),ED7)</f>
        <v>0.81</v>
      </c>
      <c r="EE6" s="36">
        <f t="shared" ref="EE6:EM6" si="14">IF(EE7="",NA(),EE7)</f>
        <v>0.84</v>
      </c>
      <c r="EF6" s="36">
        <f t="shared" si="14"/>
        <v>0.64</v>
      </c>
      <c r="EG6" s="36">
        <f t="shared" si="14"/>
        <v>0.45</v>
      </c>
      <c r="EH6" s="36">
        <f t="shared" si="14"/>
        <v>0.32</v>
      </c>
      <c r="EI6" s="36">
        <f t="shared" si="14"/>
        <v>0.76</v>
      </c>
      <c r="EJ6" s="36">
        <f t="shared" si="14"/>
        <v>0.8</v>
      </c>
      <c r="EK6" s="36">
        <f t="shared" si="14"/>
        <v>0.75</v>
      </c>
      <c r="EL6" s="36">
        <f t="shared" si="14"/>
        <v>0.95</v>
      </c>
      <c r="EM6" s="36">
        <f t="shared" si="14"/>
        <v>0.74</v>
      </c>
      <c r="EN6" s="35" t="str">
        <f>IF(EN7="","",IF(EN7="-","【-】","【"&amp;SUBSTITUTE(TEXT(EN7,"#,##0.00"),"-","△")&amp;"】"))</f>
        <v>【0.76】</v>
      </c>
    </row>
    <row r="7" spans="1:144" s="37" customFormat="1" x14ac:dyDescent="0.15">
      <c r="A7" s="29"/>
      <c r="B7" s="38">
        <v>2016</v>
      </c>
      <c r="C7" s="38">
        <v>162027</v>
      </c>
      <c r="D7" s="38">
        <v>46</v>
      </c>
      <c r="E7" s="38">
        <v>1</v>
      </c>
      <c r="F7" s="38">
        <v>0</v>
      </c>
      <c r="G7" s="38">
        <v>1</v>
      </c>
      <c r="H7" s="38" t="s">
        <v>105</v>
      </c>
      <c r="I7" s="38" t="s">
        <v>106</v>
      </c>
      <c r="J7" s="38" t="s">
        <v>107</v>
      </c>
      <c r="K7" s="38" t="s">
        <v>108</v>
      </c>
      <c r="L7" s="38" t="s">
        <v>109</v>
      </c>
      <c r="M7" s="38"/>
      <c r="N7" s="39" t="s">
        <v>110</v>
      </c>
      <c r="O7" s="39">
        <v>69.099999999999994</v>
      </c>
      <c r="P7" s="39">
        <v>92.11</v>
      </c>
      <c r="Q7" s="39">
        <v>3376</v>
      </c>
      <c r="R7" s="39">
        <v>174275</v>
      </c>
      <c r="S7" s="39">
        <v>209.57</v>
      </c>
      <c r="T7" s="39">
        <v>831.58</v>
      </c>
      <c r="U7" s="39">
        <v>147832</v>
      </c>
      <c r="V7" s="39">
        <v>150.66</v>
      </c>
      <c r="W7" s="39">
        <v>981.23</v>
      </c>
      <c r="X7" s="39">
        <v>104.73</v>
      </c>
      <c r="Y7" s="39">
        <v>103.42</v>
      </c>
      <c r="Z7" s="39">
        <v>118.46</v>
      </c>
      <c r="AA7" s="39">
        <v>118.64</v>
      </c>
      <c r="AB7" s="39">
        <v>125.93</v>
      </c>
      <c r="AC7" s="39">
        <v>108.39</v>
      </c>
      <c r="AD7" s="39">
        <v>108.9</v>
      </c>
      <c r="AE7" s="39">
        <v>113.11</v>
      </c>
      <c r="AF7" s="39">
        <v>114</v>
      </c>
      <c r="AG7" s="39">
        <v>114</v>
      </c>
      <c r="AH7" s="39">
        <v>114.35</v>
      </c>
      <c r="AI7" s="39">
        <v>0</v>
      </c>
      <c r="AJ7" s="39">
        <v>0</v>
      </c>
      <c r="AK7" s="39">
        <v>0</v>
      </c>
      <c r="AL7" s="39">
        <v>0</v>
      </c>
      <c r="AM7" s="39">
        <v>0</v>
      </c>
      <c r="AN7" s="39">
        <v>3.08</v>
      </c>
      <c r="AO7" s="39">
        <v>3.47</v>
      </c>
      <c r="AP7" s="39">
        <v>0</v>
      </c>
      <c r="AQ7" s="39">
        <v>0.03</v>
      </c>
      <c r="AR7" s="39">
        <v>0.23</v>
      </c>
      <c r="AS7" s="39">
        <v>0.79</v>
      </c>
      <c r="AT7" s="39">
        <v>437.62</v>
      </c>
      <c r="AU7" s="39">
        <v>584.35</v>
      </c>
      <c r="AV7" s="39">
        <v>264.67</v>
      </c>
      <c r="AW7" s="39">
        <v>290.25</v>
      </c>
      <c r="AX7" s="39">
        <v>231.99</v>
      </c>
      <c r="AY7" s="39">
        <v>590.46</v>
      </c>
      <c r="AZ7" s="39">
        <v>628.34</v>
      </c>
      <c r="BA7" s="39">
        <v>344.19</v>
      </c>
      <c r="BB7" s="39">
        <v>352.05</v>
      </c>
      <c r="BC7" s="39">
        <v>349.04</v>
      </c>
      <c r="BD7" s="39">
        <v>262.87</v>
      </c>
      <c r="BE7" s="39">
        <v>259.61</v>
      </c>
      <c r="BF7" s="39">
        <v>263.02</v>
      </c>
      <c r="BG7" s="39">
        <v>266.77999999999997</v>
      </c>
      <c r="BH7" s="39">
        <v>261.61</v>
      </c>
      <c r="BI7" s="39">
        <v>253.8</v>
      </c>
      <c r="BJ7" s="39">
        <v>299.16000000000003</v>
      </c>
      <c r="BK7" s="39">
        <v>297.13</v>
      </c>
      <c r="BL7" s="39">
        <v>252.09</v>
      </c>
      <c r="BM7" s="39">
        <v>250.76</v>
      </c>
      <c r="BN7" s="39">
        <v>254.54</v>
      </c>
      <c r="BO7" s="39">
        <v>270.87</v>
      </c>
      <c r="BP7" s="39">
        <v>97.49</v>
      </c>
      <c r="BQ7" s="39">
        <v>96.89</v>
      </c>
      <c r="BR7" s="39">
        <v>113.11</v>
      </c>
      <c r="BS7" s="39">
        <v>113.25</v>
      </c>
      <c r="BT7" s="39">
        <v>120.33</v>
      </c>
      <c r="BU7" s="39">
        <v>99.91</v>
      </c>
      <c r="BV7" s="39">
        <v>99.89</v>
      </c>
      <c r="BW7" s="39">
        <v>106.22</v>
      </c>
      <c r="BX7" s="39">
        <v>106.69</v>
      </c>
      <c r="BY7" s="39">
        <v>106.52</v>
      </c>
      <c r="BZ7" s="39">
        <v>105.59</v>
      </c>
      <c r="CA7" s="39">
        <v>196.22</v>
      </c>
      <c r="CB7" s="39">
        <v>197.02</v>
      </c>
      <c r="CC7" s="39">
        <v>167.11</v>
      </c>
      <c r="CD7" s="39">
        <v>166.78</v>
      </c>
      <c r="CE7" s="39">
        <v>156.94</v>
      </c>
      <c r="CF7" s="39">
        <v>164.25</v>
      </c>
      <c r="CG7" s="39">
        <v>165.34</v>
      </c>
      <c r="CH7" s="39">
        <v>155.22999999999999</v>
      </c>
      <c r="CI7" s="39">
        <v>154.91999999999999</v>
      </c>
      <c r="CJ7" s="39">
        <v>155.80000000000001</v>
      </c>
      <c r="CK7" s="39">
        <v>163.27000000000001</v>
      </c>
      <c r="CL7" s="39">
        <v>60.02</v>
      </c>
      <c r="CM7" s="39">
        <v>58.79</v>
      </c>
      <c r="CN7" s="39">
        <v>58.12</v>
      </c>
      <c r="CO7" s="39">
        <v>57.94</v>
      </c>
      <c r="CP7" s="39">
        <v>57.62</v>
      </c>
      <c r="CQ7" s="39">
        <v>62.71</v>
      </c>
      <c r="CR7" s="39">
        <v>62.15</v>
      </c>
      <c r="CS7" s="39">
        <v>62.12</v>
      </c>
      <c r="CT7" s="39">
        <v>62.26</v>
      </c>
      <c r="CU7" s="39">
        <v>62.1</v>
      </c>
      <c r="CV7" s="39">
        <v>59.94</v>
      </c>
      <c r="CW7" s="39">
        <v>90.1</v>
      </c>
      <c r="CX7" s="39">
        <v>90.22</v>
      </c>
      <c r="CY7" s="39">
        <v>90</v>
      </c>
      <c r="CZ7" s="39">
        <v>90</v>
      </c>
      <c r="DA7" s="39">
        <v>90.59</v>
      </c>
      <c r="DB7" s="39">
        <v>90.54</v>
      </c>
      <c r="DC7" s="39">
        <v>90.64</v>
      </c>
      <c r="DD7" s="39">
        <v>89.45</v>
      </c>
      <c r="DE7" s="39">
        <v>89.5</v>
      </c>
      <c r="DF7" s="39">
        <v>89.52</v>
      </c>
      <c r="DG7" s="39">
        <v>90.22</v>
      </c>
      <c r="DH7" s="39">
        <v>44.26</v>
      </c>
      <c r="DI7" s="39">
        <v>45</v>
      </c>
      <c r="DJ7" s="39">
        <v>45.73</v>
      </c>
      <c r="DK7" s="39">
        <v>46.56</v>
      </c>
      <c r="DL7" s="39">
        <v>47.06</v>
      </c>
      <c r="DM7" s="39">
        <v>42.43</v>
      </c>
      <c r="DN7" s="39">
        <v>43.24</v>
      </c>
      <c r="DO7" s="39">
        <v>44.91</v>
      </c>
      <c r="DP7" s="39">
        <v>45.89</v>
      </c>
      <c r="DQ7" s="39">
        <v>46.58</v>
      </c>
      <c r="DR7" s="39">
        <v>47.91</v>
      </c>
      <c r="DS7" s="39">
        <v>12.73</v>
      </c>
      <c r="DT7" s="39">
        <v>14.62</v>
      </c>
      <c r="DU7" s="39">
        <v>14.71</v>
      </c>
      <c r="DV7" s="39">
        <v>16.61</v>
      </c>
      <c r="DW7" s="39">
        <v>16.170000000000002</v>
      </c>
      <c r="DX7" s="39">
        <v>11.07</v>
      </c>
      <c r="DY7" s="39">
        <v>12.21</v>
      </c>
      <c r="DZ7" s="39">
        <v>12.03</v>
      </c>
      <c r="EA7" s="39">
        <v>13.14</v>
      </c>
      <c r="EB7" s="39">
        <v>14.45</v>
      </c>
      <c r="EC7" s="39">
        <v>15</v>
      </c>
      <c r="ED7" s="39">
        <v>0.81</v>
      </c>
      <c r="EE7" s="39">
        <v>0.84</v>
      </c>
      <c r="EF7" s="39">
        <v>0.64</v>
      </c>
      <c r="EG7" s="39">
        <v>0.45</v>
      </c>
      <c r="EH7" s="39">
        <v>0.32</v>
      </c>
      <c r="EI7" s="39">
        <v>0.76</v>
      </c>
      <c r="EJ7" s="39">
        <v>0.8</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2018-02-15T06:22:43Z</cp:lastPrinted>
  <dcterms:created xsi:type="dcterms:W3CDTF">2017-12-25T01:27:06Z</dcterms:created>
  <dcterms:modified xsi:type="dcterms:W3CDTF">2018-02-16T07:35:02Z</dcterms:modified>
  <cp:category/>
</cp:coreProperties>
</file>