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15" windowWidth="20520" windowHeight="3885" tabRatio="896" activeTab="10"/>
  </bookViews>
  <sheets>
    <sheet name="1-2" sheetId="1" r:id="rId1"/>
    <sheet name="3-4" sheetId="2" r:id="rId2"/>
    <sheet name="5" sheetId="3" r:id="rId3"/>
    <sheet name="6" sheetId="4" r:id="rId4"/>
    <sheet name="7" sheetId="5" r:id="rId5"/>
    <sheet name="8" sheetId="6" r:id="rId6"/>
    <sheet name="9" sheetId="7" r:id="rId7"/>
    <sheet name="10" sheetId="8" r:id="rId8"/>
    <sheet name="11" sheetId="9" r:id="rId9"/>
    <sheet name="12-17" sheetId="48" r:id="rId10"/>
    <sheet name="18" sheetId="49" r:id="rId11"/>
    <sheet name="19" sheetId="12" r:id="rId12"/>
  </sheets>
  <definedNames>
    <definedName name="_xlnm.Print_Area" localSheetId="11">'19'!$A$1:$I$63</definedName>
    <definedName name="_xlnm.Print_Area" localSheetId="1">'3-4'!$A$1:$S$81</definedName>
    <definedName name="_xlnm.Print_Area" localSheetId="5">'8'!$A$1:$I$51</definedName>
    <definedName name="_xlnm.Print_Area" localSheetId="6">'9'!$A$1:$H$27</definedName>
  </definedNames>
  <calcPr calcId="145621" calcMode="manual"/>
</workbook>
</file>

<file path=xl/calcChain.xml><?xml version="1.0" encoding="utf-8"?>
<calcChain xmlns="http://schemas.openxmlformats.org/spreadsheetml/2006/main">
  <c r="H7" i="2" l="1"/>
  <c r="G7" i="2"/>
  <c r="D42" i="2"/>
  <c r="G6" i="2"/>
  <c r="D41" i="2"/>
  <c r="D29" i="2"/>
  <c r="D28" i="2"/>
  <c r="O7" i="2"/>
  <c r="K7" i="2"/>
  <c r="J7" i="2"/>
  <c r="E7" i="2"/>
  <c r="N6" i="2"/>
  <c r="L6" i="2"/>
  <c r="K6" i="2"/>
  <c r="H6" i="2"/>
  <c r="I7" i="2" l="1"/>
  <c r="M6" i="2"/>
  <c r="D6" i="2"/>
  <c r="P6" i="2" s="1"/>
  <c r="J6" i="2"/>
  <c r="E6" i="2"/>
  <c r="I6" i="2"/>
  <c r="F6" i="2"/>
  <c r="M7" i="2"/>
  <c r="L7" i="2"/>
  <c r="N7" i="2"/>
  <c r="D7" i="2"/>
  <c r="P7" i="2" s="1"/>
  <c r="F7" i="2"/>
  <c r="A13" i="1" l="1"/>
  <c r="A12" i="1" l="1"/>
  <c r="A11" i="1" s="1"/>
  <c r="A10" i="1" s="1"/>
  <c r="O51" i="2" l="1"/>
  <c r="A20" i="4" l="1"/>
  <c r="A19" i="4"/>
  <c r="A18" i="4"/>
  <c r="A17" i="4" s="1"/>
  <c r="A16" i="4" s="1"/>
  <c r="A15" i="4" s="1"/>
  <c r="A14" i="4" s="1"/>
  <c r="A13" i="4" s="1"/>
  <c r="A12" i="4" s="1"/>
  <c r="A11" i="4" s="1"/>
  <c r="A10" i="4" s="1"/>
  <c r="A9" i="4" s="1"/>
  <c r="A8" i="4" s="1"/>
  <c r="I20" i="1" l="1"/>
  <c r="I45" i="1" s="1"/>
  <c r="G20" i="1" l="1"/>
  <c r="G45" i="1" s="1"/>
  <c r="H20" i="1"/>
  <c r="H45" i="1" s="1"/>
  <c r="E20" i="1" l="1"/>
  <c r="E45" i="1" s="1"/>
  <c r="F20" i="1"/>
  <c r="F45" i="1" s="1"/>
  <c r="E26" i="7" l="1"/>
  <c r="A26" i="7"/>
  <c r="E25" i="7"/>
  <c r="A25" i="7"/>
  <c r="E24" i="7"/>
  <c r="A24" i="7"/>
  <c r="E23" i="7"/>
  <c r="A23" i="7"/>
  <c r="E22" i="7"/>
  <c r="A22" i="7"/>
  <c r="E21" i="7"/>
  <c r="A21" i="7"/>
  <c r="E20" i="7"/>
  <c r="A20" i="7"/>
  <c r="E19" i="7"/>
  <c r="A19" i="7"/>
  <c r="E18" i="7"/>
  <c r="A18" i="7"/>
  <c r="E17" i="7"/>
  <c r="A17" i="7"/>
  <c r="E16" i="7"/>
  <c r="A16" i="7"/>
  <c r="E15" i="7"/>
  <c r="A15" i="7"/>
  <c r="E14" i="7"/>
  <c r="A14" i="7"/>
  <c r="E13" i="7"/>
  <c r="A13" i="7"/>
  <c r="E12" i="7"/>
  <c r="A12" i="7"/>
  <c r="E11" i="7"/>
  <c r="A11" i="7"/>
  <c r="E10" i="7"/>
  <c r="A10" i="7"/>
  <c r="E9" i="7"/>
  <c r="A9" i="7"/>
  <c r="E8" i="7"/>
  <c r="A8" i="7"/>
  <c r="E7" i="7"/>
  <c r="A7" i="7"/>
  <c r="E6" i="7"/>
  <c r="A6" i="7"/>
  <c r="I3" i="3"/>
  <c r="H3" i="3"/>
  <c r="G3" i="3"/>
  <c r="F3" i="3"/>
  <c r="E49" i="2" l="1"/>
  <c r="F49" i="2"/>
  <c r="G49" i="2"/>
  <c r="H49" i="2"/>
  <c r="I49" i="2"/>
  <c r="J49" i="2"/>
  <c r="K49" i="2"/>
  <c r="L49" i="2"/>
  <c r="M49" i="2"/>
  <c r="N49" i="2"/>
  <c r="D49" i="2"/>
  <c r="D71" i="2"/>
  <c r="D70" i="2"/>
  <c r="M50" i="2" l="1"/>
  <c r="E50" i="2"/>
  <c r="F50" i="2"/>
  <c r="G50" i="2"/>
  <c r="H50" i="2"/>
  <c r="I50" i="2"/>
  <c r="J50" i="2"/>
  <c r="K50" i="2"/>
  <c r="L50" i="2"/>
  <c r="N50" i="2"/>
  <c r="E51" i="2"/>
  <c r="F51" i="2"/>
  <c r="G51" i="2"/>
  <c r="H51" i="2"/>
  <c r="I51" i="2"/>
  <c r="K51" i="2"/>
  <c r="L51" i="2"/>
  <c r="M51" i="2"/>
  <c r="N51" i="2"/>
  <c r="D51" i="2"/>
  <c r="D50" i="2"/>
  <c r="D75" i="2" l="1"/>
  <c r="D74" i="2"/>
  <c r="P50" i="2"/>
  <c r="J51" i="2"/>
  <c r="P51" i="2" s="1"/>
</calcChain>
</file>

<file path=xl/sharedStrings.xml><?xml version="1.0" encoding="utf-8"?>
<sst xmlns="http://schemas.openxmlformats.org/spreadsheetml/2006/main" count="1206" uniqueCount="616">
  <si>
    <t>Ⅰ　総括</t>
    <rPh sb="2" eb="4">
      <t>ソウカツ</t>
    </rPh>
    <phoneticPr fontId="2"/>
  </si>
  <si>
    <t>1　市の概要</t>
    <rPh sb="2" eb="3">
      <t>シ</t>
    </rPh>
    <rPh sb="4" eb="6">
      <t>ガイヨウ</t>
    </rPh>
    <phoneticPr fontId="2"/>
  </si>
  <si>
    <t>年度</t>
    <rPh sb="0" eb="2">
      <t>ネンド</t>
    </rPh>
    <phoneticPr fontId="2"/>
  </si>
  <si>
    <t>面積</t>
    <rPh sb="0" eb="2">
      <t>メンセキ</t>
    </rPh>
    <phoneticPr fontId="2"/>
  </si>
  <si>
    <t>人口密度
(1㎢)</t>
    <rPh sb="0" eb="2">
      <t>ジンコウ</t>
    </rPh>
    <rPh sb="2" eb="4">
      <t>ミツド</t>
    </rPh>
    <phoneticPr fontId="2"/>
  </si>
  <si>
    <t>税務三課
職員数</t>
    <rPh sb="0" eb="2">
      <t>ゼイム</t>
    </rPh>
    <rPh sb="2" eb="4">
      <t>サンカ</t>
    </rPh>
    <rPh sb="5" eb="7">
      <t>ショクイン</t>
    </rPh>
    <rPh sb="7" eb="8">
      <t>スウ</t>
    </rPh>
    <phoneticPr fontId="2"/>
  </si>
  <si>
    <t>人口</t>
    <rPh sb="0" eb="2">
      <t>ジンコウ</t>
    </rPh>
    <phoneticPr fontId="2"/>
  </si>
  <si>
    <t>世帯数</t>
    <rPh sb="0" eb="2">
      <t>セタイ</t>
    </rPh>
    <rPh sb="2" eb="3">
      <t>スウ</t>
    </rPh>
    <phoneticPr fontId="2"/>
  </si>
  <si>
    <t>人</t>
    <rPh sb="0" eb="1">
      <t>ヒト</t>
    </rPh>
    <phoneticPr fontId="2"/>
  </si>
  <si>
    <t>世帯</t>
    <rPh sb="0" eb="2">
      <t>セタイ</t>
    </rPh>
    <phoneticPr fontId="2"/>
  </si>
  <si>
    <t>(注)　人口・世帯数は1月1日現在の数値による。</t>
    <rPh sb="1" eb="2">
      <t>チュウ</t>
    </rPh>
    <rPh sb="4" eb="6">
      <t>ジンコウ</t>
    </rPh>
    <rPh sb="7" eb="10">
      <t>セタイスウ</t>
    </rPh>
    <rPh sb="12" eb="13">
      <t>ガツ</t>
    </rPh>
    <rPh sb="14" eb="17">
      <t>ニチゲンザイ</t>
    </rPh>
    <rPh sb="18" eb="20">
      <t>スウチ</t>
    </rPh>
    <phoneticPr fontId="2"/>
  </si>
  <si>
    <t>2　市民の負担状況</t>
    <rPh sb="2" eb="4">
      <t>シミン</t>
    </rPh>
    <rPh sb="5" eb="7">
      <t>フタン</t>
    </rPh>
    <rPh sb="7" eb="9">
      <t>ジョウキョウ</t>
    </rPh>
    <phoneticPr fontId="2"/>
  </si>
  <si>
    <t>区分</t>
    <rPh sb="0" eb="2">
      <t>クブン</t>
    </rPh>
    <phoneticPr fontId="2"/>
  </si>
  <si>
    <t>一世帯当り人口</t>
    <rPh sb="0" eb="1">
      <t>イチ</t>
    </rPh>
    <rPh sb="1" eb="3">
      <t>セタイ</t>
    </rPh>
    <rPh sb="3" eb="4">
      <t>ア</t>
    </rPh>
    <rPh sb="5" eb="7">
      <t>ジンコウ</t>
    </rPh>
    <phoneticPr fontId="2"/>
  </si>
  <si>
    <t>一般会計歳入額</t>
    <rPh sb="0" eb="2">
      <t>イッパン</t>
    </rPh>
    <rPh sb="2" eb="4">
      <t>カイケイ</t>
    </rPh>
    <rPh sb="4" eb="6">
      <t>サイニュウ</t>
    </rPh>
    <rPh sb="6" eb="7">
      <t>ガク</t>
    </rPh>
    <phoneticPr fontId="2"/>
  </si>
  <si>
    <t>千円</t>
    <rPh sb="0" eb="2">
      <t>センエン</t>
    </rPh>
    <phoneticPr fontId="2"/>
  </si>
  <si>
    <t>同上に占める市税収入割合</t>
    <rPh sb="0" eb="2">
      <t>ドウジョウ</t>
    </rPh>
    <rPh sb="3" eb="4">
      <t>シ</t>
    </rPh>
    <rPh sb="6" eb="8">
      <t>シゼイ</t>
    </rPh>
    <rPh sb="8" eb="10">
      <t>シュウニュウ</t>
    </rPh>
    <rPh sb="10" eb="12">
      <t>ワリアイ</t>
    </rPh>
    <phoneticPr fontId="2"/>
  </si>
  <si>
    <t>市税
収入額</t>
    <rPh sb="0" eb="2">
      <t>シゼイ</t>
    </rPh>
    <rPh sb="3" eb="5">
      <t>シュウニュウ</t>
    </rPh>
    <rPh sb="5" eb="6">
      <t>ガク</t>
    </rPh>
    <phoneticPr fontId="2"/>
  </si>
  <si>
    <t>総額</t>
    <rPh sb="0" eb="2">
      <t>ソウガク</t>
    </rPh>
    <phoneticPr fontId="2"/>
  </si>
  <si>
    <t>市民一人当り</t>
    <rPh sb="0" eb="2">
      <t>シミン</t>
    </rPh>
    <rPh sb="2" eb="4">
      <t>ヒトリ</t>
    </rPh>
    <rPh sb="4" eb="5">
      <t>アタ</t>
    </rPh>
    <phoneticPr fontId="2"/>
  </si>
  <si>
    <t>一世帯当り</t>
    <rPh sb="0" eb="1">
      <t>ヒト</t>
    </rPh>
    <rPh sb="1" eb="3">
      <t>セタイ</t>
    </rPh>
    <rPh sb="3" eb="4">
      <t>アタ</t>
    </rPh>
    <phoneticPr fontId="2"/>
  </si>
  <si>
    <t>円</t>
    <rPh sb="0" eb="1">
      <t>エン</t>
    </rPh>
    <phoneticPr fontId="2"/>
  </si>
  <si>
    <t>市民税</t>
    <rPh sb="0" eb="3">
      <t>シミンゼイ</t>
    </rPh>
    <phoneticPr fontId="2"/>
  </si>
  <si>
    <t>固定資産税</t>
    <rPh sb="0" eb="2">
      <t>コテイ</t>
    </rPh>
    <rPh sb="2" eb="5">
      <t>シサンゼイ</t>
    </rPh>
    <phoneticPr fontId="2"/>
  </si>
  <si>
    <t>軽自動車税</t>
    <rPh sb="0" eb="4">
      <t>ケイジドウシャ</t>
    </rPh>
    <rPh sb="4" eb="5">
      <t>ゼイ</t>
    </rPh>
    <phoneticPr fontId="2"/>
  </si>
  <si>
    <t>その他の税</t>
    <rPh sb="2" eb="3">
      <t>タ</t>
    </rPh>
    <rPh sb="4" eb="5">
      <t>ゼイ</t>
    </rPh>
    <phoneticPr fontId="2"/>
  </si>
  <si>
    <t>税務職員数</t>
    <rPh sb="0" eb="2">
      <t>ゼイム</t>
    </rPh>
    <rPh sb="2" eb="4">
      <t>ショクイン</t>
    </rPh>
    <rPh sb="4" eb="5">
      <t>スウ</t>
    </rPh>
    <phoneticPr fontId="2"/>
  </si>
  <si>
    <t>職員数</t>
    <rPh sb="0" eb="3">
      <t>ショクインスウ</t>
    </rPh>
    <phoneticPr fontId="2"/>
  </si>
  <si>
    <t>人</t>
    <rPh sb="0" eb="1">
      <t>ニン</t>
    </rPh>
    <phoneticPr fontId="2"/>
  </si>
  <si>
    <t>職員一人当り
人口</t>
    <rPh sb="0" eb="2">
      <t>ショクイン</t>
    </rPh>
    <rPh sb="2" eb="3">
      <t>イチ</t>
    </rPh>
    <rPh sb="3" eb="4">
      <t>ヒト</t>
    </rPh>
    <rPh sb="4" eb="5">
      <t>アタ</t>
    </rPh>
    <rPh sb="7" eb="9">
      <t>ジンコウ</t>
    </rPh>
    <phoneticPr fontId="2"/>
  </si>
  <si>
    <t>職員一人当り
世帯数</t>
    <rPh sb="0" eb="2">
      <t>ショクイン</t>
    </rPh>
    <rPh sb="2" eb="4">
      <t>ヒトリ</t>
    </rPh>
    <rPh sb="4" eb="5">
      <t>アタ</t>
    </rPh>
    <rPh sb="7" eb="10">
      <t>セタイスウ</t>
    </rPh>
    <phoneticPr fontId="2"/>
  </si>
  <si>
    <t>(注)　人口・世帯数は各年度とも当該年の1月1日現在の数値による。</t>
    <rPh sb="1" eb="2">
      <t>チュウ</t>
    </rPh>
    <rPh sb="4" eb="6">
      <t>ジンコウ</t>
    </rPh>
    <rPh sb="7" eb="10">
      <t>セタイスウ</t>
    </rPh>
    <rPh sb="11" eb="14">
      <t>カクネンド</t>
    </rPh>
    <rPh sb="16" eb="18">
      <t>トウガイ</t>
    </rPh>
    <rPh sb="18" eb="19">
      <t>ネン</t>
    </rPh>
    <rPh sb="21" eb="22">
      <t>ガツ</t>
    </rPh>
    <rPh sb="23" eb="26">
      <t>ニチゲンザイ</t>
    </rPh>
    <rPh sb="27" eb="29">
      <t>スウチ</t>
    </rPh>
    <phoneticPr fontId="2"/>
  </si>
  <si>
    <t>3　税務機構及び事務分掌</t>
    <rPh sb="2" eb="4">
      <t>ゼイム</t>
    </rPh>
    <rPh sb="4" eb="6">
      <t>キコウ</t>
    </rPh>
    <rPh sb="6" eb="7">
      <t>オヨ</t>
    </rPh>
    <rPh sb="8" eb="10">
      <t>ジム</t>
    </rPh>
    <rPh sb="10" eb="12">
      <t>ブンショウ</t>
    </rPh>
    <phoneticPr fontId="2"/>
  </si>
  <si>
    <t>理事</t>
    <rPh sb="0" eb="2">
      <t>リジ</t>
    </rPh>
    <phoneticPr fontId="2"/>
  </si>
  <si>
    <t>次長</t>
    <rPh sb="0" eb="2">
      <t>ジチョウ</t>
    </rPh>
    <phoneticPr fontId="2"/>
  </si>
  <si>
    <t>参事</t>
    <rPh sb="0" eb="2">
      <t>サンジ</t>
    </rPh>
    <phoneticPr fontId="2"/>
  </si>
  <si>
    <t>課長</t>
    <rPh sb="0" eb="2">
      <t>カチョウ</t>
    </rPh>
    <phoneticPr fontId="2"/>
  </si>
  <si>
    <t>主幹</t>
    <rPh sb="0" eb="2">
      <t>シュカン</t>
    </rPh>
    <phoneticPr fontId="2"/>
  </si>
  <si>
    <t>副主幹</t>
    <rPh sb="0" eb="3">
      <t>フクシュカン</t>
    </rPh>
    <phoneticPr fontId="2"/>
  </si>
  <si>
    <t>主査</t>
    <rPh sb="0" eb="2">
      <t>シュサ</t>
    </rPh>
    <phoneticPr fontId="2"/>
  </si>
  <si>
    <t>主任</t>
    <rPh sb="0" eb="2">
      <t>シュニン</t>
    </rPh>
    <phoneticPr fontId="2"/>
  </si>
  <si>
    <t>主事</t>
    <rPh sb="0" eb="2">
      <t>シュジ</t>
    </rPh>
    <phoneticPr fontId="2"/>
  </si>
  <si>
    <t>計</t>
    <rPh sb="0" eb="1">
      <t>ケイ</t>
    </rPh>
    <phoneticPr fontId="2"/>
  </si>
  <si>
    <t>事務分掌</t>
    <rPh sb="0" eb="2">
      <t>ジム</t>
    </rPh>
    <rPh sb="2" eb="4">
      <t>ブンショウ</t>
    </rPh>
    <phoneticPr fontId="2"/>
  </si>
  <si>
    <t>1 税務全般及び連絡調整に関すること。</t>
    <rPh sb="2" eb="4">
      <t>ゼイム</t>
    </rPh>
    <rPh sb="4" eb="6">
      <t>ゼンパン</t>
    </rPh>
    <rPh sb="6" eb="7">
      <t>オヨ</t>
    </rPh>
    <rPh sb="8" eb="10">
      <t>レンラク</t>
    </rPh>
    <rPh sb="10" eb="12">
      <t>チョウセイ</t>
    </rPh>
    <rPh sb="13" eb="14">
      <t>カン</t>
    </rPh>
    <phoneticPr fontId="2"/>
  </si>
  <si>
    <t>2 税務情報システム管理に関すること。</t>
    <rPh sb="2" eb="4">
      <t>ゼイム</t>
    </rPh>
    <rPh sb="4" eb="6">
      <t>ジョウホウ</t>
    </rPh>
    <rPh sb="10" eb="12">
      <t>カンリ</t>
    </rPh>
    <rPh sb="13" eb="14">
      <t>カン</t>
    </rPh>
    <phoneticPr fontId="2"/>
  </si>
  <si>
    <t>1 税務の総合企画及び税制に関すること。</t>
    <rPh sb="2" eb="4">
      <t>ゼイム</t>
    </rPh>
    <rPh sb="5" eb="7">
      <t>ソウゴウ</t>
    </rPh>
    <rPh sb="7" eb="9">
      <t>キカク</t>
    </rPh>
    <rPh sb="9" eb="10">
      <t>オヨ</t>
    </rPh>
    <rPh sb="11" eb="13">
      <t>ゼイセイ</t>
    </rPh>
    <rPh sb="14" eb="15">
      <t>カン</t>
    </rPh>
    <phoneticPr fontId="2"/>
  </si>
  <si>
    <t>3 税務関係予算執行に関すること。</t>
    <rPh sb="2" eb="4">
      <t>ゼイム</t>
    </rPh>
    <rPh sb="4" eb="6">
      <t>カンケイ</t>
    </rPh>
    <rPh sb="6" eb="8">
      <t>ヨサン</t>
    </rPh>
    <rPh sb="8" eb="10">
      <t>シッコウ</t>
    </rPh>
    <rPh sb="11" eb="12">
      <t>カン</t>
    </rPh>
    <phoneticPr fontId="2"/>
  </si>
  <si>
    <t>4 固定資産評価審査委員会に関すること。</t>
    <rPh sb="2" eb="4">
      <t>コテイ</t>
    </rPh>
    <rPh sb="4" eb="6">
      <t>シサン</t>
    </rPh>
    <rPh sb="6" eb="8">
      <t>ヒョウカ</t>
    </rPh>
    <rPh sb="8" eb="10">
      <t>シンサ</t>
    </rPh>
    <rPh sb="10" eb="13">
      <t>イインカイ</t>
    </rPh>
    <rPh sb="14" eb="15">
      <t>カン</t>
    </rPh>
    <phoneticPr fontId="2"/>
  </si>
  <si>
    <t>税制・
納税奨励</t>
    <rPh sb="0" eb="2">
      <t>ゼイセイ</t>
    </rPh>
    <rPh sb="4" eb="6">
      <t>ノウゼイ</t>
    </rPh>
    <rPh sb="6" eb="8">
      <t>ショウレイ</t>
    </rPh>
    <phoneticPr fontId="2"/>
  </si>
  <si>
    <t>3 口座振替事務に関すること。</t>
    <rPh sb="2" eb="4">
      <t>コウザ</t>
    </rPh>
    <rPh sb="4" eb="6">
      <t>フリカエ</t>
    </rPh>
    <rPh sb="6" eb="8">
      <t>ジム</t>
    </rPh>
    <rPh sb="9" eb="10">
      <t>カン</t>
    </rPh>
    <phoneticPr fontId="2"/>
  </si>
  <si>
    <t>収入管理</t>
    <rPh sb="0" eb="2">
      <t>シュウニュウ</t>
    </rPh>
    <rPh sb="2" eb="4">
      <t>カンリ</t>
    </rPh>
    <phoneticPr fontId="2"/>
  </si>
  <si>
    <t>1 滞納税金の徴収及び催告に関すること。</t>
    <rPh sb="2" eb="4">
      <t>タイノウ</t>
    </rPh>
    <rPh sb="4" eb="6">
      <t>ゼイキン</t>
    </rPh>
    <rPh sb="7" eb="9">
      <t>チョウシュウ</t>
    </rPh>
    <rPh sb="9" eb="10">
      <t>オヨ</t>
    </rPh>
    <rPh sb="11" eb="13">
      <t>サイコク</t>
    </rPh>
    <rPh sb="14" eb="15">
      <t>カン</t>
    </rPh>
    <phoneticPr fontId="2"/>
  </si>
  <si>
    <t>3 分納誓約に関すること。</t>
    <rPh sb="2" eb="4">
      <t>ブンノウ</t>
    </rPh>
    <rPh sb="4" eb="6">
      <t>セイヤク</t>
    </rPh>
    <rPh sb="7" eb="8">
      <t>カン</t>
    </rPh>
    <phoneticPr fontId="2"/>
  </si>
  <si>
    <t>4 滞納者の処分(財産差押え及び公売等)</t>
    <rPh sb="2" eb="4">
      <t>タイノウ</t>
    </rPh>
    <rPh sb="4" eb="5">
      <t>シャ</t>
    </rPh>
    <rPh sb="6" eb="8">
      <t>ショブン</t>
    </rPh>
    <rPh sb="9" eb="11">
      <t>ザイサン</t>
    </rPh>
    <rPh sb="11" eb="13">
      <t>サシオサエ</t>
    </rPh>
    <rPh sb="14" eb="15">
      <t>オヨ</t>
    </rPh>
    <rPh sb="16" eb="18">
      <t>コウバイ</t>
    </rPh>
    <rPh sb="18" eb="19">
      <t>トウ</t>
    </rPh>
    <phoneticPr fontId="2"/>
  </si>
  <si>
    <t>5 交付要求に関すること。</t>
    <rPh sb="2" eb="4">
      <t>コウフ</t>
    </rPh>
    <rPh sb="4" eb="6">
      <t>ヨウキュウ</t>
    </rPh>
    <rPh sb="7" eb="8">
      <t>カン</t>
    </rPh>
    <phoneticPr fontId="2"/>
  </si>
  <si>
    <t>6 執行停止及び欠損処分に関すること。</t>
    <rPh sb="2" eb="4">
      <t>シッコウ</t>
    </rPh>
    <rPh sb="4" eb="6">
      <t>テイシ</t>
    </rPh>
    <rPh sb="6" eb="7">
      <t>オヨ</t>
    </rPh>
    <rPh sb="8" eb="10">
      <t>ケッソン</t>
    </rPh>
    <rPh sb="10" eb="12">
      <t>ショブン</t>
    </rPh>
    <rPh sb="13" eb="14">
      <t>カン</t>
    </rPh>
    <phoneticPr fontId="2"/>
  </si>
  <si>
    <t>7 納税通知書の送達に関すること。</t>
    <rPh sb="2" eb="4">
      <t>ノウゼイ</t>
    </rPh>
    <rPh sb="4" eb="7">
      <t>ツウチショ</t>
    </rPh>
    <rPh sb="8" eb="10">
      <t>ソウタツ</t>
    </rPh>
    <rPh sb="11" eb="12">
      <t>カン</t>
    </rPh>
    <phoneticPr fontId="2"/>
  </si>
  <si>
    <t>滞納整理
・収納</t>
    <rPh sb="0" eb="2">
      <t>タイノウ</t>
    </rPh>
    <rPh sb="2" eb="4">
      <t>セイリ</t>
    </rPh>
    <rPh sb="6" eb="8">
      <t>シュウノウ</t>
    </rPh>
    <phoneticPr fontId="2"/>
  </si>
  <si>
    <t>納税課</t>
    <rPh sb="0" eb="3">
      <t>ノウゼイカ</t>
    </rPh>
    <phoneticPr fontId="2"/>
  </si>
  <si>
    <t>小計</t>
    <rPh sb="0" eb="2">
      <t>ショウケイ</t>
    </rPh>
    <phoneticPr fontId="2"/>
  </si>
  <si>
    <t>1 市県民税の賦課に関すること。</t>
    <rPh sb="2" eb="6">
      <t>シケンミンゼイ</t>
    </rPh>
    <rPh sb="7" eb="9">
      <t>フカ</t>
    </rPh>
    <rPh sb="10" eb="11">
      <t>カン</t>
    </rPh>
    <phoneticPr fontId="2"/>
  </si>
  <si>
    <t>3 公共事業資産の取得に関すること。</t>
    <rPh sb="2" eb="4">
      <t>コウキョウ</t>
    </rPh>
    <rPh sb="4" eb="6">
      <t>ジギョウ</t>
    </rPh>
    <rPh sb="6" eb="8">
      <t>シサン</t>
    </rPh>
    <rPh sb="9" eb="11">
      <t>シュトク</t>
    </rPh>
    <rPh sb="12" eb="13">
      <t>カン</t>
    </rPh>
    <phoneticPr fontId="2"/>
  </si>
  <si>
    <t>個人市民税</t>
    <rPh sb="0" eb="2">
      <t>コジン</t>
    </rPh>
    <rPh sb="2" eb="5">
      <t>シミンゼイ</t>
    </rPh>
    <phoneticPr fontId="2"/>
  </si>
  <si>
    <t>1 法人市民税の賦課に関すること。</t>
    <rPh sb="2" eb="4">
      <t>ホウジン</t>
    </rPh>
    <rPh sb="4" eb="7">
      <t>シミンゼイ</t>
    </rPh>
    <rPh sb="8" eb="10">
      <t>フカ</t>
    </rPh>
    <rPh sb="11" eb="12">
      <t>カン</t>
    </rPh>
    <phoneticPr fontId="2"/>
  </si>
  <si>
    <t>法人市民税</t>
    <rPh sb="0" eb="2">
      <t>ホウジン</t>
    </rPh>
    <rPh sb="2" eb="5">
      <t>シミンゼイ</t>
    </rPh>
    <phoneticPr fontId="2"/>
  </si>
  <si>
    <t>市民税課</t>
    <rPh sb="0" eb="3">
      <t>シミンゼイ</t>
    </rPh>
    <rPh sb="3" eb="4">
      <t>カ</t>
    </rPh>
    <phoneticPr fontId="2"/>
  </si>
  <si>
    <t>総務部</t>
    <rPh sb="0" eb="2">
      <t>ソウム</t>
    </rPh>
    <rPh sb="2" eb="3">
      <t>ブ</t>
    </rPh>
    <phoneticPr fontId="2"/>
  </si>
  <si>
    <t>資産税課</t>
    <rPh sb="0" eb="3">
      <t>シサンゼイ</t>
    </rPh>
    <rPh sb="3" eb="4">
      <t>カ</t>
    </rPh>
    <phoneticPr fontId="2"/>
  </si>
  <si>
    <t>1 償却資産の評価及び賦課に関すること。</t>
    <rPh sb="2" eb="4">
      <t>ショウキャク</t>
    </rPh>
    <rPh sb="4" eb="6">
      <t>シサン</t>
    </rPh>
    <rPh sb="7" eb="9">
      <t>ヒョウカ</t>
    </rPh>
    <rPh sb="9" eb="10">
      <t>オヨ</t>
    </rPh>
    <rPh sb="11" eb="13">
      <t>フカ</t>
    </rPh>
    <rPh sb="14" eb="15">
      <t>カン</t>
    </rPh>
    <phoneticPr fontId="2"/>
  </si>
  <si>
    <t>2 特別とん譲与税、船舶固定資産税の配分
　調査に関すること。</t>
    <rPh sb="2" eb="4">
      <t>トクベツ</t>
    </rPh>
    <rPh sb="6" eb="8">
      <t>ジョウヨ</t>
    </rPh>
    <rPh sb="8" eb="9">
      <t>ゼイ</t>
    </rPh>
    <rPh sb="10" eb="12">
      <t>センパク</t>
    </rPh>
    <rPh sb="12" eb="14">
      <t>コテイ</t>
    </rPh>
    <rPh sb="14" eb="17">
      <t>シサンゼイ</t>
    </rPh>
    <rPh sb="18" eb="20">
      <t>ハイブン</t>
    </rPh>
    <rPh sb="22" eb="24">
      <t>チョウサ</t>
    </rPh>
    <rPh sb="25" eb="26">
      <t>カン</t>
    </rPh>
    <phoneticPr fontId="2"/>
  </si>
  <si>
    <t>3 固定資産税の調定に関すること。</t>
    <rPh sb="2" eb="4">
      <t>コテイ</t>
    </rPh>
    <rPh sb="4" eb="7">
      <t>シサンゼイ</t>
    </rPh>
    <rPh sb="8" eb="10">
      <t>チョウテイ</t>
    </rPh>
    <rPh sb="11" eb="12">
      <t>カン</t>
    </rPh>
    <phoneticPr fontId="2"/>
  </si>
  <si>
    <t>4 国有資産等所在市町村交付金に関すること。</t>
    <rPh sb="2" eb="4">
      <t>コクユウ</t>
    </rPh>
    <rPh sb="4" eb="6">
      <t>シサン</t>
    </rPh>
    <rPh sb="6" eb="7">
      <t>トウ</t>
    </rPh>
    <rPh sb="7" eb="9">
      <t>ショザイ</t>
    </rPh>
    <rPh sb="9" eb="12">
      <t>シチョウソン</t>
    </rPh>
    <rPh sb="12" eb="15">
      <t>コウフキン</t>
    </rPh>
    <rPh sb="16" eb="17">
      <t>カン</t>
    </rPh>
    <phoneticPr fontId="2"/>
  </si>
  <si>
    <t>5 税共通宛名管理に関すること。</t>
    <rPh sb="2" eb="3">
      <t>ゼイ</t>
    </rPh>
    <rPh sb="3" eb="5">
      <t>キョウツウ</t>
    </rPh>
    <rPh sb="5" eb="7">
      <t>アテナ</t>
    </rPh>
    <rPh sb="7" eb="9">
      <t>カンリ</t>
    </rPh>
    <rPh sb="10" eb="11">
      <t>カン</t>
    </rPh>
    <phoneticPr fontId="2"/>
  </si>
  <si>
    <t>6 登記済通知書等の宛名登録に関すること。</t>
    <rPh sb="2" eb="4">
      <t>トウキ</t>
    </rPh>
    <rPh sb="4" eb="5">
      <t>ズ</t>
    </rPh>
    <rPh sb="5" eb="8">
      <t>ツウチショ</t>
    </rPh>
    <rPh sb="8" eb="9">
      <t>トウ</t>
    </rPh>
    <rPh sb="10" eb="12">
      <t>アテナ</t>
    </rPh>
    <rPh sb="12" eb="14">
      <t>トウロク</t>
    </rPh>
    <rPh sb="15" eb="16">
      <t>カン</t>
    </rPh>
    <phoneticPr fontId="2"/>
  </si>
  <si>
    <t>7 課内庶務に関すること。</t>
    <rPh sb="2" eb="4">
      <t>カナイ</t>
    </rPh>
    <rPh sb="4" eb="6">
      <t>ショム</t>
    </rPh>
    <rPh sb="7" eb="8">
      <t>カン</t>
    </rPh>
    <phoneticPr fontId="2"/>
  </si>
  <si>
    <t>1 土地の評価及び賦課に関すること。</t>
    <rPh sb="2" eb="4">
      <t>トチ</t>
    </rPh>
    <rPh sb="5" eb="7">
      <t>ヒョウカ</t>
    </rPh>
    <rPh sb="7" eb="8">
      <t>オヨ</t>
    </rPh>
    <rPh sb="9" eb="11">
      <t>フカ</t>
    </rPh>
    <rPh sb="12" eb="13">
      <t>カン</t>
    </rPh>
    <phoneticPr fontId="2"/>
  </si>
  <si>
    <t>2 土地現況調査に関すること。</t>
    <rPh sb="2" eb="4">
      <t>トチ</t>
    </rPh>
    <rPh sb="4" eb="6">
      <t>ゲンキョウ</t>
    </rPh>
    <rPh sb="6" eb="8">
      <t>チョウサ</t>
    </rPh>
    <rPh sb="9" eb="10">
      <t>カン</t>
    </rPh>
    <phoneticPr fontId="2"/>
  </si>
  <si>
    <t>3 土地登記異動処理に関すること。</t>
    <rPh sb="2" eb="4">
      <t>トチ</t>
    </rPh>
    <rPh sb="4" eb="6">
      <t>トウキ</t>
    </rPh>
    <rPh sb="6" eb="8">
      <t>イドウ</t>
    </rPh>
    <rPh sb="8" eb="10">
      <t>ショリ</t>
    </rPh>
    <rPh sb="11" eb="12">
      <t>カン</t>
    </rPh>
    <phoneticPr fontId="2"/>
  </si>
  <si>
    <t>4 特別土地保有税に関すること。</t>
    <rPh sb="2" eb="4">
      <t>トクベツ</t>
    </rPh>
    <rPh sb="4" eb="6">
      <t>トチ</t>
    </rPh>
    <rPh sb="6" eb="9">
      <t>ホユウゼイ</t>
    </rPh>
    <rPh sb="10" eb="11">
      <t>カン</t>
    </rPh>
    <phoneticPr fontId="2"/>
  </si>
  <si>
    <t>5 地図情報処理に関すること。</t>
    <rPh sb="2" eb="4">
      <t>チズ</t>
    </rPh>
    <rPh sb="4" eb="6">
      <t>ジョウホウ</t>
    </rPh>
    <rPh sb="6" eb="8">
      <t>ショリ</t>
    </rPh>
    <rPh sb="9" eb="10">
      <t>カン</t>
    </rPh>
    <phoneticPr fontId="2"/>
  </si>
  <si>
    <t>6 家屋の評価及び賦課に関すること。</t>
    <rPh sb="2" eb="4">
      <t>カオク</t>
    </rPh>
    <rPh sb="5" eb="7">
      <t>ヒョウカ</t>
    </rPh>
    <rPh sb="7" eb="8">
      <t>オヨ</t>
    </rPh>
    <rPh sb="9" eb="11">
      <t>フカ</t>
    </rPh>
    <rPh sb="12" eb="13">
      <t>カン</t>
    </rPh>
    <phoneticPr fontId="2"/>
  </si>
  <si>
    <t>7 家屋調査に関すること。</t>
    <rPh sb="2" eb="4">
      <t>カオク</t>
    </rPh>
    <rPh sb="4" eb="6">
      <t>チョウサ</t>
    </rPh>
    <rPh sb="7" eb="8">
      <t>カン</t>
    </rPh>
    <phoneticPr fontId="2"/>
  </si>
  <si>
    <t>8 家屋登記異動処理に関すること。</t>
    <rPh sb="2" eb="4">
      <t>カオク</t>
    </rPh>
    <rPh sb="4" eb="6">
      <t>トウキ</t>
    </rPh>
    <rPh sb="6" eb="8">
      <t>イドウ</t>
    </rPh>
    <rPh sb="8" eb="10">
      <t>ショリ</t>
    </rPh>
    <rPh sb="11" eb="12">
      <t>カン</t>
    </rPh>
    <phoneticPr fontId="2"/>
  </si>
  <si>
    <t>合計</t>
    <rPh sb="0" eb="2">
      <t>ゴウケイ</t>
    </rPh>
    <phoneticPr fontId="2"/>
  </si>
  <si>
    <t>副課長</t>
    <rPh sb="0" eb="3">
      <t>フクカチョウ</t>
    </rPh>
    <phoneticPr fontId="2"/>
  </si>
  <si>
    <t>係長</t>
    <rPh sb="0" eb="2">
      <t>カカリチョウ</t>
    </rPh>
    <phoneticPr fontId="2"/>
  </si>
  <si>
    <t>2 市税調定命令伺簿及び収入簿作成に関す
　ること。</t>
    <rPh sb="2" eb="4">
      <t>シゼイ</t>
    </rPh>
    <rPh sb="4" eb="6">
      <t>チョウテイ</t>
    </rPh>
    <rPh sb="6" eb="8">
      <t>メイレイ</t>
    </rPh>
    <rPh sb="8" eb="9">
      <t>ウカガイ</t>
    </rPh>
    <rPh sb="9" eb="10">
      <t>ボ</t>
    </rPh>
    <rPh sb="10" eb="11">
      <t>オヨ</t>
    </rPh>
    <rPh sb="12" eb="14">
      <t>シュウニュウ</t>
    </rPh>
    <rPh sb="14" eb="15">
      <t>ボ</t>
    </rPh>
    <rPh sb="15" eb="17">
      <t>サクセイ</t>
    </rPh>
    <rPh sb="18" eb="19">
      <t>カン</t>
    </rPh>
    <phoneticPr fontId="2"/>
  </si>
  <si>
    <t>2 滞納者の実態調査及び納税相談に関する
　こと。</t>
    <rPh sb="2" eb="4">
      <t>タイノウ</t>
    </rPh>
    <rPh sb="4" eb="5">
      <t>シャ</t>
    </rPh>
    <rPh sb="6" eb="8">
      <t>ジッタイ</t>
    </rPh>
    <rPh sb="8" eb="10">
      <t>チョウサ</t>
    </rPh>
    <rPh sb="10" eb="11">
      <t>オヨ</t>
    </rPh>
    <rPh sb="12" eb="14">
      <t>ノウゼイ</t>
    </rPh>
    <rPh sb="14" eb="16">
      <t>ソウダン</t>
    </rPh>
    <rPh sb="17" eb="18">
      <t>カン</t>
    </rPh>
    <phoneticPr fontId="2"/>
  </si>
  <si>
    <t>4　市税の徴収に要する経費</t>
    <rPh sb="2" eb="4">
      <t>シゼイ</t>
    </rPh>
    <rPh sb="5" eb="7">
      <t>チョウシュウ</t>
    </rPh>
    <rPh sb="8" eb="9">
      <t>ヨウ</t>
    </rPh>
    <rPh sb="11" eb="13">
      <t>ケイヒ</t>
    </rPh>
    <phoneticPr fontId="2"/>
  </si>
  <si>
    <t>費目</t>
    <rPh sb="0" eb="2">
      <t>ヒモク</t>
    </rPh>
    <phoneticPr fontId="2"/>
  </si>
  <si>
    <t>収入額</t>
    <rPh sb="0" eb="2">
      <t>シュウニュウ</t>
    </rPh>
    <rPh sb="2" eb="3">
      <t>ガク</t>
    </rPh>
    <phoneticPr fontId="2"/>
  </si>
  <si>
    <t>年度</t>
    <rPh sb="0" eb="2">
      <t>ネンド</t>
    </rPh>
    <phoneticPr fontId="2"/>
  </si>
  <si>
    <t>(1)</t>
    <phoneticPr fontId="2"/>
  </si>
  <si>
    <t>(2)</t>
    <phoneticPr fontId="2"/>
  </si>
  <si>
    <t>(3)</t>
    <phoneticPr fontId="2"/>
  </si>
  <si>
    <t>市税</t>
    <rPh sb="0" eb="2">
      <t>シゼイ</t>
    </rPh>
    <phoneticPr fontId="2"/>
  </si>
  <si>
    <t>個人県民税</t>
    <rPh sb="0" eb="2">
      <t>コジン</t>
    </rPh>
    <rPh sb="2" eb="5">
      <t>ケンミンゼイ</t>
    </rPh>
    <phoneticPr fontId="2"/>
  </si>
  <si>
    <t>合計</t>
    <rPh sb="0" eb="2">
      <t>ゴウケイ</t>
    </rPh>
    <phoneticPr fontId="2"/>
  </si>
  <si>
    <t>基本給</t>
    <rPh sb="0" eb="3">
      <t>キホンキュウ</t>
    </rPh>
    <phoneticPr fontId="2"/>
  </si>
  <si>
    <t>諸手当</t>
    <rPh sb="0" eb="3">
      <t>ショテアテ</t>
    </rPh>
    <phoneticPr fontId="2"/>
  </si>
  <si>
    <t>(4)</t>
    <phoneticPr fontId="2"/>
  </si>
  <si>
    <t>(5)</t>
    <phoneticPr fontId="2"/>
  </si>
  <si>
    <t>税務特別手当</t>
    <rPh sb="0" eb="2">
      <t>ゼイム</t>
    </rPh>
    <rPh sb="2" eb="4">
      <t>トクベツ</t>
    </rPh>
    <rPh sb="4" eb="6">
      <t>テアテ</t>
    </rPh>
    <phoneticPr fontId="2"/>
  </si>
  <si>
    <t>その他の手当</t>
    <rPh sb="2" eb="3">
      <t>タ</t>
    </rPh>
    <rPh sb="4" eb="6">
      <t>テアテ</t>
    </rPh>
    <phoneticPr fontId="2"/>
  </si>
  <si>
    <t>(6)</t>
    <phoneticPr fontId="2"/>
  </si>
  <si>
    <t>その他</t>
    <rPh sb="2" eb="3">
      <t>タ</t>
    </rPh>
    <phoneticPr fontId="2"/>
  </si>
  <si>
    <t>(7)</t>
    <phoneticPr fontId="2"/>
  </si>
  <si>
    <t>小計</t>
    <rPh sb="0" eb="2">
      <t>ショウケイ</t>
    </rPh>
    <phoneticPr fontId="2"/>
  </si>
  <si>
    <t>(8)</t>
    <phoneticPr fontId="2"/>
  </si>
  <si>
    <t>旅費</t>
    <rPh sb="0" eb="2">
      <t>リョヒ</t>
    </rPh>
    <phoneticPr fontId="2"/>
  </si>
  <si>
    <t>(9)</t>
    <phoneticPr fontId="2"/>
  </si>
  <si>
    <t>賃金</t>
    <rPh sb="0" eb="2">
      <t>チンギン</t>
    </rPh>
    <phoneticPr fontId="2"/>
  </si>
  <si>
    <t>(10)</t>
    <phoneticPr fontId="2"/>
  </si>
  <si>
    <t>(11)</t>
    <phoneticPr fontId="2"/>
  </si>
  <si>
    <t>(12)</t>
    <phoneticPr fontId="2"/>
  </si>
  <si>
    <t>納期前納付報奨金</t>
    <rPh sb="0" eb="2">
      <t>ノウキ</t>
    </rPh>
    <rPh sb="2" eb="3">
      <t>マエ</t>
    </rPh>
    <rPh sb="3" eb="5">
      <t>ノウフ</t>
    </rPh>
    <rPh sb="5" eb="8">
      <t>ホウショウキン</t>
    </rPh>
    <phoneticPr fontId="2"/>
  </si>
  <si>
    <t>(13)</t>
    <phoneticPr fontId="2"/>
  </si>
  <si>
    <t>納税貯蓄組合交付金</t>
    <rPh sb="0" eb="2">
      <t>ノウゼイ</t>
    </rPh>
    <rPh sb="2" eb="4">
      <t>チョチク</t>
    </rPh>
    <rPh sb="4" eb="6">
      <t>クミアイ</t>
    </rPh>
    <rPh sb="6" eb="9">
      <t>コウフキン</t>
    </rPh>
    <phoneticPr fontId="2"/>
  </si>
  <si>
    <t>(14)</t>
    <phoneticPr fontId="2"/>
  </si>
  <si>
    <t>(15)</t>
    <phoneticPr fontId="2"/>
  </si>
  <si>
    <t>(16)</t>
    <phoneticPr fontId="2"/>
  </si>
  <si>
    <t>人件費</t>
    <rPh sb="0" eb="3">
      <t>ジンケンヒ</t>
    </rPh>
    <phoneticPr fontId="2"/>
  </si>
  <si>
    <t>需用費</t>
    <rPh sb="0" eb="3">
      <t>ジュヨウヒ</t>
    </rPh>
    <phoneticPr fontId="2"/>
  </si>
  <si>
    <t>報奨金及びこれに類する経費</t>
    <rPh sb="0" eb="3">
      <t>ホウショウキン</t>
    </rPh>
    <rPh sb="3" eb="4">
      <t>オヨ</t>
    </rPh>
    <rPh sb="8" eb="9">
      <t>ルイ</t>
    </rPh>
    <rPh sb="11" eb="13">
      <t>ケイヒ</t>
    </rPh>
    <phoneticPr fontId="2"/>
  </si>
  <si>
    <t>徴税費</t>
    <rPh sb="0" eb="2">
      <t>チョウゼイ</t>
    </rPh>
    <rPh sb="2" eb="3">
      <t>ヒ</t>
    </rPh>
    <phoneticPr fontId="2"/>
  </si>
  <si>
    <t>(ｱ)</t>
    <phoneticPr fontId="2"/>
  </si>
  <si>
    <t>(ｲ)</t>
    <phoneticPr fontId="2"/>
  </si>
  <si>
    <t>(17)</t>
    <phoneticPr fontId="2"/>
  </si>
  <si>
    <t>-</t>
    <phoneticPr fontId="2"/>
  </si>
  <si>
    <t>(18)</t>
    <phoneticPr fontId="2"/>
  </si>
  <si>
    <t>納税通知書の数を基準にした金額</t>
    <rPh sb="0" eb="2">
      <t>ノウゼイ</t>
    </rPh>
    <rPh sb="2" eb="5">
      <t>ツウチショ</t>
    </rPh>
    <rPh sb="6" eb="7">
      <t>カズ</t>
    </rPh>
    <rPh sb="8" eb="10">
      <t>キジュン</t>
    </rPh>
    <rPh sb="13" eb="15">
      <t>キンガク</t>
    </rPh>
    <phoneticPr fontId="2"/>
  </si>
  <si>
    <t>納税義務者数を基準にした金額</t>
    <rPh sb="0" eb="2">
      <t>ノウゼイ</t>
    </rPh>
    <rPh sb="2" eb="5">
      <t>ギムシャ</t>
    </rPh>
    <rPh sb="5" eb="6">
      <t>スウ</t>
    </rPh>
    <rPh sb="7" eb="9">
      <t>キジュン</t>
    </rPh>
    <rPh sb="12" eb="14">
      <t>キンガク</t>
    </rPh>
    <phoneticPr fontId="2"/>
  </si>
  <si>
    <t>(19)</t>
    <phoneticPr fontId="2"/>
  </si>
  <si>
    <t>(20)</t>
    <phoneticPr fontId="2"/>
  </si>
  <si>
    <t>徴収金等を基準にした金額</t>
    <rPh sb="0" eb="2">
      <t>チョウシュウ</t>
    </rPh>
    <rPh sb="2" eb="3">
      <t>キン</t>
    </rPh>
    <rPh sb="3" eb="4">
      <t>トウ</t>
    </rPh>
    <rPh sb="5" eb="7">
      <t>キジュン</t>
    </rPh>
    <rPh sb="10" eb="12">
      <t>キンガク</t>
    </rPh>
    <phoneticPr fontId="2"/>
  </si>
  <si>
    <t>(21)</t>
    <phoneticPr fontId="2"/>
  </si>
  <si>
    <t>(22)</t>
    <phoneticPr fontId="2"/>
  </si>
  <si>
    <t>(23)</t>
    <phoneticPr fontId="2"/>
  </si>
  <si>
    <t>(24)</t>
    <phoneticPr fontId="2"/>
  </si>
  <si>
    <t>(17)-(21)</t>
    <phoneticPr fontId="2"/>
  </si>
  <si>
    <t>税収入額に対する徴税費の割合</t>
    <rPh sb="0" eb="1">
      <t>ゼイ</t>
    </rPh>
    <rPh sb="1" eb="3">
      <t>シュウニュウ</t>
    </rPh>
    <rPh sb="3" eb="4">
      <t>ガク</t>
    </rPh>
    <rPh sb="5" eb="6">
      <t>タイ</t>
    </rPh>
    <rPh sb="8" eb="10">
      <t>チョウゼイ</t>
    </rPh>
    <rPh sb="10" eb="11">
      <t>ヒ</t>
    </rPh>
    <rPh sb="12" eb="14">
      <t>ワリアイ</t>
    </rPh>
    <phoneticPr fontId="2"/>
  </si>
  <si>
    <t>県民税
徴収取扱費</t>
    <rPh sb="0" eb="3">
      <t>ケンミンゼイ</t>
    </rPh>
    <rPh sb="4" eb="6">
      <t>チョウシュウ</t>
    </rPh>
    <rPh sb="6" eb="8">
      <t>トリアツカイ</t>
    </rPh>
    <rPh sb="8" eb="9">
      <t>ヒ</t>
    </rPh>
    <phoneticPr fontId="2"/>
  </si>
  <si>
    <t>(17)</t>
    <phoneticPr fontId="2"/>
  </si>
  <si>
    <t>(3)</t>
    <phoneticPr fontId="2"/>
  </si>
  <si>
    <t>(22)</t>
    <phoneticPr fontId="2"/>
  </si>
  <si>
    <t>(1)</t>
    <phoneticPr fontId="2"/>
  </si>
  <si>
    <t>5　歳入予算額及び決算額</t>
    <rPh sb="2" eb="4">
      <t>サイニュウ</t>
    </rPh>
    <rPh sb="4" eb="6">
      <t>ヨサン</t>
    </rPh>
    <rPh sb="6" eb="7">
      <t>ガク</t>
    </rPh>
    <rPh sb="7" eb="8">
      <t>オヨ</t>
    </rPh>
    <rPh sb="9" eb="11">
      <t>ケッサン</t>
    </rPh>
    <rPh sb="11" eb="12">
      <t>ガク</t>
    </rPh>
    <phoneticPr fontId="2"/>
  </si>
  <si>
    <t>(A)</t>
    <phoneticPr fontId="2"/>
  </si>
  <si>
    <t>(B)</t>
    <phoneticPr fontId="2"/>
  </si>
  <si>
    <t>(D)</t>
    <phoneticPr fontId="2"/>
  </si>
  <si>
    <t>(C)</t>
    <phoneticPr fontId="2"/>
  </si>
  <si>
    <t>一般会計予算</t>
    <rPh sb="0" eb="2">
      <t>イッパン</t>
    </rPh>
    <rPh sb="2" eb="4">
      <t>カイケイ</t>
    </rPh>
    <rPh sb="4" eb="6">
      <t>ヨサン</t>
    </rPh>
    <phoneticPr fontId="2"/>
  </si>
  <si>
    <t>市税予算額</t>
    <rPh sb="0" eb="2">
      <t>シゼイ</t>
    </rPh>
    <rPh sb="2" eb="5">
      <t>ヨサンガク</t>
    </rPh>
    <phoneticPr fontId="2"/>
  </si>
  <si>
    <t>一般会計決算額</t>
    <rPh sb="0" eb="2">
      <t>イッパン</t>
    </rPh>
    <rPh sb="2" eb="4">
      <t>カイケイ</t>
    </rPh>
    <rPh sb="4" eb="6">
      <t>ケッサン</t>
    </rPh>
    <rPh sb="6" eb="7">
      <t>ガク</t>
    </rPh>
    <phoneticPr fontId="2"/>
  </si>
  <si>
    <t>市税決算額</t>
    <rPh sb="0" eb="2">
      <t>シゼイ</t>
    </rPh>
    <rPh sb="2" eb="4">
      <t>ケッサン</t>
    </rPh>
    <rPh sb="4" eb="5">
      <t>ガク</t>
    </rPh>
    <phoneticPr fontId="2"/>
  </si>
  <si>
    <t>(B)</t>
    <phoneticPr fontId="2"/>
  </si>
  <si>
    <t>(D)</t>
    <phoneticPr fontId="2"/>
  </si>
  <si>
    <t>(A)</t>
    <phoneticPr fontId="2"/>
  </si>
  <si>
    <t>歳入</t>
    <rPh sb="0" eb="2">
      <t>サイニュウ</t>
    </rPh>
    <phoneticPr fontId="2"/>
  </si>
  <si>
    <t>歳出</t>
    <rPh sb="0" eb="2">
      <t>サイシュツ</t>
    </rPh>
    <phoneticPr fontId="2"/>
  </si>
  <si>
    <t>款別</t>
    <rPh sb="0" eb="1">
      <t>カン</t>
    </rPh>
    <rPh sb="1" eb="2">
      <t>ベツ</t>
    </rPh>
    <phoneticPr fontId="2"/>
  </si>
  <si>
    <t>予算額</t>
    <rPh sb="0" eb="3">
      <t>ヨサンガク</t>
    </rPh>
    <phoneticPr fontId="2"/>
  </si>
  <si>
    <t>構成比</t>
    <rPh sb="0" eb="2">
      <t>コウセイ</t>
    </rPh>
    <rPh sb="2" eb="3">
      <t>ヒ</t>
    </rPh>
    <phoneticPr fontId="2"/>
  </si>
  <si>
    <t>歳入合計</t>
    <rPh sb="0" eb="2">
      <t>サイニュウ</t>
    </rPh>
    <rPh sb="2" eb="4">
      <t>ゴウケイ</t>
    </rPh>
    <phoneticPr fontId="2"/>
  </si>
  <si>
    <t>歳出合計</t>
    <rPh sb="0" eb="2">
      <t>サイシュツ</t>
    </rPh>
    <rPh sb="2" eb="4">
      <t>ゴウケイ</t>
    </rPh>
    <phoneticPr fontId="2"/>
  </si>
  <si>
    <t>地方譲与税</t>
    <rPh sb="0" eb="2">
      <t>チホウ</t>
    </rPh>
    <rPh sb="2" eb="4">
      <t>ジョウヨ</t>
    </rPh>
    <rPh sb="4" eb="5">
      <t>ゼイ</t>
    </rPh>
    <phoneticPr fontId="2"/>
  </si>
  <si>
    <t>利子割交付金</t>
    <rPh sb="0" eb="2">
      <t>リシ</t>
    </rPh>
    <rPh sb="2" eb="3">
      <t>ワリ</t>
    </rPh>
    <rPh sb="3" eb="6">
      <t>コウフキン</t>
    </rPh>
    <phoneticPr fontId="2"/>
  </si>
  <si>
    <t>配当割交付金</t>
    <rPh sb="0" eb="2">
      <t>ハイトウ</t>
    </rPh>
    <rPh sb="2" eb="3">
      <t>ワリ</t>
    </rPh>
    <rPh sb="3" eb="6">
      <t>コウフキン</t>
    </rPh>
    <phoneticPr fontId="2"/>
  </si>
  <si>
    <t>株式譲渡所得割交付金</t>
    <rPh sb="0" eb="2">
      <t>カブシキ</t>
    </rPh>
    <rPh sb="2" eb="4">
      <t>ジョウト</t>
    </rPh>
    <rPh sb="4" eb="6">
      <t>ショトク</t>
    </rPh>
    <rPh sb="6" eb="7">
      <t>ワリ</t>
    </rPh>
    <rPh sb="7" eb="10">
      <t>コウフキン</t>
    </rPh>
    <phoneticPr fontId="2"/>
  </si>
  <si>
    <t>地方消費税交付金</t>
    <rPh sb="0" eb="2">
      <t>チホウ</t>
    </rPh>
    <rPh sb="2" eb="5">
      <t>ショウヒゼイ</t>
    </rPh>
    <rPh sb="5" eb="8">
      <t>コウフキン</t>
    </rPh>
    <phoneticPr fontId="2"/>
  </si>
  <si>
    <t>ゴルフ場利用税交付金</t>
    <rPh sb="3" eb="4">
      <t>ジョウ</t>
    </rPh>
    <rPh sb="4" eb="6">
      <t>リヨウ</t>
    </rPh>
    <rPh sb="6" eb="7">
      <t>ゼイ</t>
    </rPh>
    <rPh sb="7" eb="10">
      <t>コウフキン</t>
    </rPh>
    <phoneticPr fontId="2"/>
  </si>
  <si>
    <t>自動車取得税交付金</t>
    <rPh sb="0" eb="3">
      <t>ジドウシャ</t>
    </rPh>
    <rPh sb="3" eb="5">
      <t>シュトク</t>
    </rPh>
    <rPh sb="5" eb="6">
      <t>ゼイ</t>
    </rPh>
    <rPh sb="6" eb="9">
      <t>コウフキン</t>
    </rPh>
    <phoneticPr fontId="2"/>
  </si>
  <si>
    <t>地方特例交付金</t>
    <rPh sb="0" eb="2">
      <t>チホウ</t>
    </rPh>
    <rPh sb="2" eb="4">
      <t>トクレイ</t>
    </rPh>
    <rPh sb="4" eb="7">
      <t>コウフキン</t>
    </rPh>
    <phoneticPr fontId="2"/>
  </si>
  <si>
    <t>地方交付税</t>
    <rPh sb="0" eb="2">
      <t>チホウ</t>
    </rPh>
    <rPh sb="2" eb="5">
      <t>コウフゼイ</t>
    </rPh>
    <phoneticPr fontId="2"/>
  </si>
  <si>
    <t>交通安全対策特別交付金</t>
    <rPh sb="0" eb="2">
      <t>コウツウ</t>
    </rPh>
    <rPh sb="2" eb="4">
      <t>アンゼン</t>
    </rPh>
    <rPh sb="4" eb="6">
      <t>タイサク</t>
    </rPh>
    <rPh sb="6" eb="8">
      <t>トクベツ</t>
    </rPh>
    <rPh sb="8" eb="11">
      <t>コウフキン</t>
    </rPh>
    <phoneticPr fontId="2"/>
  </si>
  <si>
    <t>分担金及び負担金</t>
    <rPh sb="0" eb="3">
      <t>ブンタンキン</t>
    </rPh>
    <rPh sb="3" eb="4">
      <t>オヨ</t>
    </rPh>
    <rPh sb="5" eb="8">
      <t>フタンキン</t>
    </rPh>
    <phoneticPr fontId="2"/>
  </si>
  <si>
    <t>使用料及び手数料</t>
    <rPh sb="0" eb="3">
      <t>シヨウリョウ</t>
    </rPh>
    <rPh sb="3" eb="4">
      <t>オヨ</t>
    </rPh>
    <rPh sb="5" eb="8">
      <t>テスウリョウ</t>
    </rPh>
    <phoneticPr fontId="2"/>
  </si>
  <si>
    <t>国庫支出金</t>
    <rPh sb="0" eb="2">
      <t>コッコ</t>
    </rPh>
    <rPh sb="2" eb="5">
      <t>シシュツキン</t>
    </rPh>
    <phoneticPr fontId="2"/>
  </si>
  <si>
    <t>県支出金</t>
    <rPh sb="0" eb="1">
      <t>ケン</t>
    </rPh>
    <rPh sb="1" eb="4">
      <t>シシュツキン</t>
    </rPh>
    <phoneticPr fontId="2"/>
  </si>
  <si>
    <t>財産収入</t>
    <rPh sb="0" eb="2">
      <t>ザイサン</t>
    </rPh>
    <rPh sb="2" eb="4">
      <t>シュウニュウ</t>
    </rPh>
    <phoneticPr fontId="2"/>
  </si>
  <si>
    <t>寄附金</t>
    <rPh sb="0" eb="3">
      <t>キフキン</t>
    </rPh>
    <phoneticPr fontId="2"/>
  </si>
  <si>
    <t>繰入金</t>
    <rPh sb="0" eb="2">
      <t>クリイレ</t>
    </rPh>
    <rPh sb="2" eb="3">
      <t>キン</t>
    </rPh>
    <phoneticPr fontId="2"/>
  </si>
  <si>
    <t>繰越金</t>
    <rPh sb="0" eb="2">
      <t>クリコシ</t>
    </rPh>
    <rPh sb="2" eb="3">
      <t>キン</t>
    </rPh>
    <phoneticPr fontId="2"/>
  </si>
  <si>
    <t>諸収入</t>
    <rPh sb="0" eb="1">
      <t>ショ</t>
    </rPh>
    <rPh sb="1" eb="3">
      <t>シュウニュウ</t>
    </rPh>
    <phoneticPr fontId="2"/>
  </si>
  <si>
    <t>市債</t>
    <rPh sb="0" eb="2">
      <t>シサイ</t>
    </rPh>
    <phoneticPr fontId="2"/>
  </si>
  <si>
    <t>議会費</t>
    <rPh sb="0" eb="2">
      <t>ギカイ</t>
    </rPh>
    <rPh sb="2" eb="3">
      <t>ヒ</t>
    </rPh>
    <phoneticPr fontId="2"/>
  </si>
  <si>
    <t>総務費</t>
    <rPh sb="0" eb="3">
      <t>ソウムヒ</t>
    </rPh>
    <phoneticPr fontId="2"/>
  </si>
  <si>
    <t>民生費</t>
    <rPh sb="0" eb="2">
      <t>ミンセイ</t>
    </rPh>
    <rPh sb="2" eb="3">
      <t>ヒ</t>
    </rPh>
    <phoneticPr fontId="2"/>
  </si>
  <si>
    <t>衛生費</t>
    <rPh sb="0" eb="3">
      <t>エイセイヒ</t>
    </rPh>
    <phoneticPr fontId="2"/>
  </si>
  <si>
    <t>労働費</t>
    <rPh sb="0" eb="3">
      <t>ロウドウヒ</t>
    </rPh>
    <phoneticPr fontId="2"/>
  </si>
  <si>
    <t>農林水産費</t>
    <rPh sb="0" eb="2">
      <t>ノウリン</t>
    </rPh>
    <rPh sb="2" eb="4">
      <t>スイサン</t>
    </rPh>
    <rPh sb="4" eb="5">
      <t>ヒ</t>
    </rPh>
    <phoneticPr fontId="2"/>
  </si>
  <si>
    <t>商工費</t>
    <rPh sb="0" eb="2">
      <t>ショウコウ</t>
    </rPh>
    <rPh sb="2" eb="3">
      <t>ヒ</t>
    </rPh>
    <phoneticPr fontId="2"/>
  </si>
  <si>
    <t>土木費</t>
    <rPh sb="0" eb="2">
      <t>ドボク</t>
    </rPh>
    <rPh sb="2" eb="3">
      <t>ヒ</t>
    </rPh>
    <phoneticPr fontId="2"/>
  </si>
  <si>
    <t>消防費</t>
    <rPh sb="0" eb="2">
      <t>ショウボウ</t>
    </rPh>
    <rPh sb="2" eb="3">
      <t>ヒ</t>
    </rPh>
    <phoneticPr fontId="2"/>
  </si>
  <si>
    <t>教育費</t>
    <rPh sb="0" eb="3">
      <t>キョウイクヒ</t>
    </rPh>
    <phoneticPr fontId="2"/>
  </si>
  <si>
    <t>災害復旧費</t>
    <rPh sb="0" eb="2">
      <t>サイガイ</t>
    </rPh>
    <rPh sb="2" eb="4">
      <t>フッキュウ</t>
    </rPh>
    <rPh sb="4" eb="5">
      <t>ヒ</t>
    </rPh>
    <phoneticPr fontId="2"/>
  </si>
  <si>
    <t>公債費</t>
    <rPh sb="0" eb="3">
      <t>コウサイヒ</t>
    </rPh>
    <phoneticPr fontId="2"/>
  </si>
  <si>
    <t>税目</t>
    <rPh sb="0" eb="2">
      <t>ゼイモク</t>
    </rPh>
    <phoneticPr fontId="2"/>
  </si>
  <si>
    <t>種別</t>
    <rPh sb="0" eb="2">
      <t>シュベツ</t>
    </rPh>
    <phoneticPr fontId="2"/>
  </si>
  <si>
    <t>現年課税分</t>
    <rPh sb="0" eb="2">
      <t>ゲンネン</t>
    </rPh>
    <rPh sb="2" eb="4">
      <t>カゼイ</t>
    </rPh>
    <rPh sb="4" eb="5">
      <t>ブン</t>
    </rPh>
    <phoneticPr fontId="2"/>
  </si>
  <si>
    <t>均等割額</t>
    <rPh sb="0" eb="3">
      <t>キントウワリ</t>
    </rPh>
    <rPh sb="3" eb="4">
      <t>ガク</t>
    </rPh>
    <phoneticPr fontId="2"/>
  </si>
  <si>
    <t>所得割額</t>
    <rPh sb="0" eb="2">
      <t>ショトク</t>
    </rPh>
    <rPh sb="2" eb="3">
      <t>ワリ</t>
    </rPh>
    <rPh sb="3" eb="4">
      <t>ガク</t>
    </rPh>
    <phoneticPr fontId="2"/>
  </si>
  <si>
    <t>退職所得分</t>
    <rPh sb="0" eb="2">
      <t>タイショク</t>
    </rPh>
    <rPh sb="2" eb="4">
      <t>ショトク</t>
    </rPh>
    <rPh sb="4" eb="5">
      <t>ブン</t>
    </rPh>
    <phoneticPr fontId="2"/>
  </si>
  <si>
    <t>譲渡所得分</t>
    <rPh sb="0" eb="2">
      <t>ジョウト</t>
    </rPh>
    <rPh sb="2" eb="4">
      <t>ショトク</t>
    </rPh>
    <rPh sb="4" eb="5">
      <t>ブン</t>
    </rPh>
    <phoneticPr fontId="2"/>
  </si>
  <si>
    <t>過年度分</t>
    <rPh sb="0" eb="3">
      <t>カネンド</t>
    </rPh>
    <rPh sb="3" eb="4">
      <t>ブン</t>
    </rPh>
    <phoneticPr fontId="2"/>
  </si>
  <si>
    <t>滞納繰越分</t>
    <rPh sb="0" eb="2">
      <t>タイノウ</t>
    </rPh>
    <rPh sb="2" eb="4">
      <t>クリコシ</t>
    </rPh>
    <rPh sb="4" eb="5">
      <t>ブン</t>
    </rPh>
    <phoneticPr fontId="2"/>
  </si>
  <si>
    <t>当初予算額</t>
    <rPh sb="0" eb="2">
      <t>トウショ</t>
    </rPh>
    <rPh sb="2" eb="4">
      <t>ヨサン</t>
    </rPh>
    <rPh sb="4" eb="5">
      <t>ガク</t>
    </rPh>
    <phoneticPr fontId="2"/>
  </si>
  <si>
    <t>補正予算額</t>
    <rPh sb="0" eb="2">
      <t>ホセイ</t>
    </rPh>
    <rPh sb="2" eb="4">
      <t>ヨサン</t>
    </rPh>
    <rPh sb="4" eb="5">
      <t>ガク</t>
    </rPh>
    <phoneticPr fontId="2"/>
  </si>
  <si>
    <t>月</t>
    <rPh sb="0" eb="1">
      <t>ツキ</t>
    </rPh>
    <phoneticPr fontId="2"/>
  </si>
  <si>
    <t>法人税割額</t>
    <rPh sb="0" eb="3">
      <t>ホウジンゼイ</t>
    </rPh>
    <rPh sb="3" eb="4">
      <t>ワリ</t>
    </rPh>
    <rPh sb="4" eb="5">
      <t>ガク</t>
    </rPh>
    <phoneticPr fontId="2"/>
  </si>
  <si>
    <t>純固定資産税</t>
    <rPh sb="0" eb="1">
      <t>ジュン</t>
    </rPh>
    <rPh sb="1" eb="3">
      <t>コテイ</t>
    </rPh>
    <rPh sb="3" eb="6">
      <t>シサンゼイ</t>
    </rPh>
    <phoneticPr fontId="2"/>
  </si>
  <si>
    <t>現年度分</t>
    <rPh sb="0" eb="3">
      <t>ゲンネンド</t>
    </rPh>
    <rPh sb="3" eb="4">
      <t>ブン</t>
    </rPh>
    <phoneticPr fontId="2"/>
  </si>
  <si>
    <t>交付金</t>
    <rPh sb="0" eb="3">
      <t>コウフキン</t>
    </rPh>
    <phoneticPr fontId="2"/>
  </si>
  <si>
    <t>市たばこ税</t>
    <rPh sb="0" eb="1">
      <t>シ</t>
    </rPh>
    <rPh sb="4" eb="5">
      <t>ゼイ</t>
    </rPh>
    <phoneticPr fontId="2"/>
  </si>
  <si>
    <t>鉱産税</t>
    <rPh sb="0" eb="2">
      <t>コウサン</t>
    </rPh>
    <rPh sb="2" eb="3">
      <t>ゼイ</t>
    </rPh>
    <phoneticPr fontId="2"/>
  </si>
  <si>
    <t>特別土地保有税</t>
    <rPh sb="0" eb="2">
      <t>トクベツ</t>
    </rPh>
    <rPh sb="2" eb="4">
      <t>トチ</t>
    </rPh>
    <rPh sb="4" eb="7">
      <t>ホユウゼイ</t>
    </rPh>
    <phoneticPr fontId="2"/>
  </si>
  <si>
    <t>入湯税</t>
    <rPh sb="0" eb="2">
      <t>ニュウトウ</t>
    </rPh>
    <rPh sb="2" eb="3">
      <t>ゼイ</t>
    </rPh>
    <phoneticPr fontId="2"/>
  </si>
  <si>
    <t>款</t>
    <rPh sb="0" eb="1">
      <t>カン</t>
    </rPh>
    <phoneticPr fontId="2"/>
  </si>
  <si>
    <t>項</t>
    <rPh sb="0" eb="1">
      <t>コウ</t>
    </rPh>
    <phoneticPr fontId="2"/>
  </si>
  <si>
    <t>金額</t>
    <rPh sb="0" eb="2">
      <t>キンガク</t>
    </rPh>
    <phoneticPr fontId="2"/>
  </si>
  <si>
    <t>摘要</t>
    <rPh sb="0" eb="2">
      <t>テキヨウ</t>
    </rPh>
    <phoneticPr fontId="2"/>
  </si>
  <si>
    <t>特別とん譲与税</t>
    <rPh sb="0" eb="2">
      <t>トクベツ</t>
    </rPh>
    <rPh sb="4" eb="6">
      <t>ジョウヨ</t>
    </rPh>
    <rPh sb="6" eb="7">
      <t>ゼイ</t>
    </rPh>
    <phoneticPr fontId="2"/>
  </si>
  <si>
    <t>証明閲覧手数料</t>
    <rPh sb="0" eb="2">
      <t>ショウメイ</t>
    </rPh>
    <rPh sb="2" eb="4">
      <t>エツラン</t>
    </rPh>
    <rPh sb="4" eb="7">
      <t>テスウリョウ</t>
    </rPh>
    <phoneticPr fontId="2"/>
  </si>
  <si>
    <t>督促手数料</t>
    <rPh sb="0" eb="2">
      <t>トクソク</t>
    </rPh>
    <rPh sb="2" eb="5">
      <t>テスウリョウ</t>
    </rPh>
    <phoneticPr fontId="2"/>
  </si>
  <si>
    <t>証票交付手数料</t>
    <rPh sb="0" eb="2">
      <t>ショウヒョウ</t>
    </rPh>
    <rPh sb="2" eb="4">
      <t>コウフ</t>
    </rPh>
    <rPh sb="4" eb="7">
      <t>テスウリョウ</t>
    </rPh>
    <phoneticPr fontId="2"/>
  </si>
  <si>
    <t>手数料</t>
    <rPh sb="0" eb="3">
      <t>テスウリョウ</t>
    </rPh>
    <phoneticPr fontId="2"/>
  </si>
  <si>
    <t>徴税費委託金</t>
    <rPh sb="0" eb="2">
      <t>チョウゼイ</t>
    </rPh>
    <rPh sb="2" eb="3">
      <t>ヒ</t>
    </rPh>
    <rPh sb="3" eb="5">
      <t>イタク</t>
    </rPh>
    <rPh sb="5" eb="6">
      <t>キン</t>
    </rPh>
    <phoneticPr fontId="2"/>
  </si>
  <si>
    <t>延滞金</t>
    <rPh sb="0" eb="3">
      <t>エンタイキン</t>
    </rPh>
    <phoneticPr fontId="2"/>
  </si>
  <si>
    <t>加算金</t>
    <rPh sb="0" eb="3">
      <t>カサンキン</t>
    </rPh>
    <phoneticPr fontId="2"/>
  </si>
  <si>
    <t>過料</t>
    <rPh sb="0" eb="2">
      <t>カリョウ</t>
    </rPh>
    <phoneticPr fontId="2"/>
  </si>
  <si>
    <t>市預金利子</t>
    <rPh sb="0" eb="1">
      <t>シ</t>
    </rPh>
    <rPh sb="1" eb="3">
      <t>ヨキン</t>
    </rPh>
    <rPh sb="3" eb="5">
      <t>リシ</t>
    </rPh>
    <phoneticPr fontId="2"/>
  </si>
  <si>
    <t>雑入</t>
    <rPh sb="0" eb="2">
      <t>ザツニュウ</t>
    </rPh>
    <phoneticPr fontId="2"/>
  </si>
  <si>
    <t>償却資産</t>
    <rPh sb="0" eb="2">
      <t>ショウキャク</t>
    </rPh>
    <rPh sb="2" eb="4">
      <t>シサン</t>
    </rPh>
    <phoneticPr fontId="2"/>
  </si>
  <si>
    <t>10　税務事務の情報システム化の状況</t>
    <rPh sb="3" eb="5">
      <t>ゼイム</t>
    </rPh>
    <rPh sb="5" eb="7">
      <t>ジム</t>
    </rPh>
    <rPh sb="8" eb="10">
      <t>ジョウホウ</t>
    </rPh>
    <rPh sb="14" eb="15">
      <t>カ</t>
    </rPh>
    <rPh sb="16" eb="18">
      <t>ジョウキョウ</t>
    </rPh>
    <phoneticPr fontId="2"/>
  </si>
  <si>
    <t>昭和44年</t>
    <rPh sb="0" eb="2">
      <t>ショウワ</t>
    </rPh>
    <rPh sb="4" eb="5">
      <t>ネン</t>
    </rPh>
    <phoneticPr fontId="2"/>
  </si>
  <si>
    <t>4月</t>
    <rPh sb="1" eb="2">
      <t>ガツ</t>
    </rPh>
    <phoneticPr fontId="2"/>
  </si>
  <si>
    <t>個人住民税(特別徴収)の電算化</t>
    <rPh sb="0" eb="2">
      <t>コジン</t>
    </rPh>
    <rPh sb="2" eb="5">
      <t>ジュウミンゼイ</t>
    </rPh>
    <rPh sb="6" eb="8">
      <t>トクベツ</t>
    </rPh>
    <rPh sb="8" eb="10">
      <t>チョウシュウ</t>
    </rPh>
    <rPh sb="12" eb="15">
      <t>デンサンカ</t>
    </rPh>
    <phoneticPr fontId="2"/>
  </si>
  <si>
    <t>7月</t>
    <rPh sb="1" eb="2">
      <t>ガツ</t>
    </rPh>
    <phoneticPr fontId="2"/>
  </si>
  <si>
    <t>アドレスコードの付設作業</t>
    <rPh sb="8" eb="10">
      <t>フセツ</t>
    </rPh>
    <rPh sb="10" eb="12">
      <t>サギョウ</t>
    </rPh>
    <phoneticPr fontId="2"/>
  </si>
  <si>
    <t>昭和45年</t>
    <rPh sb="0" eb="2">
      <t>ショウワ</t>
    </rPh>
    <rPh sb="4" eb="5">
      <t>ネン</t>
    </rPh>
    <phoneticPr fontId="2"/>
  </si>
  <si>
    <t>住民税の電算化</t>
    <rPh sb="0" eb="3">
      <t>ジュウミンゼイ</t>
    </rPh>
    <rPh sb="4" eb="7">
      <t>デンサンカ</t>
    </rPh>
    <phoneticPr fontId="2"/>
  </si>
  <si>
    <t>昭和46年</t>
    <rPh sb="0" eb="2">
      <t>ショウワ</t>
    </rPh>
    <rPh sb="4" eb="5">
      <t>ネン</t>
    </rPh>
    <phoneticPr fontId="2"/>
  </si>
  <si>
    <t>5月</t>
    <rPh sb="1" eb="2">
      <t>ガツ</t>
    </rPh>
    <phoneticPr fontId="2"/>
  </si>
  <si>
    <t>土地の物件コードの振付、氏名マスターコードの記入(総筆数約40万筆)</t>
    <rPh sb="0" eb="2">
      <t>トチ</t>
    </rPh>
    <rPh sb="3" eb="5">
      <t>ブッケン</t>
    </rPh>
    <rPh sb="9" eb="11">
      <t>フリツケ</t>
    </rPh>
    <rPh sb="12" eb="14">
      <t>シメイ</t>
    </rPh>
    <rPh sb="22" eb="24">
      <t>キニュウ</t>
    </rPh>
    <rPh sb="25" eb="26">
      <t>ソウ</t>
    </rPh>
    <rPh sb="26" eb="27">
      <t>ヒツ</t>
    </rPh>
    <rPh sb="27" eb="28">
      <t>スウ</t>
    </rPh>
    <rPh sb="28" eb="29">
      <t>ヤク</t>
    </rPh>
    <rPh sb="31" eb="32">
      <t>マン</t>
    </rPh>
    <rPh sb="32" eb="33">
      <t>ヒツ</t>
    </rPh>
    <phoneticPr fontId="2"/>
  </si>
  <si>
    <t>国民健康保険税の電算化</t>
    <rPh sb="0" eb="2">
      <t>コクミン</t>
    </rPh>
    <rPh sb="2" eb="4">
      <t>ケンコウ</t>
    </rPh>
    <rPh sb="4" eb="6">
      <t>ホケン</t>
    </rPh>
    <rPh sb="6" eb="7">
      <t>ゼイ</t>
    </rPh>
    <rPh sb="8" eb="11">
      <t>デンサンカ</t>
    </rPh>
    <phoneticPr fontId="2"/>
  </si>
  <si>
    <t>昭和47年</t>
    <rPh sb="0" eb="2">
      <t>ショウワ</t>
    </rPh>
    <rPh sb="4" eb="5">
      <t>ネン</t>
    </rPh>
    <phoneticPr fontId="2"/>
  </si>
  <si>
    <t>家屋1棟コードの振付、氏名マスターコードの記入(総棟数約9万棟)</t>
    <rPh sb="0" eb="2">
      <t>カオク</t>
    </rPh>
    <rPh sb="3" eb="4">
      <t>ムネ</t>
    </rPh>
    <rPh sb="8" eb="10">
      <t>フリツケ</t>
    </rPh>
    <rPh sb="11" eb="13">
      <t>シメイ</t>
    </rPh>
    <rPh sb="21" eb="23">
      <t>キニュウ</t>
    </rPh>
    <rPh sb="24" eb="25">
      <t>ソウ</t>
    </rPh>
    <rPh sb="25" eb="26">
      <t>ムネ</t>
    </rPh>
    <rPh sb="26" eb="27">
      <t>スウ</t>
    </rPh>
    <rPh sb="27" eb="28">
      <t>ヤク</t>
    </rPh>
    <rPh sb="29" eb="30">
      <t>マン</t>
    </rPh>
    <rPh sb="30" eb="31">
      <t>ムネ</t>
    </rPh>
    <phoneticPr fontId="2"/>
  </si>
  <si>
    <t>昭和48年</t>
    <rPh sb="0" eb="2">
      <t>ショウワ</t>
    </rPh>
    <rPh sb="4" eb="5">
      <t>ネン</t>
    </rPh>
    <phoneticPr fontId="2"/>
  </si>
  <si>
    <t>土地・家屋の加除事務合理化(1筆・1棟のカード化兼課税台帳)</t>
    <rPh sb="0" eb="2">
      <t>トチ</t>
    </rPh>
    <rPh sb="3" eb="5">
      <t>カオク</t>
    </rPh>
    <rPh sb="6" eb="8">
      <t>カジョ</t>
    </rPh>
    <rPh sb="8" eb="10">
      <t>ジム</t>
    </rPh>
    <rPh sb="10" eb="13">
      <t>ゴウリカ</t>
    </rPh>
    <rPh sb="15" eb="16">
      <t>ヒツ</t>
    </rPh>
    <rPh sb="18" eb="19">
      <t>ムネ</t>
    </rPh>
    <rPh sb="23" eb="24">
      <t>カ</t>
    </rPh>
    <rPh sb="24" eb="25">
      <t>ケン</t>
    </rPh>
    <rPh sb="25" eb="27">
      <t>カゼイ</t>
    </rPh>
    <rPh sb="27" eb="29">
      <t>ダイチョウ</t>
    </rPh>
    <phoneticPr fontId="2"/>
  </si>
  <si>
    <t>昭和49年</t>
    <rPh sb="0" eb="2">
      <t>ショウワ</t>
    </rPh>
    <rPh sb="4" eb="5">
      <t>ネン</t>
    </rPh>
    <phoneticPr fontId="2"/>
  </si>
  <si>
    <t>6月</t>
    <rPh sb="1" eb="2">
      <t>ガツ</t>
    </rPh>
    <phoneticPr fontId="2"/>
  </si>
  <si>
    <t>軽自動車税の電算化</t>
    <rPh sb="0" eb="4">
      <t>ケイジドウシャ</t>
    </rPh>
    <rPh sb="4" eb="5">
      <t>ゼイ</t>
    </rPh>
    <rPh sb="6" eb="9">
      <t>デンサンカ</t>
    </rPh>
    <phoneticPr fontId="2"/>
  </si>
  <si>
    <t>昭和53年</t>
    <rPh sb="0" eb="2">
      <t>ショウワ</t>
    </rPh>
    <rPh sb="4" eb="5">
      <t>ネン</t>
    </rPh>
    <phoneticPr fontId="2"/>
  </si>
  <si>
    <t>償却資産一品管理(3ヵ年で入力約4万品)</t>
    <rPh sb="0" eb="2">
      <t>ショウキャク</t>
    </rPh>
    <rPh sb="2" eb="4">
      <t>シサン</t>
    </rPh>
    <rPh sb="4" eb="6">
      <t>イッピン</t>
    </rPh>
    <rPh sb="6" eb="8">
      <t>カンリ</t>
    </rPh>
    <rPh sb="11" eb="12">
      <t>ネン</t>
    </rPh>
    <rPh sb="13" eb="15">
      <t>ニュウリョク</t>
    </rPh>
    <rPh sb="15" eb="16">
      <t>ヤク</t>
    </rPh>
    <rPh sb="17" eb="19">
      <t>マンヒン</t>
    </rPh>
    <phoneticPr fontId="2"/>
  </si>
  <si>
    <t>昭和54年</t>
    <rPh sb="0" eb="2">
      <t>ショウワ</t>
    </rPh>
    <rPh sb="4" eb="5">
      <t>ネン</t>
    </rPh>
    <phoneticPr fontId="2"/>
  </si>
  <si>
    <t>住民コード付け作業実施</t>
    <rPh sb="0" eb="2">
      <t>ジュウミン</t>
    </rPh>
    <rPh sb="5" eb="6">
      <t>ツ</t>
    </rPh>
    <rPh sb="7" eb="9">
      <t>サギョウ</t>
    </rPh>
    <rPh sb="9" eb="11">
      <t>ジッシ</t>
    </rPh>
    <phoneticPr fontId="2"/>
  </si>
  <si>
    <t>昭和55年</t>
    <rPh sb="0" eb="2">
      <t>ショウワ</t>
    </rPh>
    <rPh sb="4" eb="5">
      <t>ネン</t>
    </rPh>
    <phoneticPr fontId="2"/>
  </si>
  <si>
    <t>1月</t>
    <rPh sb="1" eb="2">
      <t>ガツ</t>
    </rPh>
    <phoneticPr fontId="2"/>
  </si>
  <si>
    <t>償却資産一品の漢字入力</t>
    <rPh sb="0" eb="2">
      <t>ショウキャク</t>
    </rPh>
    <rPh sb="2" eb="4">
      <t>シサン</t>
    </rPh>
    <rPh sb="4" eb="6">
      <t>イッピン</t>
    </rPh>
    <rPh sb="7" eb="9">
      <t>カンジ</t>
    </rPh>
    <rPh sb="9" eb="11">
      <t>ニュウリョク</t>
    </rPh>
    <phoneticPr fontId="2"/>
  </si>
  <si>
    <t>昭和61年</t>
    <rPh sb="0" eb="2">
      <t>ショウワ</t>
    </rPh>
    <rPh sb="4" eb="5">
      <t>ネン</t>
    </rPh>
    <phoneticPr fontId="2"/>
  </si>
  <si>
    <t>住民基本台帳業務の電算化</t>
    <rPh sb="0" eb="2">
      <t>ジュウミン</t>
    </rPh>
    <rPh sb="2" eb="4">
      <t>キホン</t>
    </rPh>
    <rPh sb="4" eb="6">
      <t>ダイチョウ</t>
    </rPh>
    <rPh sb="6" eb="8">
      <t>ギョウム</t>
    </rPh>
    <rPh sb="9" eb="12">
      <t>デンサンカ</t>
    </rPh>
    <phoneticPr fontId="2"/>
  </si>
  <si>
    <t>12月</t>
    <rPh sb="2" eb="3">
      <t>ガツ</t>
    </rPh>
    <phoneticPr fontId="2"/>
  </si>
  <si>
    <t>「税務業務検討部会」設置</t>
    <rPh sb="1" eb="3">
      <t>ゼイム</t>
    </rPh>
    <rPh sb="3" eb="5">
      <t>ギョウム</t>
    </rPh>
    <rPh sb="5" eb="7">
      <t>ケントウ</t>
    </rPh>
    <rPh sb="7" eb="9">
      <t>ブカイ</t>
    </rPh>
    <rPh sb="10" eb="12">
      <t>セッチ</t>
    </rPh>
    <phoneticPr fontId="2"/>
  </si>
  <si>
    <t>昭和62年</t>
    <rPh sb="0" eb="2">
      <t>ショウワ</t>
    </rPh>
    <rPh sb="4" eb="5">
      <t>ネン</t>
    </rPh>
    <phoneticPr fontId="2"/>
  </si>
  <si>
    <t>電算機自己導入　機器(FACOM M-730/8)</t>
    <rPh sb="0" eb="3">
      <t>デンサンキ</t>
    </rPh>
    <rPh sb="3" eb="5">
      <t>ジコ</t>
    </rPh>
    <rPh sb="5" eb="7">
      <t>ドウニュウ</t>
    </rPh>
    <rPh sb="8" eb="10">
      <t>キキ</t>
    </rPh>
    <phoneticPr fontId="2"/>
  </si>
  <si>
    <t>昭和63年</t>
    <rPh sb="0" eb="2">
      <t>ショウワ</t>
    </rPh>
    <rPh sb="4" eb="5">
      <t>ネン</t>
    </rPh>
    <phoneticPr fontId="2"/>
  </si>
  <si>
    <t>3月</t>
    <rPh sb="1" eb="2">
      <t>ガツ</t>
    </rPh>
    <phoneticPr fontId="2"/>
  </si>
  <si>
    <t>委託業務の自己処理開始</t>
    <rPh sb="0" eb="2">
      <t>イタク</t>
    </rPh>
    <rPh sb="2" eb="4">
      <t>ギョウム</t>
    </rPh>
    <rPh sb="5" eb="7">
      <t>ジコ</t>
    </rPh>
    <rPh sb="7" eb="9">
      <t>ショリ</t>
    </rPh>
    <rPh sb="9" eb="11">
      <t>カイシ</t>
    </rPh>
    <phoneticPr fontId="2"/>
  </si>
  <si>
    <t>収納消込システム稼働</t>
    <rPh sb="0" eb="2">
      <t>シュウノウ</t>
    </rPh>
    <rPh sb="2" eb="4">
      <t>ケシコミ</t>
    </rPh>
    <rPh sb="8" eb="10">
      <t>カドウ</t>
    </rPh>
    <phoneticPr fontId="2"/>
  </si>
  <si>
    <t>平成元年</t>
    <rPh sb="0" eb="2">
      <t>ヘイセイ</t>
    </rPh>
    <rPh sb="2" eb="4">
      <t>ガンネン</t>
    </rPh>
    <phoneticPr fontId="2"/>
  </si>
  <si>
    <t>「税関連オンラインシステム研究会」設置(現状の問題点抽出等予備調査の実施)</t>
    <rPh sb="1" eb="2">
      <t>ゼイ</t>
    </rPh>
    <rPh sb="2" eb="4">
      <t>カンレン</t>
    </rPh>
    <rPh sb="13" eb="16">
      <t>ケンキュウカイ</t>
    </rPh>
    <rPh sb="17" eb="19">
      <t>セッチ</t>
    </rPh>
    <rPh sb="20" eb="22">
      <t>ゲンジョウ</t>
    </rPh>
    <rPh sb="23" eb="26">
      <t>モンダイテン</t>
    </rPh>
    <rPh sb="26" eb="28">
      <t>チュウシュツ</t>
    </rPh>
    <rPh sb="28" eb="29">
      <t>トウ</t>
    </rPh>
    <rPh sb="29" eb="31">
      <t>ヨビ</t>
    </rPh>
    <rPh sb="31" eb="33">
      <t>チョウサ</t>
    </rPh>
    <rPh sb="34" eb="36">
      <t>ジッシ</t>
    </rPh>
    <phoneticPr fontId="2"/>
  </si>
  <si>
    <t>9月</t>
    <rPh sb="1" eb="2">
      <t>ガツ</t>
    </rPh>
    <phoneticPr fontId="2"/>
  </si>
  <si>
    <t>平成2年</t>
    <rPh sb="0" eb="2">
      <t>ヘイセイ</t>
    </rPh>
    <rPh sb="3" eb="4">
      <t>ネン</t>
    </rPh>
    <phoneticPr fontId="2"/>
  </si>
  <si>
    <t>新税務情報システム「基本計画書」作成・報告</t>
    <rPh sb="0" eb="1">
      <t>シン</t>
    </rPh>
    <rPh sb="1" eb="3">
      <t>ゼイム</t>
    </rPh>
    <rPh sb="3" eb="5">
      <t>ジョウホウ</t>
    </rPh>
    <rPh sb="10" eb="12">
      <t>キホン</t>
    </rPh>
    <rPh sb="12" eb="15">
      <t>ケイカクショ</t>
    </rPh>
    <rPh sb="16" eb="18">
      <t>サクセイ</t>
    </rPh>
    <rPh sb="19" eb="21">
      <t>ホウコク</t>
    </rPh>
    <phoneticPr fontId="2"/>
  </si>
  <si>
    <t>下水道受益者負担金の電算化</t>
    <rPh sb="0" eb="3">
      <t>ゲスイドウ</t>
    </rPh>
    <rPh sb="3" eb="6">
      <t>ジュエキシャ</t>
    </rPh>
    <rPh sb="6" eb="8">
      <t>フタン</t>
    </rPh>
    <rPh sb="8" eb="9">
      <t>キン</t>
    </rPh>
    <rPh sb="10" eb="13">
      <t>デンサンカ</t>
    </rPh>
    <phoneticPr fontId="2"/>
  </si>
  <si>
    <t>平成3年</t>
    <rPh sb="0" eb="2">
      <t>ヘイセイ</t>
    </rPh>
    <rPh sb="3" eb="4">
      <t>ネン</t>
    </rPh>
    <phoneticPr fontId="2"/>
  </si>
  <si>
    <t>新税務情報システム「基本設計書」作成・報告</t>
    <rPh sb="0" eb="1">
      <t>シン</t>
    </rPh>
    <rPh sb="1" eb="3">
      <t>ゼイム</t>
    </rPh>
    <rPh sb="3" eb="5">
      <t>ジョウホウ</t>
    </rPh>
    <rPh sb="10" eb="12">
      <t>キホン</t>
    </rPh>
    <rPh sb="12" eb="15">
      <t>セッケイショ</t>
    </rPh>
    <rPh sb="16" eb="18">
      <t>サクセイ</t>
    </rPh>
    <rPh sb="19" eb="21">
      <t>ホウコク</t>
    </rPh>
    <phoneticPr fontId="2"/>
  </si>
  <si>
    <t>平成4年</t>
    <rPh sb="0" eb="2">
      <t>ヘイセイ</t>
    </rPh>
    <rPh sb="3" eb="4">
      <t>ネン</t>
    </rPh>
    <phoneticPr fontId="2"/>
  </si>
  <si>
    <t>新税務情報システム「詳細設計書」作成・報告</t>
    <rPh sb="0" eb="5">
      <t>シンゼイムジョウホウ</t>
    </rPh>
    <rPh sb="10" eb="12">
      <t>ショウサイ</t>
    </rPh>
    <rPh sb="12" eb="15">
      <t>セッケイショ</t>
    </rPh>
    <rPh sb="16" eb="18">
      <t>サクセイ</t>
    </rPh>
    <rPh sb="19" eb="21">
      <t>ホウコク</t>
    </rPh>
    <phoneticPr fontId="2"/>
  </si>
  <si>
    <t>新宛名システム運用開始</t>
    <rPh sb="0" eb="1">
      <t>シン</t>
    </rPh>
    <rPh sb="1" eb="3">
      <t>アテナ</t>
    </rPh>
    <rPh sb="7" eb="9">
      <t>ウンヨウ</t>
    </rPh>
    <rPh sb="9" eb="11">
      <t>カイシ</t>
    </rPh>
    <phoneticPr fontId="2"/>
  </si>
  <si>
    <t>11月</t>
    <rPh sb="2" eb="3">
      <t>ガツ</t>
    </rPh>
    <phoneticPr fontId="2"/>
  </si>
  <si>
    <t>平成5年</t>
    <rPh sb="0" eb="2">
      <t>ヘイセイ</t>
    </rPh>
    <rPh sb="3" eb="4">
      <t>ネン</t>
    </rPh>
    <phoneticPr fontId="2"/>
  </si>
  <si>
    <t>固定資産税システム稼働</t>
    <rPh sb="0" eb="2">
      <t>コテイ</t>
    </rPh>
    <rPh sb="2" eb="5">
      <t>シサンゼイ</t>
    </rPh>
    <rPh sb="9" eb="11">
      <t>カドウ</t>
    </rPh>
    <phoneticPr fontId="2"/>
  </si>
  <si>
    <t>軽自動車税システム稼働</t>
    <rPh sb="0" eb="4">
      <t>ケイジドウシャ</t>
    </rPh>
    <rPh sb="4" eb="5">
      <t>ゼイ</t>
    </rPh>
    <rPh sb="9" eb="11">
      <t>カドウ</t>
    </rPh>
    <phoneticPr fontId="2"/>
  </si>
  <si>
    <t>下水道受益者負担金システム稼働</t>
    <rPh sb="0" eb="3">
      <t>ゲスイドウ</t>
    </rPh>
    <rPh sb="3" eb="6">
      <t>ジュエキシャ</t>
    </rPh>
    <rPh sb="6" eb="8">
      <t>フタン</t>
    </rPh>
    <rPh sb="8" eb="9">
      <t>キン</t>
    </rPh>
    <rPh sb="13" eb="15">
      <t>カドウ</t>
    </rPh>
    <phoneticPr fontId="2"/>
  </si>
  <si>
    <t>8月</t>
    <rPh sb="1" eb="2">
      <t>ガツ</t>
    </rPh>
    <phoneticPr fontId="2"/>
  </si>
  <si>
    <t>国民健康保険税システム稼働</t>
    <rPh sb="0" eb="2">
      <t>コクミン</t>
    </rPh>
    <rPh sb="2" eb="4">
      <t>ケンコウ</t>
    </rPh>
    <rPh sb="4" eb="6">
      <t>ホケン</t>
    </rPh>
    <rPh sb="6" eb="7">
      <t>ゼイ</t>
    </rPh>
    <rPh sb="11" eb="13">
      <t>カドウ</t>
    </rPh>
    <phoneticPr fontId="2"/>
  </si>
  <si>
    <t>平成6年</t>
    <rPh sb="0" eb="2">
      <t>ヘイセイ</t>
    </rPh>
    <rPh sb="3" eb="4">
      <t>ネン</t>
    </rPh>
    <phoneticPr fontId="2"/>
  </si>
  <si>
    <t>財務会計オンラインシステム稼働</t>
    <rPh sb="0" eb="2">
      <t>ザイム</t>
    </rPh>
    <rPh sb="2" eb="4">
      <t>カイケイ</t>
    </rPh>
    <rPh sb="13" eb="15">
      <t>カドウ</t>
    </rPh>
    <phoneticPr fontId="2"/>
  </si>
  <si>
    <t>10月</t>
    <rPh sb="2" eb="3">
      <t>ガツ</t>
    </rPh>
    <phoneticPr fontId="2"/>
  </si>
  <si>
    <t>固定資産税課税明細書添付の賦課システム改修(平成7年度から添付)</t>
    <rPh sb="0" eb="2">
      <t>コテイ</t>
    </rPh>
    <rPh sb="2" eb="5">
      <t>シサンゼイ</t>
    </rPh>
    <rPh sb="5" eb="7">
      <t>カゼイ</t>
    </rPh>
    <rPh sb="7" eb="9">
      <t>メイサイ</t>
    </rPh>
    <rPh sb="9" eb="10">
      <t>ショ</t>
    </rPh>
    <rPh sb="10" eb="12">
      <t>テンプ</t>
    </rPh>
    <rPh sb="13" eb="15">
      <t>フカ</t>
    </rPh>
    <rPh sb="19" eb="21">
      <t>カイシュウ</t>
    </rPh>
    <rPh sb="22" eb="24">
      <t>ヘイセイ</t>
    </rPh>
    <rPh sb="25" eb="26">
      <t>ネン</t>
    </rPh>
    <rPh sb="26" eb="27">
      <t>ド</t>
    </rPh>
    <rPh sb="29" eb="31">
      <t>テンプ</t>
    </rPh>
    <phoneticPr fontId="2"/>
  </si>
  <si>
    <t>平成7年</t>
    <rPh sb="0" eb="2">
      <t>ヘイセイ</t>
    </rPh>
    <rPh sb="3" eb="4">
      <t>ネン</t>
    </rPh>
    <phoneticPr fontId="2"/>
  </si>
  <si>
    <t>固定資産地図情報処理事業開始(平成12年3月完了)</t>
    <rPh sb="0" eb="2">
      <t>コテイ</t>
    </rPh>
    <rPh sb="2" eb="4">
      <t>シサン</t>
    </rPh>
    <rPh sb="4" eb="6">
      <t>チズ</t>
    </rPh>
    <rPh sb="6" eb="8">
      <t>ジョウホウ</t>
    </rPh>
    <rPh sb="8" eb="10">
      <t>ショリ</t>
    </rPh>
    <rPh sb="10" eb="12">
      <t>ジギョウ</t>
    </rPh>
    <rPh sb="12" eb="14">
      <t>カイシ</t>
    </rPh>
    <rPh sb="15" eb="17">
      <t>ヘイセイ</t>
    </rPh>
    <rPh sb="19" eb="20">
      <t>ネン</t>
    </rPh>
    <rPh sb="21" eb="22">
      <t>ガツ</t>
    </rPh>
    <rPh sb="22" eb="24">
      <t>カンリョウ</t>
    </rPh>
    <phoneticPr fontId="2"/>
  </si>
  <si>
    <t>(資産税課に地図専用パソコン設置)</t>
    <rPh sb="1" eb="4">
      <t>シサンゼイ</t>
    </rPh>
    <rPh sb="4" eb="5">
      <t>カ</t>
    </rPh>
    <rPh sb="6" eb="8">
      <t>チズ</t>
    </rPh>
    <rPh sb="8" eb="10">
      <t>センヨウ</t>
    </rPh>
    <rPh sb="14" eb="16">
      <t>セッチ</t>
    </rPh>
    <phoneticPr fontId="2"/>
  </si>
  <si>
    <t>土地評価システムの導入(平成9年度評価替えから運用)</t>
    <rPh sb="0" eb="2">
      <t>トチ</t>
    </rPh>
    <rPh sb="2" eb="4">
      <t>ヒョウカ</t>
    </rPh>
    <rPh sb="9" eb="11">
      <t>ドウニュウ</t>
    </rPh>
    <rPh sb="12" eb="14">
      <t>ヘイセイ</t>
    </rPh>
    <rPh sb="15" eb="16">
      <t>ネン</t>
    </rPh>
    <rPh sb="16" eb="17">
      <t>ド</t>
    </rPh>
    <rPh sb="17" eb="19">
      <t>ヒョウカ</t>
    </rPh>
    <rPh sb="19" eb="20">
      <t>ガ</t>
    </rPh>
    <rPh sb="23" eb="25">
      <t>ウンヨウ</t>
    </rPh>
    <phoneticPr fontId="2"/>
  </si>
  <si>
    <t>平成8年</t>
    <rPh sb="0" eb="2">
      <t>ヘイセイ</t>
    </rPh>
    <rPh sb="3" eb="4">
      <t>ネン</t>
    </rPh>
    <phoneticPr fontId="2"/>
  </si>
  <si>
    <t>新システム(GS8400/10R)機器移行</t>
    <rPh sb="0" eb="1">
      <t>シン</t>
    </rPh>
    <rPh sb="17" eb="19">
      <t>キキ</t>
    </rPh>
    <rPh sb="19" eb="21">
      <t>イコウ</t>
    </rPh>
    <phoneticPr fontId="2"/>
  </si>
  <si>
    <t>平成9年</t>
    <rPh sb="0" eb="2">
      <t>ヘイセイ</t>
    </rPh>
    <rPh sb="3" eb="4">
      <t>ネン</t>
    </rPh>
    <phoneticPr fontId="2"/>
  </si>
  <si>
    <t>新郵便番号7桁化改修作業開始(平成10年1月作業完了)</t>
    <rPh sb="0" eb="5">
      <t>シンユウビンバンゴウ</t>
    </rPh>
    <rPh sb="6" eb="7">
      <t>ケタ</t>
    </rPh>
    <rPh sb="7" eb="8">
      <t>カ</t>
    </rPh>
    <rPh sb="8" eb="10">
      <t>カイシュウ</t>
    </rPh>
    <rPh sb="10" eb="12">
      <t>サギョウ</t>
    </rPh>
    <rPh sb="12" eb="14">
      <t>カイシ</t>
    </rPh>
    <rPh sb="15" eb="17">
      <t>ヘイセイ</t>
    </rPh>
    <rPh sb="19" eb="20">
      <t>ネン</t>
    </rPh>
    <rPh sb="21" eb="22">
      <t>ガツ</t>
    </rPh>
    <rPh sb="22" eb="24">
      <t>サギョウ</t>
    </rPh>
    <rPh sb="24" eb="26">
      <t>カンリョウ</t>
    </rPh>
    <phoneticPr fontId="2"/>
  </si>
  <si>
    <t>業務端末一斉切り替え</t>
    <rPh sb="0" eb="2">
      <t>ギョウム</t>
    </rPh>
    <rPh sb="2" eb="4">
      <t>タンマツ</t>
    </rPh>
    <rPh sb="4" eb="6">
      <t>イッセイ</t>
    </rPh>
    <rPh sb="6" eb="7">
      <t>キ</t>
    </rPh>
    <rPh sb="8" eb="9">
      <t>カ</t>
    </rPh>
    <phoneticPr fontId="2"/>
  </si>
  <si>
    <t>平成11年</t>
    <rPh sb="0" eb="2">
      <t>ヘイセイ</t>
    </rPh>
    <rPh sb="4" eb="5">
      <t>ネン</t>
    </rPh>
    <phoneticPr fontId="2"/>
  </si>
  <si>
    <t>コンピュータ西暦2000年問題対応の税務情報システム移行完了</t>
    <rPh sb="6" eb="8">
      <t>セイレキ</t>
    </rPh>
    <rPh sb="12" eb="13">
      <t>ネン</t>
    </rPh>
    <rPh sb="13" eb="15">
      <t>モンダイ</t>
    </rPh>
    <rPh sb="15" eb="17">
      <t>タイオウ</t>
    </rPh>
    <rPh sb="18" eb="20">
      <t>ゼイム</t>
    </rPh>
    <rPh sb="20" eb="22">
      <t>ジョウホウ</t>
    </rPh>
    <rPh sb="26" eb="28">
      <t>イコウ</t>
    </rPh>
    <rPh sb="28" eb="30">
      <t>カンリョウ</t>
    </rPh>
    <phoneticPr fontId="2"/>
  </si>
  <si>
    <t>「新税務情報システム開発プロジェクトチーム」設置(市民税課、資産税課、</t>
    <rPh sb="1" eb="2">
      <t>シン</t>
    </rPh>
    <rPh sb="2" eb="4">
      <t>ゼイム</t>
    </rPh>
    <rPh sb="4" eb="6">
      <t>ジョウホウ</t>
    </rPh>
    <rPh sb="10" eb="12">
      <t>カイハツ</t>
    </rPh>
    <rPh sb="22" eb="24">
      <t>セッチ</t>
    </rPh>
    <rPh sb="25" eb="28">
      <t>シミンゼイ</t>
    </rPh>
    <rPh sb="28" eb="29">
      <t>カ</t>
    </rPh>
    <rPh sb="30" eb="33">
      <t>シサンゼイ</t>
    </rPh>
    <rPh sb="33" eb="34">
      <t>カ</t>
    </rPh>
    <phoneticPr fontId="2"/>
  </si>
  <si>
    <t>納税課、保険年金課、電子計算課の職員により構成)</t>
    <rPh sb="0" eb="3">
      <t>ノウゼイカ</t>
    </rPh>
    <rPh sb="4" eb="6">
      <t>ホケン</t>
    </rPh>
    <rPh sb="6" eb="8">
      <t>ネンキン</t>
    </rPh>
    <rPh sb="8" eb="9">
      <t>カ</t>
    </rPh>
    <rPh sb="10" eb="12">
      <t>デンシ</t>
    </rPh>
    <rPh sb="12" eb="14">
      <t>ケイサン</t>
    </rPh>
    <rPh sb="14" eb="15">
      <t>カ</t>
    </rPh>
    <rPh sb="16" eb="18">
      <t>ショクイン</t>
    </rPh>
    <rPh sb="21" eb="23">
      <t>コウセイ</t>
    </rPh>
    <phoneticPr fontId="2"/>
  </si>
  <si>
    <t>平成15年</t>
    <rPh sb="0" eb="2">
      <t>ヘイセイ</t>
    </rPh>
    <rPh sb="4" eb="5">
      <t>ネン</t>
    </rPh>
    <phoneticPr fontId="2"/>
  </si>
  <si>
    <t>平成17年</t>
    <rPh sb="0" eb="2">
      <t>ヘイセイ</t>
    </rPh>
    <rPh sb="4" eb="5">
      <t>ネン</t>
    </rPh>
    <phoneticPr fontId="2"/>
  </si>
  <si>
    <t>平成18年</t>
    <rPh sb="0" eb="2">
      <t>ヘイセイ</t>
    </rPh>
    <rPh sb="4" eb="5">
      <t>ネン</t>
    </rPh>
    <phoneticPr fontId="2"/>
  </si>
  <si>
    <t>高岡市総合行政情報システム(e-CIVION)固定資産業務稼働</t>
    <rPh sb="0" eb="3">
      <t>タカオカシ</t>
    </rPh>
    <rPh sb="3" eb="5">
      <t>ソウゴウ</t>
    </rPh>
    <rPh sb="5" eb="7">
      <t>ギョウセイ</t>
    </rPh>
    <rPh sb="7" eb="9">
      <t>ジョウホウ</t>
    </rPh>
    <rPh sb="23" eb="25">
      <t>コテイ</t>
    </rPh>
    <rPh sb="25" eb="27">
      <t>シサン</t>
    </rPh>
    <rPh sb="27" eb="29">
      <t>ギョウム</t>
    </rPh>
    <rPh sb="29" eb="31">
      <t>カドウ</t>
    </rPh>
    <phoneticPr fontId="2"/>
  </si>
  <si>
    <t>平成19年</t>
    <rPh sb="0" eb="2">
      <t>ヘイセイ</t>
    </rPh>
    <rPh sb="4" eb="5">
      <t>ネン</t>
    </rPh>
    <phoneticPr fontId="2"/>
  </si>
  <si>
    <t>軽自動車税コンビニ収納対応</t>
    <rPh sb="0" eb="4">
      <t>ケイジドウシャ</t>
    </rPh>
    <rPh sb="4" eb="5">
      <t>ゼイ</t>
    </rPh>
    <rPh sb="9" eb="11">
      <t>シュウノウ</t>
    </rPh>
    <rPh sb="11" eb="13">
      <t>タイオウ</t>
    </rPh>
    <phoneticPr fontId="2"/>
  </si>
  <si>
    <t>平成20年</t>
    <rPh sb="0" eb="2">
      <t>ヘイセイ</t>
    </rPh>
    <rPh sb="4" eb="5">
      <t>ネン</t>
    </rPh>
    <phoneticPr fontId="2"/>
  </si>
  <si>
    <t>固定資産税、個人住民税、国民健康保険税コンビニ収納対応</t>
    <rPh sb="0" eb="2">
      <t>コテイ</t>
    </rPh>
    <rPh sb="2" eb="5">
      <t>シサンゼイ</t>
    </rPh>
    <rPh sb="6" eb="8">
      <t>コジン</t>
    </rPh>
    <rPh sb="8" eb="11">
      <t>ジュウミンゼイ</t>
    </rPh>
    <rPh sb="12" eb="14">
      <t>コクミン</t>
    </rPh>
    <rPh sb="14" eb="16">
      <t>ケンコウ</t>
    </rPh>
    <rPh sb="16" eb="18">
      <t>ホケン</t>
    </rPh>
    <rPh sb="18" eb="19">
      <t>ゼイ</t>
    </rPh>
    <rPh sb="23" eb="25">
      <t>シュウノウ</t>
    </rPh>
    <rPh sb="25" eb="27">
      <t>タイオウ</t>
    </rPh>
    <phoneticPr fontId="2"/>
  </si>
  <si>
    <t>地図情報システム稼働</t>
    <rPh sb="0" eb="2">
      <t>チズ</t>
    </rPh>
    <rPh sb="2" eb="4">
      <t>ジョウホウ</t>
    </rPh>
    <rPh sb="8" eb="10">
      <t>カドウ</t>
    </rPh>
    <phoneticPr fontId="2"/>
  </si>
  <si>
    <t>公的年金からの特別徴収に対応するための個人住民税システム改修</t>
    <rPh sb="0" eb="2">
      <t>コウテキ</t>
    </rPh>
    <rPh sb="2" eb="4">
      <t>ネンキン</t>
    </rPh>
    <rPh sb="7" eb="9">
      <t>トクベツ</t>
    </rPh>
    <rPh sb="9" eb="11">
      <t>チョウシュウ</t>
    </rPh>
    <rPh sb="12" eb="14">
      <t>タイオウ</t>
    </rPh>
    <rPh sb="19" eb="21">
      <t>コジン</t>
    </rPh>
    <rPh sb="21" eb="24">
      <t>ジュウミンゼイ</t>
    </rPh>
    <rPh sb="28" eb="30">
      <t>カイシュウ</t>
    </rPh>
    <phoneticPr fontId="2"/>
  </si>
  <si>
    <t>地方税ポータルシステム(eLTAX:エルタックス)導入</t>
    <rPh sb="0" eb="3">
      <t>チホウゼイ</t>
    </rPh>
    <rPh sb="25" eb="27">
      <t>ドウニュウ</t>
    </rPh>
    <phoneticPr fontId="2"/>
  </si>
  <si>
    <t>平成21年</t>
    <rPh sb="0" eb="2">
      <t>ヘイセイ</t>
    </rPh>
    <rPh sb="4" eb="5">
      <t>ネン</t>
    </rPh>
    <phoneticPr fontId="2"/>
  </si>
  <si>
    <t>公的年金等支払報告書の電子データ受入</t>
    <rPh sb="0" eb="2">
      <t>コウテキ</t>
    </rPh>
    <rPh sb="2" eb="4">
      <t>ネンキン</t>
    </rPh>
    <rPh sb="4" eb="5">
      <t>トウ</t>
    </rPh>
    <rPh sb="5" eb="7">
      <t>シハライ</t>
    </rPh>
    <rPh sb="7" eb="10">
      <t>ホウコクショ</t>
    </rPh>
    <rPh sb="11" eb="13">
      <t>デンシ</t>
    </rPh>
    <rPh sb="16" eb="18">
      <t>ウケイレ</t>
    </rPh>
    <phoneticPr fontId="2"/>
  </si>
  <si>
    <t>電子申告(法人市民税、償却資産申告、給与支払報告書提出)の開始</t>
    <rPh sb="0" eb="2">
      <t>デンシ</t>
    </rPh>
    <rPh sb="2" eb="4">
      <t>シンコク</t>
    </rPh>
    <rPh sb="5" eb="7">
      <t>ホウジン</t>
    </rPh>
    <rPh sb="7" eb="10">
      <t>シミンゼイ</t>
    </rPh>
    <rPh sb="11" eb="13">
      <t>ショウキャク</t>
    </rPh>
    <rPh sb="13" eb="15">
      <t>シサン</t>
    </rPh>
    <rPh sb="15" eb="17">
      <t>シンコク</t>
    </rPh>
    <rPh sb="18" eb="20">
      <t>キュウヨ</t>
    </rPh>
    <rPh sb="20" eb="22">
      <t>シハライ</t>
    </rPh>
    <rPh sb="22" eb="25">
      <t>ホウコクショ</t>
    </rPh>
    <rPh sb="25" eb="27">
      <t>テイシュツ</t>
    </rPh>
    <rPh sb="29" eb="31">
      <t>カイシ</t>
    </rPh>
    <phoneticPr fontId="2"/>
  </si>
  <si>
    <t>平成23年</t>
    <rPh sb="0" eb="2">
      <t>ヘイセイ</t>
    </rPh>
    <rPh sb="4" eb="5">
      <t>ネン</t>
    </rPh>
    <phoneticPr fontId="2"/>
  </si>
  <si>
    <t>国税連携(確定申告書電子データ受信)の開始</t>
    <rPh sb="0" eb="2">
      <t>コクゼイ</t>
    </rPh>
    <rPh sb="2" eb="4">
      <t>レンケイ</t>
    </rPh>
    <rPh sb="5" eb="7">
      <t>カクテイ</t>
    </rPh>
    <rPh sb="7" eb="9">
      <t>シンコク</t>
    </rPh>
    <rPh sb="9" eb="10">
      <t>ショ</t>
    </rPh>
    <rPh sb="10" eb="12">
      <t>デンシ</t>
    </rPh>
    <rPh sb="15" eb="17">
      <t>ジュシン</t>
    </rPh>
    <rPh sb="19" eb="21">
      <t>カイシ</t>
    </rPh>
    <phoneticPr fontId="2"/>
  </si>
  <si>
    <t>平成14年</t>
    <rPh sb="0" eb="2">
      <t>ヘイセイ</t>
    </rPh>
    <rPh sb="4" eb="5">
      <t>ネン</t>
    </rPh>
    <phoneticPr fontId="2"/>
  </si>
  <si>
    <t>業務端末のパソコン(ノート型)化(平成15年3月以降完了)</t>
    <rPh sb="0" eb="2">
      <t>ギョウム</t>
    </rPh>
    <rPh sb="2" eb="4">
      <t>タンマツ</t>
    </rPh>
    <rPh sb="13" eb="14">
      <t>ガタ</t>
    </rPh>
    <rPh sb="15" eb="16">
      <t>カ</t>
    </rPh>
    <rPh sb="17" eb="19">
      <t>ヘイセイ</t>
    </rPh>
    <rPh sb="21" eb="22">
      <t>ネン</t>
    </rPh>
    <rPh sb="23" eb="24">
      <t>ガツ</t>
    </rPh>
    <rPh sb="24" eb="26">
      <t>イコウ</t>
    </rPh>
    <rPh sb="26" eb="28">
      <t>カンリョウ</t>
    </rPh>
    <phoneticPr fontId="2"/>
  </si>
  <si>
    <t>情報システム化のあゆみ</t>
    <rPh sb="0" eb="2">
      <t>ジョウホウ</t>
    </rPh>
    <rPh sb="6" eb="7">
      <t>カ</t>
    </rPh>
    <phoneticPr fontId="2"/>
  </si>
  <si>
    <t>平成25年</t>
    <rPh sb="0" eb="2">
      <t>ヘイセイ</t>
    </rPh>
    <rPh sb="4" eb="5">
      <t>ネン</t>
    </rPh>
    <phoneticPr fontId="2"/>
  </si>
  <si>
    <t>電子申請書・届出(法人設立・設置届出、特別徴収義務者の変更届出)の開始</t>
    <rPh sb="0" eb="2">
      <t>デンシ</t>
    </rPh>
    <rPh sb="2" eb="5">
      <t>シンセイショ</t>
    </rPh>
    <rPh sb="6" eb="8">
      <t>トドケデ</t>
    </rPh>
    <rPh sb="9" eb="11">
      <t>ホウジン</t>
    </rPh>
    <rPh sb="11" eb="13">
      <t>セツリツ</t>
    </rPh>
    <rPh sb="14" eb="16">
      <t>セッチ</t>
    </rPh>
    <rPh sb="16" eb="17">
      <t>トド</t>
    </rPh>
    <rPh sb="17" eb="18">
      <t>デ</t>
    </rPh>
    <rPh sb="19" eb="21">
      <t>トクベツ</t>
    </rPh>
    <rPh sb="21" eb="23">
      <t>チョウシュウ</t>
    </rPh>
    <rPh sb="23" eb="26">
      <t>ギムシャ</t>
    </rPh>
    <rPh sb="27" eb="29">
      <t>ヘンコウ</t>
    </rPh>
    <rPh sb="29" eb="31">
      <t>トドケデ</t>
    </rPh>
    <rPh sb="33" eb="35">
      <t>カイシ</t>
    </rPh>
    <phoneticPr fontId="2"/>
  </si>
  <si>
    <t>平成27年</t>
    <rPh sb="0" eb="2">
      <t>ヘイセイ</t>
    </rPh>
    <rPh sb="4" eb="5">
      <t>ネン</t>
    </rPh>
    <phoneticPr fontId="2"/>
  </si>
  <si>
    <t>Pay-easy(ペイジー)口座振替電子受付サービス導入</t>
    <rPh sb="14" eb="16">
      <t>コウザ</t>
    </rPh>
    <rPh sb="16" eb="18">
      <t>フリカエ</t>
    </rPh>
    <rPh sb="18" eb="20">
      <t>デンシ</t>
    </rPh>
    <rPh sb="20" eb="22">
      <t>ウケツケ</t>
    </rPh>
    <rPh sb="26" eb="28">
      <t>ドウニュウ</t>
    </rPh>
    <phoneticPr fontId="2"/>
  </si>
  <si>
    <t>土地</t>
    <rPh sb="0" eb="2">
      <t>トチ</t>
    </rPh>
    <phoneticPr fontId="2"/>
  </si>
  <si>
    <t>％</t>
    <phoneticPr fontId="2"/>
  </si>
  <si>
    <t>一般会計当初予算額及び市税当初予算額</t>
    <rPh sb="0" eb="2">
      <t>イッパン</t>
    </rPh>
    <rPh sb="2" eb="4">
      <t>カイケイ</t>
    </rPh>
    <rPh sb="4" eb="6">
      <t>トウショ</t>
    </rPh>
    <rPh sb="6" eb="8">
      <t>ヨサン</t>
    </rPh>
    <rPh sb="8" eb="9">
      <t>ガク</t>
    </rPh>
    <rPh sb="9" eb="10">
      <t>オヨ</t>
    </rPh>
    <rPh sb="11" eb="13">
      <t>シゼイ</t>
    </rPh>
    <rPh sb="13" eb="15">
      <t>トウショ</t>
    </rPh>
    <rPh sb="15" eb="17">
      <t>ヨサン</t>
    </rPh>
    <rPh sb="17" eb="18">
      <t>ガク</t>
    </rPh>
    <phoneticPr fontId="2"/>
  </si>
  <si>
    <t>その他市税</t>
    <rPh sb="2" eb="3">
      <t>タ</t>
    </rPh>
    <rPh sb="3" eb="5">
      <t>シゼイ</t>
    </rPh>
    <phoneticPr fontId="2"/>
  </si>
  <si>
    <t>その他交付金</t>
    <rPh sb="2" eb="3">
      <t>タ</t>
    </rPh>
    <rPh sb="3" eb="6">
      <t>コウフキン</t>
    </rPh>
    <phoneticPr fontId="2"/>
  </si>
  <si>
    <t>科目名</t>
    <rPh sb="0" eb="2">
      <t>カモク</t>
    </rPh>
    <rPh sb="2" eb="3">
      <t>メイ</t>
    </rPh>
    <phoneticPr fontId="2"/>
  </si>
  <si>
    <t>記入欄</t>
    <rPh sb="0" eb="2">
      <t>キニュウ</t>
    </rPh>
    <rPh sb="2" eb="3">
      <t>ラン</t>
    </rPh>
    <phoneticPr fontId="2"/>
  </si>
  <si>
    <t>一般会計歳入予算額</t>
    <rPh sb="0" eb="2">
      <t>イッパン</t>
    </rPh>
    <rPh sb="2" eb="4">
      <t>カイケイ</t>
    </rPh>
    <rPh sb="4" eb="6">
      <t>サイニュウ</t>
    </rPh>
    <rPh sb="6" eb="8">
      <t>ヨサン</t>
    </rPh>
    <rPh sb="8" eb="9">
      <t>ガク</t>
    </rPh>
    <phoneticPr fontId="2"/>
  </si>
  <si>
    <t>一般会計予算に対する市税の比率</t>
    <rPh sb="0" eb="2">
      <t>イッパン</t>
    </rPh>
    <rPh sb="2" eb="4">
      <t>カイケイ</t>
    </rPh>
    <rPh sb="4" eb="6">
      <t>ヨサン</t>
    </rPh>
    <rPh sb="7" eb="8">
      <t>タイ</t>
    </rPh>
    <rPh sb="10" eb="12">
      <t>シゼイ</t>
    </rPh>
    <rPh sb="13" eb="15">
      <t>ヒリツ</t>
    </rPh>
    <phoneticPr fontId="2"/>
  </si>
  <si>
    <t>市民1人あたりの市税</t>
    <rPh sb="0" eb="2">
      <t>シミン</t>
    </rPh>
    <rPh sb="3" eb="4">
      <t>リ</t>
    </rPh>
    <rPh sb="8" eb="10">
      <t>シゼイ</t>
    </rPh>
    <phoneticPr fontId="2"/>
  </si>
  <si>
    <t>1世帯あたりの市税</t>
    <rPh sb="1" eb="3">
      <t>セタイ</t>
    </rPh>
    <rPh sb="7" eb="9">
      <t>シゼイ</t>
    </rPh>
    <phoneticPr fontId="2"/>
  </si>
  <si>
    <t>6　一般会計歳入決算額及び市税収入額の推移</t>
    <rPh sb="2" eb="4">
      <t>イッパン</t>
    </rPh>
    <rPh sb="4" eb="6">
      <t>カイケイ</t>
    </rPh>
    <rPh sb="6" eb="8">
      <t>サイニュウ</t>
    </rPh>
    <rPh sb="8" eb="10">
      <t>ケッサン</t>
    </rPh>
    <rPh sb="10" eb="11">
      <t>ガク</t>
    </rPh>
    <rPh sb="11" eb="12">
      <t>オヨ</t>
    </rPh>
    <rPh sb="13" eb="15">
      <t>シゼイ</t>
    </rPh>
    <rPh sb="15" eb="17">
      <t>シュウニュウ</t>
    </rPh>
    <rPh sb="17" eb="18">
      <t>ガク</t>
    </rPh>
    <rPh sb="19" eb="21">
      <t>スイイ</t>
    </rPh>
    <phoneticPr fontId="2"/>
  </si>
  <si>
    <t>現年
課税分</t>
    <rPh sb="0" eb="2">
      <t>ゲンネン</t>
    </rPh>
    <rPh sb="3" eb="5">
      <t>カゼイ</t>
    </rPh>
    <rPh sb="5" eb="6">
      <t>ブン</t>
    </rPh>
    <phoneticPr fontId="2"/>
  </si>
  <si>
    <t>延滞金・加算金
及び過料</t>
    <rPh sb="0" eb="3">
      <t>エンタイキン</t>
    </rPh>
    <rPh sb="4" eb="7">
      <t>カサンキン</t>
    </rPh>
    <rPh sb="8" eb="9">
      <t>オヨ</t>
    </rPh>
    <rPh sb="10" eb="12">
      <t>カリョウ</t>
    </rPh>
    <phoneticPr fontId="2"/>
  </si>
  <si>
    <t>家屋</t>
    <rPh sb="0" eb="2">
      <t>カオク</t>
    </rPh>
    <phoneticPr fontId="2"/>
  </si>
  <si>
    <t>鉱産税
入湯税
特別土地
保有税</t>
    <rPh sb="0" eb="2">
      <t>コウサン</t>
    </rPh>
    <rPh sb="2" eb="3">
      <t>ゼイ</t>
    </rPh>
    <rPh sb="4" eb="6">
      <t>ニュウトウ</t>
    </rPh>
    <rPh sb="6" eb="7">
      <t>ゼイ</t>
    </rPh>
    <rPh sb="8" eb="10">
      <t>トクベツ</t>
    </rPh>
    <rPh sb="10" eb="12">
      <t>トチ</t>
    </rPh>
    <rPh sb="13" eb="16">
      <t>ホユウゼイ</t>
    </rPh>
    <phoneticPr fontId="2"/>
  </si>
  <si>
    <t>2 市県民税の特別徴収及び普通徴収に関す
　ること。</t>
    <rPh sb="2" eb="6">
      <t>シケンミンゼイ</t>
    </rPh>
    <rPh sb="7" eb="9">
      <t>トクベツ</t>
    </rPh>
    <rPh sb="9" eb="11">
      <t>チョウシュウ</t>
    </rPh>
    <rPh sb="11" eb="12">
      <t>オヨ</t>
    </rPh>
    <rPh sb="13" eb="15">
      <t>フツウ</t>
    </rPh>
    <rPh sb="15" eb="17">
      <t>チョウシュウ</t>
    </rPh>
    <rPh sb="18" eb="19">
      <t>カン</t>
    </rPh>
    <phoneticPr fontId="2"/>
  </si>
  <si>
    <t>％</t>
    <phoneticPr fontId="2"/>
  </si>
  <si>
    <t>家屋評価システム導入 個人住民税システム稼働</t>
    <rPh sb="0" eb="2">
      <t>カオク</t>
    </rPh>
    <rPh sb="2" eb="4">
      <t>ヒョウカ</t>
    </rPh>
    <rPh sb="8" eb="10">
      <t>ドウニュウ</t>
    </rPh>
    <phoneticPr fontId="2"/>
  </si>
  <si>
    <t>収納管理システム稼働 法人市民税システム稼働 証明発行システム稼働</t>
    <rPh sb="0" eb="2">
      <t>シュウノウ</t>
    </rPh>
    <rPh sb="2" eb="4">
      <t>カンリ</t>
    </rPh>
    <rPh sb="8" eb="10">
      <t>カドウ</t>
    </rPh>
    <phoneticPr fontId="2"/>
  </si>
  <si>
    <t>電子帳簿保存システム導入(固定資産税名寄帳兼課税台帳)</t>
    <rPh sb="0" eb="2">
      <t>デンシ</t>
    </rPh>
    <rPh sb="2" eb="4">
      <t>チョウボ</t>
    </rPh>
    <rPh sb="4" eb="6">
      <t>ホゾン</t>
    </rPh>
    <rPh sb="10" eb="12">
      <t>ドウニュウ</t>
    </rPh>
    <rPh sb="13" eb="15">
      <t>コテイ</t>
    </rPh>
    <rPh sb="15" eb="17">
      <t>シサン</t>
    </rPh>
    <rPh sb="17" eb="18">
      <t>ゼイ</t>
    </rPh>
    <rPh sb="18" eb="20">
      <t>ナヨセ</t>
    </rPh>
    <rPh sb="20" eb="21">
      <t>チョウ</t>
    </rPh>
    <rPh sb="21" eb="22">
      <t>ケン</t>
    </rPh>
    <rPh sb="22" eb="24">
      <t>カゼイ</t>
    </rPh>
    <rPh sb="24" eb="26">
      <t>ダイチョウ</t>
    </rPh>
    <phoneticPr fontId="2"/>
  </si>
  <si>
    <t>平成28年</t>
    <rPh sb="0" eb="2">
      <t>ヘイセイ</t>
    </rPh>
    <rPh sb="4" eb="5">
      <t>ネン</t>
    </rPh>
    <phoneticPr fontId="2"/>
  </si>
  <si>
    <t>高岡市統合型GIS本格稼働</t>
    <rPh sb="0" eb="3">
      <t>タカオカシ</t>
    </rPh>
    <rPh sb="3" eb="6">
      <t>トウゴウガタ</t>
    </rPh>
    <rPh sb="9" eb="11">
      <t>ホンカク</t>
    </rPh>
    <rPh sb="11" eb="13">
      <t>カドウ</t>
    </rPh>
    <phoneticPr fontId="2"/>
  </si>
  <si>
    <t>電子署名付給与特別徴収税額通知（特別徴収義務者用）送信開始</t>
    <rPh sb="0" eb="2">
      <t>デンシ</t>
    </rPh>
    <rPh sb="2" eb="4">
      <t>ショメイ</t>
    </rPh>
    <rPh sb="4" eb="5">
      <t>ツキ</t>
    </rPh>
    <rPh sb="5" eb="7">
      <t>キュウヨ</t>
    </rPh>
    <rPh sb="7" eb="9">
      <t>トクベツ</t>
    </rPh>
    <rPh sb="9" eb="11">
      <t>チョウシュウ</t>
    </rPh>
    <rPh sb="11" eb="13">
      <t>ゼイガク</t>
    </rPh>
    <rPh sb="13" eb="15">
      <t>ツウチ</t>
    </rPh>
    <rPh sb="16" eb="18">
      <t>トクベツ</t>
    </rPh>
    <rPh sb="18" eb="20">
      <t>チョウシュウ</t>
    </rPh>
    <rPh sb="20" eb="24">
      <t>ギムシャヨウ</t>
    </rPh>
    <rPh sb="25" eb="27">
      <t>ソウシン</t>
    </rPh>
    <rPh sb="27" eb="29">
      <t>カイシ</t>
    </rPh>
    <phoneticPr fontId="2"/>
  </si>
  <si>
    <t>予備費</t>
    <rPh sb="0" eb="3">
      <t>ヨビヒ</t>
    </rPh>
    <phoneticPr fontId="2"/>
  </si>
  <si>
    <t>(C)</t>
    <phoneticPr fontId="2"/>
  </si>
  <si>
    <t>㎢</t>
    <phoneticPr fontId="2"/>
  </si>
  <si>
    <t>％</t>
    <phoneticPr fontId="2"/>
  </si>
  <si>
    <t>平成29年</t>
    <rPh sb="0" eb="2">
      <t>ヘイセイ</t>
    </rPh>
    <rPh sb="4" eb="5">
      <t>ネン</t>
    </rPh>
    <phoneticPr fontId="2"/>
  </si>
  <si>
    <t>公的年金からの個人住民税特別徴収開始</t>
    <rPh sb="0" eb="2">
      <t>コウテキ</t>
    </rPh>
    <rPh sb="2" eb="4">
      <t>ネンキン</t>
    </rPh>
    <rPh sb="7" eb="9">
      <t>コジン</t>
    </rPh>
    <rPh sb="9" eb="12">
      <t>ジュウミンゼイ</t>
    </rPh>
    <rPh sb="12" eb="14">
      <t>トクベツ</t>
    </rPh>
    <rPh sb="14" eb="16">
      <t>チョウシュウ</t>
    </rPh>
    <rPh sb="16" eb="18">
      <t>カイシ</t>
    </rPh>
    <phoneticPr fontId="2"/>
  </si>
  <si>
    <t>高岡市総合行政情報システム(e-CIVION)・滞納管理システム稼働</t>
    <rPh sb="0" eb="3">
      <t>タカオカシ</t>
    </rPh>
    <rPh sb="3" eb="5">
      <t>ソウゴウ</t>
    </rPh>
    <rPh sb="5" eb="7">
      <t>ギョウセイ</t>
    </rPh>
    <rPh sb="7" eb="9">
      <t>ジョウホウ</t>
    </rPh>
    <rPh sb="24" eb="26">
      <t>タイノウ</t>
    </rPh>
    <rPh sb="26" eb="28">
      <t>カンリ</t>
    </rPh>
    <rPh sb="32" eb="34">
      <t>カドウ</t>
    </rPh>
    <phoneticPr fontId="2"/>
  </si>
  <si>
    <t>e-CIVIONでの個人番号利用開始</t>
    <rPh sb="10" eb="12">
      <t>コジン</t>
    </rPh>
    <rPh sb="12" eb="14">
      <t>バンゴウ</t>
    </rPh>
    <rPh sb="14" eb="16">
      <t>リヨウ</t>
    </rPh>
    <rPh sb="16" eb="18">
      <t>カイシ</t>
    </rPh>
    <phoneticPr fontId="2"/>
  </si>
  <si>
    <t>(注)　平成17年度は、合併前の旧市、町と新市を合算した数値</t>
    <rPh sb="1" eb="2">
      <t>チュウ</t>
    </rPh>
    <rPh sb="4" eb="6">
      <t>ヘイセイ</t>
    </rPh>
    <rPh sb="8" eb="10">
      <t>ネンド</t>
    </rPh>
    <rPh sb="12" eb="14">
      <t>ガッペイ</t>
    </rPh>
    <rPh sb="14" eb="15">
      <t>マエ</t>
    </rPh>
    <rPh sb="16" eb="18">
      <t>キュウシ</t>
    </rPh>
    <rPh sb="19" eb="20">
      <t>マチ</t>
    </rPh>
    <rPh sb="21" eb="23">
      <t>シンシ</t>
    </rPh>
    <rPh sb="24" eb="26">
      <t>ガッサン</t>
    </rPh>
    <rPh sb="28" eb="30">
      <t>スウチ</t>
    </rPh>
    <phoneticPr fontId="2"/>
  </si>
  <si>
    <t>国庫支出金</t>
    <rPh sb="0" eb="5">
      <t>コッコシシュツキン</t>
    </rPh>
    <phoneticPr fontId="2"/>
  </si>
  <si>
    <t>補助金</t>
    <rPh sb="0" eb="3">
      <t>ホジョキン</t>
    </rPh>
    <phoneticPr fontId="2"/>
  </si>
  <si>
    <t>委託金</t>
    <rPh sb="0" eb="2">
      <t>イタク</t>
    </rPh>
    <rPh sb="2" eb="3">
      <t>キン</t>
    </rPh>
    <phoneticPr fontId="2"/>
  </si>
  <si>
    <t>徴税費補助金</t>
    <rPh sb="0" eb="2">
      <t>チョウゼイ</t>
    </rPh>
    <rPh sb="2" eb="3">
      <t>ヒ</t>
    </rPh>
    <rPh sb="3" eb="6">
      <t>ホジョキン</t>
    </rPh>
    <phoneticPr fontId="2"/>
  </si>
  <si>
    <t>5 課内庶務に関すること。</t>
    <rPh sb="2" eb="4">
      <t>カナイ</t>
    </rPh>
    <rPh sb="4" eb="6">
      <t>ショム</t>
    </rPh>
    <rPh sb="7" eb="8">
      <t>カン</t>
    </rPh>
    <phoneticPr fontId="2"/>
  </si>
  <si>
    <t>1 市税及び国民健康保険税の収納消込に関
 すること。</t>
    <rPh sb="2" eb="4">
      <t>シゼイ</t>
    </rPh>
    <rPh sb="4" eb="5">
      <t>オヨ</t>
    </rPh>
    <rPh sb="14" eb="16">
      <t>シュウノウ</t>
    </rPh>
    <rPh sb="16" eb="18">
      <t>ケシコミ</t>
    </rPh>
    <rPh sb="19" eb="20">
      <t>カン</t>
    </rPh>
    <phoneticPr fontId="2"/>
  </si>
  <si>
    <t>2 市税及び国民健康保険税の還付・充当に
 関すること。</t>
    <rPh sb="2" eb="4">
      <t>シゼイ</t>
    </rPh>
    <rPh sb="4" eb="5">
      <t>オヨ</t>
    </rPh>
    <rPh sb="14" eb="16">
      <t>カンプ</t>
    </rPh>
    <rPh sb="17" eb="19">
      <t>ジュウトウ</t>
    </rPh>
    <rPh sb="22" eb="23">
      <t>カン</t>
    </rPh>
    <phoneticPr fontId="2"/>
  </si>
  <si>
    <t>再任用</t>
    <rPh sb="0" eb="3">
      <t>サイニンヨウ</t>
    </rPh>
    <phoneticPr fontId="2"/>
  </si>
  <si>
    <t>4 市税及び国民健康保険税の納付に関する
 こと。
5 市税及び国民健康保険税の督促状発送に
　関すること。</t>
    <rPh sb="2" eb="4">
      <t>シゼイ</t>
    </rPh>
    <rPh sb="4" eb="5">
      <t>オヨ</t>
    </rPh>
    <rPh sb="14" eb="16">
      <t>ノウフ</t>
    </rPh>
    <rPh sb="17" eb="18">
      <t>カン</t>
    </rPh>
    <rPh sb="40" eb="43">
      <t>トクソクジョウ</t>
    </rPh>
    <rPh sb="43" eb="45">
      <t>ハッソウ</t>
    </rPh>
    <phoneticPr fontId="2"/>
  </si>
  <si>
    <t xml:space="preserve"> (注)　平成17年度は、合併前の旧市、町と新市を合算した数値</t>
    <phoneticPr fontId="2"/>
  </si>
  <si>
    <t>7　平成30年度一般会計当初予算額及び市税当初予算額</t>
    <rPh sb="2" eb="4">
      <t>ヘイセイ</t>
    </rPh>
    <rPh sb="6" eb="7">
      <t>ネン</t>
    </rPh>
    <rPh sb="7" eb="8">
      <t>ド</t>
    </rPh>
    <rPh sb="8" eb="10">
      <t>イッパン</t>
    </rPh>
    <rPh sb="10" eb="12">
      <t>カイケイ</t>
    </rPh>
    <rPh sb="12" eb="14">
      <t>トウショ</t>
    </rPh>
    <rPh sb="14" eb="16">
      <t>ヨサン</t>
    </rPh>
    <rPh sb="16" eb="17">
      <t>ガク</t>
    </rPh>
    <rPh sb="17" eb="18">
      <t>オヨ</t>
    </rPh>
    <rPh sb="19" eb="21">
      <t>シゼイ</t>
    </rPh>
    <rPh sb="21" eb="23">
      <t>トウショ</t>
    </rPh>
    <rPh sb="23" eb="25">
      <t>ヨサン</t>
    </rPh>
    <rPh sb="25" eb="26">
      <t>ガク</t>
    </rPh>
    <phoneticPr fontId="2"/>
  </si>
  <si>
    <t>平成30年4月1日現在</t>
    <rPh sb="0" eb="2">
      <t>ヘイセイ</t>
    </rPh>
    <rPh sb="4" eb="5">
      <t>ネン</t>
    </rPh>
    <rPh sb="6" eb="7">
      <t>ガツ</t>
    </rPh>
    <rPh sb="8" eb="9">
      <t>ニチ</t>
    </rPh>
    <rPh sb="9" eb="11">
      <t>ゲンザイ</t>
    </rPh>
    <phoneticPr fontId="2"/>
  </si>
  <si>
    <t>(ア)　平成30年度一般会計当初予算</t>
    <rPh sb="4" eb="6">
      <t>ヘイセイ</t>
    </rPh>
    <rPh sb="8" eb="9">
      <t>ネン</t>
    </rPh>
    <rPh sb="9" eb="10">
      <t>ド</t>
    </rPh>
    <rPh sb="10" eb="12">
      <t>イッパン</t>
    </rPh>
    <rPh sb="12" eb="14">
      <t>カイケイ</t>
    </rPh>
    <rPh sb="14" eb="16">
      <t>トウショ</t>
    </rPh>
    <rPh sb="16" eb="18">
      <t>ヨサン</t>
    </rPh>
    <phoneticPr fontId="2"/>
  </si>
  <si>
    <t>(イ)　平成30年度市税歳入予算額</t>
    <rPh sb="4" eb="6">
      <t>ヘイセイ</t>
    </rPh>
    <rPh sb="8" eb="9">
      <t>ネン</t>
    </rPh>
    <rPh sb="9" eb="10">
      <t>ド</t>
    </rPh>
    <rPh sb="10" eb="12">
      <t>シゼイ</t>
    </rPh>
    <rPh sb="12" eb="14">
      <t>サイニュウ</t>
    </rPh>
    <rPh sb="14" eb="16">
      <t>ヨサン</t>
    </rPh>
    <rPh sb="16" eb="17">
      <t>ガク</t>
    </rPh>
    <phoneticPr fontId="2"/>
  </si>
  <si>
    <t>(ウ)　平成30年度税外歳入予算額</t>
    <rPh sb="4" eb="6">
      <t>ヘイセイ</t>
    </rPh>
    <rPh sb="8" eb="9">
      <t>ネン</t>
    </rPh>
    <rPh sb="9" eb="10">
      <t>ド</t>
    </rPh>
    <rPh sb="10" eb="11">
      <t>ゼイ</t>
    </rPh>
    <rPh sb="11" eb="12">
      <t>ガイ</t>
    </rPh>
    <rPh sb="12" eb="14">
      <t>サイニュウ</t>
    </rPh>
    <rPh sb="14" eb="16">
      <t>ヨサン</t>
    </rPh>
    <rPh sb="16" eb="17">
      <t>ガク</t>
    </rPh>
    <phoneticPr fontId="2"/>
  </si>
  <si>
    <t>2 軽自動車税、市たばこ税、鉱産税、入湯
　税の賦課に関すること。</t>
    <rPh sb="2" eb="6">
      <t>ケイジドウシャ</t>
    </rPh>
    <rPh sb="6" eb="7">
      <t>ゼイ</t>
    </rPh>
    <rPh sb="8" eb="9">
      <t>シ</t>
    </rPh>
    <rPh sb="12" eb="13">
      <t>ゼイ</t>
    </rPh>
    <rPh sb="14" eb="16">
      <t>コウサン</t>
    </rPh>
    <rPh sb="16" eb="17">
      <t>ゼイ</t>
    </rPh>
    <rPh sb="18" eb="20">
      <t>ニュウトウ</t>
    </rPh>
    <rPh sb="22" eb="23">
      <t>ゼイ</t>
    </rPh>
    <rPh sb="24" eb="26">
      <t>フカ</t>
    </rPh>
    <rPh sb="27" eb="28">
      <t>カン</t>
    </rPh>
    <phoneticPr fontId="2"/>
  </si>
  <si>
    <t>3 税務証明に関すること。</t>
    <rPh sb="2" eb="4">
      <t>ゼイム</t>
    </rPh>
    <rPh sb="4" eb="6">
      <t>ショウメイ</t>
    </rPh>
    <rPh sb="7" eb="8">
      <t>カン</t>
    </rPh>
    <phoneticPr fontId="2"/>
  </si>
  <si>
    <t>4 課内庶務に関すること。</t>
    <rPh sb="2" eb="4">
      <t>カナイ</t>
    </rPh>
    <rPh sb="4" eb="6">
      <t>ショム</t>
    </rPh>
    <rPh sb="7" eb="8">
      <t>カン</t>
    </rPh>
    <phoneticPr fontId="2"/>
  </si>
  <si>
    <t>※一人で複数の役職を有する者については、主となる職以外を（）で表記するものとする。</t>
    <rPh sb="1" eb="3">
      <t>ヒトリ</t>
    </rPh>
    <rPh sb="4" eb="6">
      <t>フクスウ</t>
    </rPh>
    <rPh sb="7" eb="9">
      <t>ヤクショク</t>
    </rPh>
    <rPh sb="10" eb="11">
      <t>ユウ</t>
    </rPh>
    <rPh sb="13" eb="14">
      <t>モノ</t>
    </rPh>
    <rPh sb="20" eb="21">
      <t>シュ</t>
    </rPh>
    <rPh sb="24" eb="25">
      <t>ショク</t>
    </rPh>
    <rPh sb="25" eb="27">
      <t>イガイ</t>
    </rPh>
    <rPh sb="31" eb="33">
      <t>ヒョウキ</t>
    </rPh>
    <phoneticPr fontId="2"/>
  </si>
  <si>
    <t>9月</t>
    <rPh sb="1" eb="2">
      <t>ツキ</t>
    </rPh>
    <phoneticPr fontId="2"/>
  </si>
  <si>
    <t>法人市民税・
諸税</t>
    <rPh sb="0" eb="2">
      <t>ホウジン</t>
    </rPh>
    <rPh sb="2" eb="5">
      <t>シミンゼイ</t>
    </rPh>
    <rPh sb="7" eb="9">
      <t>ショゼイ</t>
    </rPh>
    <phoneticPr fontId="2"/>
  </si>
  <si>
    <t>　　　平成30年度は当初予算額である。</t>
    <rPh sb="3" eb="5">
      <t>ヘイセイ</t>
    </rPh>
    <rPh sb="7" eb="8">
      <t>ネン</t>
    </rPh>
    <rPh sb="8" eb="9">
      <t>ド</t>
    </rPh>
    <rPh sb="10" eb="12">
      <t>トウショ</t>
    </rPh>
    <rPh sb="12" eb="14">
      <t>ヨサン</t>
    </rPh>
    <rPh sb="14" eb="15">
      <t>ガク</t>
    </rPh>
    <phoneticPr fontId="2"/>
  </si>
  <si>
    <t>8　市税の税率の変遷</t>
    <rPh sb="2" eb="4">
      <t>シゼイ</t>
    </rPh>
    <rPh sb="5" eb="7">
      <t>ゼイリツ</t>
    </rPh>
    <rPh sb="8" eb="10">
      <t>ヘンセン</t>
    </rPh>
    <phoneticPr fontId="2"/>
  </si>
  <si>
    <t>平成17年度</t>
    <phoneticPr fontId="2"/>
  </si>
  <si>
    <t>平成18年度</t>
    <rPh sb="0" eb="2">
      <t>ヘイセイ</t>
    </rPh>
    <rPh sb="4" eb="5">
      <t>ネン</t>
    </rPh>
    <rPh sb="5" eb="6">
      <t>ド</t>
    </rPh>
    <phoneticPr fontId="2"/>
  </si>
  <si>
    <t>平成19年度</t>
    <rPh sb="0" eb="2">
      <t>ヘイセイ</t>
    </rPh>
    <rPh sb="4" eb="5">
      <t>ネン</t>
    </rPh>
    <rPh sb="5" eb="6">
      <t>ド</t>
    </rPh>
    <phoneticPr fontId="2"/>
  </si>
  <si>
    <t>平成20年度</t>
    <rPh sb="0" eb="2">
      <t>ヘイセイ</t>
    </rPh>
    <rPh sb="4" eb="5">
      <t>ネン</t>
    </rPh>
    <rPh sb="5" eb="6">
      <t>ド</t>
    </rPh>
    <phoneticPr fontId="2"/>
  </si>
  <si>
    <t>平成21年度</t>
    <rPh sb="0" eb="2">
      <t>ヘイセイ</t>
    </rPh>
    <rPh sb="4" eb="5">
      <t>ネン</t>
    </rPh>
    <rPh sb="5" eb="6">
      <t>ド</t>
    </rPh>
    <phoneticPr fontId="2"/>
  </si>
  <si>
    <t>平成22年度</t>
    <rPh sb="0" eb="2">
      <t>ヘイセイ</t>
    </rPh>
    <rPh sb="4" eb="5">
      <t>ネン</t>
    </rPh>
    <rPh sb="5" eb="6">
      <t>ド</t>
    </rPh>
    <phoneticPr fontId="2"/>
  </si>
  <si>
    <t>平成23年度</t>
    <rPh sb="0" eb="2">
      <t>ヘイセイ</t>
    </rPh>
    <rPh sb="4" eb="5">
      <t>ネン</t>
    </rPh>
    <rPh sb="5" eb="6">
      <t>ド</t>
    </rPh>
    <phoneticPr fontId="2"/>
  </si>
  <si>
    <t>平成24年度</t>
    <rPh sb="0" eb="2">
      <t>ヘイセイ</t>
    </rPh>
    <rPh sb="4" eb="5">
      <t>ネン</t>
    </rPh>
    <rPh sb="5" eb="6">
      <t>ド</t>
    </rPh>
    <phoneticPr fontId="2"/>
  </si>
  <si>
    <t>平成25年度</t>
    <rPh sb="0" eb="2">
      <t>ヘイセイ</t>
    </rPh>
    <rPh sb="4" eb="5">
      <t>ネン</t>
    </rPh>
    <rPh sb="5" eb="6">
      <t>ド</t>
    </rPh>
    <phoneticPr fontId="2"/>
  </si>
  <si>
    <t>平成26年度</t>
    <rPh sb="0" eb="2">
      <t>ヘイセイ</t>
    </rPh>
    <rPh sb="4" eb="5">
      <t>ネン</t>
    </rPh>
    <rPh sb="5" eb="6">
      <t>ド</t>
    </rPh>
    <phoneticPr fontId="2"/>
  </si>
  <si>
    <t>平成28年度</t>
    <rPh sb="0" eb="2">
      <t>ヘイセイ</t>
    </rPh>
    <rPh sb="4" eb="5">
      <t>ネン</t>
    </rPh>
    <rPh sb="5" eb="6">
      <t>ド</t>
    </rPh>
    <phoneticPr fontId="2"/>
  </si>
  <si>
    <t>平成29年度</t>
    <rPh sb="0" eb="2">
      <t>ヘイセイ</t>
    </rPh>
    <rPh sb="4" eb="5">
      <t>ネン</t>
    </rPh>
    <rPh sb="5" eb="6">
      <t>ド</t>
    </rPh>
    <phoneticPr fontId="2"/>
  </si>
  <si>
    <t>平成30年度</t>
    <rPh sb="0" eb="2">
      <t>ヘイセイ</t>
    </rPh>
    <rPh sb="4" eb="5">
      <t>ネン</t>
    </rPh>
    <rPh sb="5" eb="6">
      <t>ド</t>
    </rPh>
    <phoneticPr fontId="2"/>
  </si>
  <si>
    <t>均等割</t>
    <rPh sb="0" eb="3">
      <t>キントウワリ</t>
    </rPh>
    <phoneticPr fontId="2"/>
  </si>
  <si>
    <t>3,000円(県民税 1,000円)</t>
    <phoneticPr fontId="2"/>
  </si>
  <si>
    <t>同左</t>
    <rPh sb="0" eb="2">
      <t>ドウサ</t>
    </rPh>
    <phoneticPr fontId="2"/>
  </si>
  <si>
    <t>3,000円(県民税 1,500円)
(水と緑の森づくり税500円含む)</t>
    <rPh sb="1" eb="6">
      <t>０００エン</t>
    </rPh>
    <rPh sb="7" eb="10">
      <t>ケンミンゼイ</t>
    </rPh>
    <rPh sb="16" eb="17">
      <t>エン</t>
    </rPh>
    <rPh sb="20" eb="21">
      <t>ミズ</t>
    </rPh>
    <rPh sb="22" eb="23">
      <t>ミドリ</t>
    </rPh>
    <rPh sb="24" eb="25">
      <t>モリ</t>
    </rPh>
    <rPh sb="28" eb="29">
      <t>ゼイ</t>
    </rPh>
    <rPh sb="32" eb="33">
      <t>エン</t>
    </rPh>
    <rPh sb="33" eb="34">
      <t>フク</t>
    </rPh>
    <phoneticPr fontId="2"/>
  </si>
  <si>
    <t>3,500円(県民税 2,000円)
(水と緑の森づくり税 500円含む。)
※東日本大震災臨時特例による市民税500円・県民税500円の増額</t>
    <rPh sb="5" eb="6">
      <t>エン</t>
    </rPh>
    <rPh sb="7" eb="10">
      <t>ケンミンゼイ</t>
    </rPh>
    <rPh sb="12" eb="17">
      <t>０００エン</t>
    </rPh>
    <rPh sb="20" eb="21">
      <t>ミズ</t>
    </rPh>
    <rPh sb="22" eb="23">
      <t>ミドリ</t>
    </rPh>
    <rPh sb="24" eb="25">
      <t>モリ</t>
    </rPh>
    <rPh sb="28" eb="29">
      <t>ゼイ</t>
    </rPh>
    <rPh sb="33" eb="34">
      <t>エン</t>
    </rPh>
    <rPh sb="34" eb="35">
      <t>フク</t>
    </rPh>
    <rPh sb="40" eb="41">
      <t>ヒガシ</t>
    </rPh>
    <rPh sb="41" eb="43">
      <t>ニホン</t>
    </rPh>
    <rPh sb="43" eb="46">
      <t>ダイシンサイ</t>
    </rPh>
    <rPh sb="46" eb="48">
      <t>リンジ</t>
    </rPh>
    <rPh sb="48" eb="50">
      <t>トクレイ</t>
    </rPh>
    <rPh sb="53" eb="56">
      <t>シミンゼイ</t>
    </rPh>
    <rPh sb="59" eb="60">
      <t>エン</t>
    </rPh>
    <rPh sb="61" eb="64">
      <t>ケンミンゼイ</t>
    </rPh>
    <rPh sb="67" eb="68">
      <t>エン</t>
    </rPh>
    <rPh sb="69" eb="71">
      <t>ゾウガク</t>
    </rPh>
    <phoneticPr fontId="2"/>
  </si>
  <si>
    <t>所得割</t>
    <rPh sb="0" eb="2">
      <t>ショトク</t>
    </rPh>
    <rPh sb="2" eb="3">
      <t>ワリ</t>
    </rPh>
    <phoneticPr fontId="2"/>
  </si>
  <si>
    <t>課税標準額</t>
    <rPh sb="0" eb="2">
      <t>カゼイ</t>
    </rPh>
    <rPh sb="2" eb="4">
      <t>ヒョウジュン</t>
    </rPh>
    <rPh sb="4" eb="5">
      <t>ガク</t>
    </rPh>
    <phoneticPr fontId="2"/>
  </si>
  <si>
    <t>県民税</t>
    <rPh sb="0" eb="3">
      <t>ケンミンゼイ</t>
    </rPh>
    <phoneticPr fontId="2"/>
  </si>
  <si>
    <t>税率</t>
    <rPh sb="0" eb="2">
      <t>ゼイリツ</t>
    </rPh>
    <phoneticPr fontId="2"/>
  </si>
  <si>
    <t>速算控除額</t>
    <rPh sb="0" eb="2">
      <t>ソクサン</t>
    </rPh>
    <rPh sb="2" eb="4">
      <t>コウジョ</t>
    </rPh>
    <rPh sb="4" eb="5">
      <t>ガク</t>
    </rPh>
    <phoneticPr fontId="2"/>
  </si>
  <si>
    <t>200万円以下</t>
    <rPh sb="3" eb="5">
      <t>マンエン</t>
    </rPh>
    <rPh sb="5" eb="7">
      <t>イカ</t>
    </rPh>
    <phoneticPr fontId="2"/>
  </si>
  <si>
    <t>0円</t>
    <rPh sb="1" eb="2">
      <t>エン</t>
    </rPh>
    <phoneticPr fontId="2"/>
  </si>
  <si>
    <t>200万円超</t>
    <rPh sb="3" eb="5">
      <t>マンエン</t>
    </rPh>
    <rPh sb="5" eb="6">
      <t>コ</t>
    </rPh>
    <phoneticPr fontId="2"/>
  </si>
  <si>
    <t>100,000円</t>
    <rPh sb="7" eb="8">
      <t>エン</t>
    </rPh>
    <phoneticPr fontId="2"/>
  </si>
  <si>
    <t>700万円以下</t>
    <rPh sb="3" eb="5">
      <t>マンエン</t>
    </rPh>
    <rPh sb="5" eb="7">
      <t>イカ</t>
    </rPh>
    <phoneticPr fontId="2"/>
  </si>
  <si>
    <t>700万円超</t>
    <rPh sb="3" eb="5">
      <t>マンエン</t>
    </rPh>
    <rPh sb="5" eb="6">
      <t>コ</t>
    </rPh>
    <phoneticPr fontId="2"/>
  </si>
  <si>
    <t>240,000円</t>
    <rPh sb="7" eb="8">
      <t>エン</t>
    </rPh>
    <phoneticPr fontId="2"/>
  </si>
  <si>
    <t>70,000円</t>
    <rPh sb="6" eb="7">
      <t>エン</t>
    </rPh>
    <phoneticPr fontId="2"/>
  </si>
  <si>
    <t>資本金等の金額</t>
    <rPh sb="0" eb="3">
      <t>シホンキン</t>
    </rPh>
    <rPh sb="3" eb="4">
      <t>トウ</t>
    </rPh>
    <rPh sb="5" eb="7">
      <t>キンガク</t>
    </rPh>
    <phoneticPr fontId="2"/>
  </si>
  <si>
    <t>市内の従業員数</t>
    <rPh sb="0" eb="2">
      <t>シナイ</t>
    </rPh>
    <rPh sb="3" eb="6">
      <t>ジュウギョウイン</t>
    </rPh>
    <rPh sb="6" eb="7">
      <t>スウ</t>
    </rPh>
    <phoneticPr fontId="2"/>
  </si>
  <si>
    <t>税率(年額)</t>
    <rPh sb="0" eb="2">
      <t>ゼイリツ</t>
    </rPh>
    <rPh sb="3" eb="5">
      <t>ネンガク</t>
    </rPh>
    <phoneticPr fontId="2"/>
  </si>
  <si>
    <t>公共法人・公益法人(均等割を課すことができないもの以外のもの)や収益事業を営む人格のない社団等</t>
    <rPh sb="0" eb="2">
      <t>コウキョウ</t>
    </rPh>
    <rPh sb="2" eb="4">
      <t>ホウジン</t>
    </rPh>
    <rPh sb="5" eb="7">
      <t>コウエキ</t>
    </rPh>
    <rPh sb="7" eb="9">
      <t>ホウジン</t>
    </rPh>
    <rPh sb="10" eb="13">
      <t>キントウワリ</t>
    </rPh>
    <rPh sb="14" eb="15">
      <t>カ</t>
    </rPh>
    <rPh sb="25" eb="27">
      <t>イガイ</t>
    </rPh>
    <rPh sb="32" eb="34">
      <t>シュウエキ</t>
    </rPh>
    <rPh sb="34" eb="36">
      <t>ジギョウ</t>
    </rPh>
    <rPh sb="37" eb="38">
      <t>イトナ</t>
    </rPh>
    <rPh sb="39" eb="41">
      <t>ジンカク</t>
    </rPh>
    <rPh sb="44" eb="46">
      <t>シャダン</t>
    </rPh>
    <rPh sb="46" eb="47">
      <t>トウ</t>
    </rPh>
    <phoneticPr fontId="2"/>
  </si>
  <si>
    <t>5万円</t>
    <rPh sb="1" eb="3">
      <t>マンエン</t>
    </rPh>
    <phoneticPr fontId="2"/>
  </si>
  <si>
    <t>1千万円超</t>
    <rPh sb="1" eb="4">
      <t>センマンエン</t>
    </rPh>
    <rPh sb="4" eb="5">
      <t>コ</t>
    </rPh>
    <phoneticPr fontId="2"/>
  </si>
  <si>
    <t>50人超</t>
    <rPh sb="2" eb="3">
      <t>ニン</t>
    </rPh>
    <rPh sb="3" eb="4">
      <t>コ</t>
    </rPh>
    <phoneticPr fontId="2"/>
  </si>
  <si>
    <t>15万円</t>
    <rPh sb="2" eb="4">
      <t>マンエン</t>
    </rPh>
    <phoneticPr fontId="2"/>
  </si>
  <si>
    <t>上記以外の法人</t>
    <rPh sb="0" eb="2">
      <t>ジョウキ</t>
    </rPh>
    <rPh sb="2" eb="4">
      <t>イガイ</t>
    </rPh>
    <rPh sb="5" eb="7">
      <t>ホウジン</t>
    </rPh>
    <phoneticPr fontId="2"/>
  </si>
  <si>
    <t>1億円以下</t>
    <rPh sb="1" eb="3">
      <t>オクエン</t>
    </rPh>
    <rPh sb="3" eb="5">
      <t>イカ</t>
    </rPh>
    <phoneticPr fontId="2"/>
  </si>
  <si>
    <t>50人以下</t>
    <rPh sb="2" eb="3">
      <t>ニン</t>
    </rPh>
    <rPh sb="3" eb="5">
      <t>イカ</t>
    </rPh>
    <phoneticPr fontId="2"/>
  </si>
  <si>
    <t>13万円</t>
    <rPh sb="2" eb="4">
      <t>マンエン</t>
    </rPh>
    <phoneticPr fontId="2"/>
  </si>
  <si>
    <t>資本金等の額</t>
    <rPh sb="0" eb="3">
      <t>シホンキン</t>
    </rPh>
    <rPh sb="3" eb="4">
      <t>トウ</t>
    </rPh>
    <rPh sb="5" eb="6">
      <t>ガク</t>
    </rPh>
    <phoneticPr fontId="2"/>
  </si>
  <si>
    <t>1億円超</t>
    <rPh sb="1" eb="3">
      <t>オクエン</t>
    </rPh>
    <rPh sb="3" eb="4">
      <t>コ</t>
    </rPh>
    <phoneticPr fontId="2"/>
  </si>
  <si>
    <t>40万円</t>
    <rPh sb="2" eb="4">
      <t>マンエン</t>
    </rPh>
    <phoneticPr fontId="2"/>
  </si>
  <si>
    <t>1千万円以下</t>
    <rPh sb="1" eb="4">
      <t>センマンエン</t>
    </rPh>
    <rPh sb="4" eb="6">
      <t>イカ</t>
    </rPh>
    <phoneticPr fontId="2"/>
  </si>
  <si>
    <t>10億円以下</t>
    <rPh sb="2" eb="4">
      <t>オクエン</t>
    </rPh>
    <rPh sb="4" eb="6">
      <t>イカ</t>
    </rPh>
    <phoneticPr fontId="2"/>
  </si>
  <si>
    <t>16万円</t>
    <rPh sb="2" eb="4">
      <t>マンエン</t>
    </rPh>
    <phoneticPr fontId="2"/>
  </si>
  <si>
    <t>12万円</t>
    <rPh sb="2" eb="4">
      <t>マンエン</t>
    </rPh>
    <phoneticPr fontId="2"/>
  </si>
  <si>
    <t>10億円超</t>
    <rPh sb="2" eb="4">
      <t>オクエン</t>
    </rPh>
    <rPh sb="4" eb="5">
      <t>コ</t>
    </rPh>
    <phoneticPr fontId="2"/>
  </si>
  <si>
    <t>175万円</t>
    <rPh sb="3" eb="5">
      <t>マンエン</t>
    </rPh>
    <phoneticPr fontId="2"/>
  </si>
  <si>
    <t>50億円以下</t>
    <rPh sb="2" eb="4">
      <t>オクエン</t>
    </rPh>
    <rPh sb="4" eb="6">
      <t>イカ</t>
    </rPh>
    <phoneticPr fontId="2"/>
  </si>
  <si>
    <t>41万円</t>
    <rPh sb="2" eb="4">
      <t>マンエン</t>
    </rPh>
    <phoneticPr fontId="2"/>
  </si>
  <si>
    <t>50億円超</t>
    <rPh sb="2" eb="4">
      <t>オクエン</t>
    </rPh>
    <rPh sb="4" eb="5">
      <t>コ</t>
    </rPh>
    <phoneticPr fontId="2"/>
  </si>
  <si>
    <t>300万円</t>
    <rPh sb="3" eb="5">
      <t>マンエン</t>
    </rPh>
    <phoneticPr fontId="2"/>
  </si>
  <si>
    <t>上記以外の法人等</t>
    <rPh sb="0" eb="2">
      <t>ジョウキ</t>
    </rPh>
    <rPh sb="2" eb="4">
      <t>イガイ</t>
    </rPh>
    <rPh sb="5" eb="7">
      <t>ホウジン</t>
    </rPh>
    <rPh sb="7" eb="8">
      <t>トウ</t>
    </rPh>
    <phoneticPr fontId="2"/>
  </si>
  <si>
    <t>14.7%
12.1%(平成26年10月1日以降、開始する事業年度から適用)</t>
    <rPh sb="12" eb="14">
      <t>ヘイセイ</t>
    </rPh>
    <rPh sb="16" eb="17">
      <t>ネン</t>
    </rPh>
    <rPh sb="19" eb="20">
      <t>ガツ</t>
    </rPh>
    <rPh sb="21" eb="22">
      <t>ニチ</t>
    </rPh>
    <rPh sb="22" eb="24">
      <t>イコウ</t>
    </rPh>
    <rPh sb="25" eb="27">
      <t>カイシ</t>
    </rPh>
    <rPh sb="29" eb="31">
      <t>ジギョウ</t>
    </rPh>
    <rPh sb="31" eb="33">
      <t>ネンド</t>
    </rPh>
    <rPh sb="35" eb="37">
      <t>テキヨウ</t>
    </rPh>
    <phoneticPr fontId="2"/>
  </si>
  <si>
    <t>課税標準の免税点　</t>
    <phoneticPr fontId="2"/>
  </si>
  <si>
    <t>土地 30万円　家屋 20万円　
償却資産 150万円</t>
    <phoneticPr fontId="2"/>
  </si>
  <si>
    <t>種類</t>
    <rPh sb="0" eb="2">
      <t>シュルイ</t>
    </rPh>
    <phoneticPr fontId="2"/>
  </si>
  <si>
    <t>初回検査
H27.4以降</t>
    <phoneticPr fontId="2"/>
  </si>
  <si>
    <t>種類</t>
    <phoneticPr fontId="2"/>
  </si>
  <si>
    <t>税率(年額)</t>
    <rPh sb="0" eb="2">
      <t>ゼイリツ</t>
    </rPh>
    <rPh sb="3" eb="4">
      <t>ネン</t>
    </rPh>
    <rPh sb="4" eb="5">
      <t>ガク</t>
    </rPh>
    <phoneticPr fontId="2"/>
  </si>
  <si>
    <t>初回検査</t>
    <rPh sb="0" eb="2">
      <t>ショカイ</t>
    </rPh>
    <rPh sb="2" eb="4">
      <t>ケンサ</t>
    </rPh>
    <phoneticPr fontId="2"/>
  </si>
  <si>
    <t>重課</t>
    <rPh sb="0" eb="2">
      <t>ジュウカ</t>
    </rPh>
    <phoneticPr fontId="2"/>
  </si>
  <si>
    <t>軽課（環境性能により初回検査翌年度のみ）</t>
    <rPh sb="0" eb="1">
      <t>ケイ</t>
    </rPh>
    <rPh sb="1" eb="2">
      <t>カ</t>
    </rPh>
    <rPh sb="10" eb="12">
      <t>ショカイ</t>
    </rPh>
    <rPh sb="12" eb="14">
      <t>ケンサ</t>
    </rPh>
    <rPh sb="14" eb="17">
      <t>ヨクネンド</t>
    </rPh>
    <phoneticPr fontId="2"/>
  </si>
  <si>
    <t>H27.3まで</t>
    <phoneticPr fontId="2"/>
  </si>
  <si>
    <t>H27.4以降</t>
    <rPh sb="5" eb="7">
      <t>イコウ</t>
    </rPh>
    <phoneticPr fontId="2"/>
  </si>
  <si>
    <t>13年経過車</t>
    <rPh sb="2" eb="3">
      <t>ネン</t>
    </rPh>
    <rPh sb="3" eb="5">
      <t>ケイカ</t>
    </rPh>
    <rPh sb="5" eb="6">
      <t>シャ</t>
    </rPh>
    <phoneticPr fontId="2"/>
  </si>
  <si>
    <t>75％軽減</t>
    <rPh sb="3" eb="5">
      <t>ケイゲン</t>
    </rPh>
    <phoneticPr fontId="2"/>
  </si>
  <si>
    <t>50％軽減</t>
    <rPh sb="3" eb="5">
      <t>ケイゲン</t>
    </rPh>
    <phoneticPr fontId="2"/>
  </si>
  <si>
    <t>25％軽減</t>
    <rPh sb="3" eb="5">
      <t>ケイゲン</t>
    </rPh>
    <phoneticPr fontId="2"/>
  </si>
  <si>
    <t>原動機付自転車</t>
    <rPh sb="0" eb="3">
      <t>ゲンドウキ</t>
    </rPh>
    <rPh sb="3" eb="4">
      <t>ツキ</t>
    </rPh>
    <rPh sb="4" eb="7">
      <t>ジテンシャ</t>
    </rPh>
    <phoneticPr fontId="2"/>
  </si>
  <si>
    <t>50cc以下</t>
    <rPh sb="4" eb="6">
      <t>イカ</t>
    </rPh>
    <phoneticPr fontId="2"/>
  </si>
  <si>
    <t>1,000円</t>
    <rPh sb="5" eb="6">
      <t>エン</t>
    </rPh>
    <phoneticPr fontId="2"/>
  </si>
  <si>
    <t>-</t>
    <phoneticPr fontId="2"/>
  </si>
  <si>
    <t>2,000円</t>
    <rPh sb="5" eb="6">
      <t>エン</t>
    </rPh>
    <phoneticPr fontId="2"/>
  </si>
  <si>
    <t>50cc超　90cc以下</t>
    <rPh sb="4" eb="5">
      <t>コ</t>
    </rPh>
    <rPh sb="10" eb="12">
      <t>イカ</t>
    </rPh>
    <phoneticPr fontId="2"/>
  </si>
  <si>
    <t>1,200円</t>
    <rPh sb="1" eb="6">
      <t>２００エン</t>
    </rPh>
    <phoneticPr fontId="2"/>
  </si>
  <si>
    <t>2,000円</t>
    <rPh sb="1" eb="6">
      <t>０００エン</t>
    </rPh>
    <phoneticPr fontId="2"/>
  </si>
  <si>
    <t>90cc超　125cc以下</t>
    <rPh sb="4" eb="5">
      <t>コ</t>
    </rPh>
    <rPh sb="11" eb="13">
      <t>イカ</t>
    </rPh>
    <phoneticPr fontId="2"/>
  </si>
  <si>
    <t>1,600円</t>
    <rPh sb="5" eb="6">
      <t>エン</t>
    </rPh>
    <phoneticPr fontId="2"/>
  </si>
  <si>
    <t>2,400円</t>
    <rPh sb="5" eb="6">
      <t>エン</t>
    </rPh>
    <phoneticPr fontId="2"/>
  </si>
  <si>
    <t>ミニカー</t>
    <phoneticPr fontId="2"/>
  </si>
  <si>
    <t>2,500円</t>
    <rPh sb="1" eb="6">
      <t>５００エン</t>
    </rPh>
    <phoneticPr fontId="2"/>
  </si>
  <si>
    <t>3,700円</t>
    <rPh sb="5" eb="6">
      <t>エン</t>
    </rPh>
    <phoneticPr fontId="2"/>
  </si>
  <si>
    <t>軽自動車</t>
    <rPh sb="0" eb="4">
      <t>ケイジドウシャ</t>
    </rPh>
    <phoneticPr fontId="2"/>
  </si>
  <si>
    <t>二輪のもの</t>
    <rPh sb="0" eb="2">
      <t>ニリン</t>
    </rPh>
    <phoneticPr fontId="2"/>
  </si>
  <si>
    <t>2,400円</t>
    <rPh sb="1" eb="6">
      <t>４００エン</t>
    </rPh>
    <phoneticPr fontId="2"/>
  </si>
  <si>
    <t>3,600円</t>
    <phoneticPr fontId="2"/>
  </si>
  <si>
    <t>-</t>
  </si>
  <si>
    <t>三輪のもの</t>
    <rPh sb="0" eb="2">
      <t>サンリン</t>
    </rPh>
    <phoneticPr fontId="2"/>
  </si>
  <si>
    <t>3,100円</t>
    <rPh sb="5" eb="6">
      <t>エン</t>
    </rPh>
    <phoneticPr fontId="2"/>
  </si>
  <si>
    <t>3,900円</t>
    <rPh sb="5" eb="6">
      <t>エン</t>
    </rPh>
    <phoneticPr fontId="2"/>
  </si>
  <si>
    <t>4,600円</t>
    <rPh sb="5" eb="6">
      <t>エン</t>
    </rPh>
    <phoneticPr fontId="2"/>
  </si>
  <si>
    <t>3,000円</t>
    <rPh sb="5" eb="6">
      <t>エン</t>
    </rPh>
    <phoneticPr fontId="2"/>
  </si>
  <si>
    <t>四輪乗用</t>
    <rPh sb="0" eb="2">
      <t>ヨンリン</t>
    </rPh>
    <rPh sb="2" eb="4">
      <t>ジョウヨウ</t>
    </rPh>
    <phoneticPr fontId="2"/>
  </si>
  <si>
    <t>営業用</t>
    <rPh sb="0" eb="3">
      <t>エイギョウヨウ</t>
    </rPh>
    <phoneticPr fontId="2"/>
  </si>
  <si>
    <t>5,500円</t>
    <rPh sb="5" eb="6">
      <t>エン</t>
    </rPh>
    <phoneticPr fontId="2"/>
  </si>
  <si>
    <t>6,900円</t>
    <rPh sb="5" eb="6">
      <t>エン</t>
    </rPh>
    <phoneticPr fontId="2"/>
  </si>
  <si>
    <t>5,500円</t>
    <rPh sb="1" eb="6">
      <t>５００エン</t>
    </rPh>
    <phoneticPr fontId="2"/>
  </si>
  <si>
    <t>8,200円</t>
    <rPh sb="5" eb="6">
      <t>エン</t>
    </rPh>
    <phoneticPr fontId="2"/>
  </si>
  <si>
    <t>1,800円</t>
    <rPh sb="5" eb="6">
      <t>エン</t>
    </rPh>
    <phoneticPr fontId="2"/>
  </si>
  <si>
    <t>3,500円</t>
    <rPh sb="5" eb="6">
      <t>エン</t>
    </rPh>
    <phoneticPr fontId="2"/>
  </si>
  <si>
    <t>5,200円</t>
    <rPh sb="5" eb="6">
      <t>エン</t>
    </rPh>
    <phoneticPr fontId="2"/>
  </si>
  <si>
    <t>自家用</t>
    <rPh sb="0" eb="3">
      <t>ジカヨウ</t>
    </rPh>
    <phoneticPr fontId="2"/>
  </si>
  <si>
    <t>7,200円</t>
    <rPh sb="5" eb="6">
      <t>エン</t>
    </rPh>
    <phoneticPr fontId="2"/>
  </si>
  <si>
    <t>10,800円</t>
    <rPh sb="6" eb="7">
      <t>エン</t>
    </rPh>
    <phoneticPr fontId="2"/>
  </si>
  <si>
    <t>7,200円</t>
    <rPh sb="1" eb="6">
      <t>２００エン</t>
    </rPh>
    <phoneticPr fontId="2"/>
  </si>
  <si>
    <t>10,800円</t>
    <rPh sb="2" eb="7">
      <t>８００エン</t>
    </rPh>
    <phoneticPr fontId="2"/>
  </si>
  <si>
    <t>12,900円</t>
    <rPh sb="6" eb="7">
      <t>エン</t>
    </rPh>
    <phoneticPr fontId="2"/>
  </si>
  <si>
    <t>2,700円</t>
    <rPh sb="5" eb="6">
      <t>エン</t>
    </rPh>
    <phoneticPr fontId="2"/>
  </si>
  <si>
    <t>5,400円</t>
    <rPh sb="5" eb="6">
      <t>エン</t>
    </rPh>
    <phoneticPr fontId="2"/>
  </si>
  <si>
    <t>8,100円</t>
    <rPh sb="5" eb="6">
      <t>エン</t>
    </rPh>
    <phoneticPr fontId="2"/>
  </si>
  <si>
    <t>四輪貨物用</t>
    <rPh sb="0" eb="2">
      <t>ヨンリン</t>
    </rPh>
    <rPh sb="2" eb="4">
      <t>カモツ</t>
    </rPh>
    <rPh sb="4" eb="5">
      <t>ヨウ</t>
    </rPh>
    <phoneticPr fontId="2"/>
  </si>
  <si>
    <t>3,000円</t>
    <rPh sb="1" eb="6">
      <t>０００エン</t>
    </rPh>
    <phoneticPr fontId="2"/>
  </si>
  <si>
    <t>3,800円</t>
    <rPh sb="5" eb="6">
      <t>エン</t>
    </rPh>
    <phoneticPr fontId="2"/>
  </si>
  <si>
    <t>4,500円</t>
    <rPh sb="5" eb="6">
      <t>エン</t>
    </rPh>
    <phoneticPr fontId="2"/>
  </si>
  <si>
    <t>1,900円</t>
    <rPh sb="5" eb="6">
      <t>エン</t>
    </rPh>
    <phoneticPr fontId="2"/>
  </si>
  <si>
    <t>2,900円</t>
    <rPh sb="5" eb="6">
      <t>エン</t>
    </rPh>
    <phoneticPr fontId="2"/>
  </si>
  <si>
    <t>4,000円</t>
    <rPh sb="1" eb="6">
      <t>０００エン</t>
    </rPh>
    <phoneticPr fontId="2"/>
  </si>
  <si>
    <t>5,000円</t>
    <rPh sb="5" eb="6">
      <t>エン</t>
    </rPh>
    <phoneticPr fontId="2"/>
  </si>
  <si>
    <t>5,000円</t>
    <rPh sb="1" eb="6">
      <t>０００エン</t>
    </rPh>
    <phoneticPr fontId="2"/>
  </si>
  <si>
    <t>6,000円</t>
    <rPh sb="5" eb="6">
      <t>エン</t>
    </rPh>
    <phoneticPr fontId="2"/>
  </si>
  <si>
    <t>1,300円</t>
    <rPh sb="5" eb="6">
      <t>エン</t>
    </rPh>
    <phoneticPr fontId="2"/>
  </si>
  <si>
    <t>2,500円</t>
    <rPh sb="5" eb="6">
      <t>エン</t>
    </rPh>
    <phoneticPr fontId="2"/>
  </si>
  <si>
    <t>雪上用</t>
    <rPh sb="0" eb="2">
      <t>セツジョウ</t>
    </rPh>
    <rPh sb="2" eb="3">
      <t>ヨウ</t>
    </rPh>
    <phoneticPr fontId="2"/>
  </si>
  <si>
    <t>小型特殊自動車</t>
    <rPh sb="0" eb="2">
      <t>コガタ</t>
    </rPh>
    <rPh sb="2" eb="4">
      <t>トクシュ</t>
    </rPh>
    <rPh sb="4" eb="7">
      <t>ジドウシャ</t>
    </rPh>
    <phoneticPr fontId="2"/>
  </si>
  <si>
    <t>農耕作業用</t>
    <rPh sb="0" eb="2">
      <t>ノウコウ</t>
    </rPh>
    <rPh sb="2" eb="5">
      <t>サギョウヨウ</t>
    </rPh>
    <phoneticPr fontId="2"/>
  </si>
  <si>
    <t>小型特殊自動車</t>
    <phoneticPr fontId="2"/>
  </si>
  <si>
    <t>小型特殊自動車</t>
  </si>
  <si>
    <t>4,700円</t>
    <rPh sb="5" eb="6">
      <t>エン</t>
    </rPh>
    <phoneticPr fontId="2"/>
  </si>
  <si>
    <t>5,900円</t>
    <rPh sb="5" eb="6">
      <t>エン</t>
    </rPh>
    <phoneticPr fontId="2"/>
  </si>
  <si>
    <t>二輪の小型自動車</t>
    <rPh sb="0" eb="2">
      <t>ニリン</t>
    </rPh>
    <rPh sb="3" eb="5">
      <t>コガタ</t>
    </rPh>
    <rPh sb="5" eb="8">
      <t>ジドウシャ</t>
    </rPh>
    <phoneticPr fontId="2"/>
  </si>
  <si>
    <t>6,000円</t>
    <rPh sb="1" eb="6">
      <t>０００エン</t>
    </rPh>
    <phoneticPr fontId="2"/>
  </si>
  <si>
    <t>同左</t>
    <phoneticPr fontId="2"/>
  </si>
  <si>
    <t>紙巻たばこ等</t>
    <rPh sb="0" eb="2">
      <t>カミマキ</t>
    </rPh>
    <rPh sb="5" eb="6">
      <t>トウ</t>
    </rPh>
    <phoneticPr fontId="2"/>
  </si>
  <si>
    <t>1,000本につき</t>
    <rPh sb="5" eb="6">
      <t>ホン</t>
    </rPh>
    <phoneticPr fontId="2"/>
  </si>
  <si>
    <t>2,977円</t>
    <rPh sb="5" eb="6">
      <t>エン</t>
    </rPh>
    <phoneticPr fontId="2"/>
  </si>
  <si>
    <t>紙巻たばこ等
　　　 1,000本につき3,298円</t>
    <rPh sb="0" eb="2">
      <t>カミマキ</t>
    </rPh>
    <rPh sb="5" eb="6">
      <t>トウ</t>
    </rPh>
    <rPh sb="16" eb="17">
      <t>ボン</t>
    </rPh>
    <rPh sb="21" eb="26">
      <t>２９８エン</t>
    </rPh>
    <phoneticPr fontId="2"/>
  </si>
  <si>
    <t>紙巻たばこ等
　　　       1,000本につき4,618円</t>
    <rPh sb="0" eb="2">
      <t>カミマキ</t>
    </rPh>
    <rPh sb="5" eb="6">
      <t>トウ</t>
    </rPh>
    <rPh sb="22" eb="23">
      <t>ボン</t>
    </rPh>
    <rPh sb="31" eb="32">
      <t>エン</t>
    </rPh>
    <phoneticPr fontId="2"/>
  </si>
  <si>
    <t>紙巻たばこ等
　　　　　　 1,000本につき5,262円</t>
    <rPh sb="0" eb="2">
      <t>カミマキ</t>
    </rPh>
    <rPh sb="5" eb="6">
      <t>トウ</t>
    </rPh>
    <rPh sb="19" eb="20">
      <t>ボン</t>
    </rPh>
    <rPh sb="28" eb="29">
      <t>エン</t>
    </rPh>
    <phoneticPr fontId="2"/>
  </si>
  <si>
    <t>1,000本につき</t>
  </si>
  <si>
    <t>5,262円</t>
  </si>
  <si>
    <t>紙巻たばこ等
1,000本につき5,262円（平成30年10月1日から5,692円）</t>
    <rPh sb="0" eb="2">
      <t>カミマキ</t>
    </rPh>
    <rPh sb="5" eb="6">
      <t>トウ</t>
    </rPh>
    <rPh sb="12" eb="13">
      <t>ボン</t>
    </rPh>
    <rPh sb="21" eb="22">
      <t>エン</t>
    </rPh>
    <rPh sb="23" eb="25">
      <t>ヘイセイ</t>
    </rPh>
    <rPh sb="27" eb="28">
      <t>ネン</t>
    </rPh>
    <rPh sb="30" eb="31">
      <t>ガツ</t>
    </rPh>
    <rPh sb="32" eb="33">
      <t>ヒ</t>
    </rPh>
    <rPh sb="40" eb="41">
      <t>エン</t>
    </rPh>
    <phoneticPr fontId="2"/>
  </si>
  <si>
    <t>旧3級品の紙巻たばこ</t>
    <rPh sb="0" eb="1">
      <t>キュウ</t>
    </rPh>
    <rPh sb="2" eb="3">
      <t>キュウ</t>
    </rPh>
    <rPh sb="3" eb="4">
      <t>ヒン</t>
    </rPh>
    <rPh sb="5" eb="7">
      <t>カミマキ</t>
    </rPh>
    <phoneticPr fontId="2"/>
  </si>
  <si>
    <t>1,412円</t>
    <rPh sb="1" eb="6">
      <t>４１２エン</t>
    </rPh>
    <phoneticPr fontId="2"/>
  </si>
  <si>
    <t>旧3級品の紙巻たばこ
　　 　1,000本につき1,564円</t>
    <rPh sb="20" eb="21">
      <t>ボン</t>
    </rPh>
    <rPh sb="29" eb="30">
      <t>エン</t>
    </rPh>
    <phoneticPr fontId="2"/>
  </si>
  <si>
    <t>旧3級品の紙巻たばこ
　　       　1,000本につき2,190円</t>
    <rPh sb="26" eb="27">
      <t>ボン</t>
    </rPh>
    <rPh sb="35" eb="36">
      <t>エン</t>
    </rPh>
    <phoneticPr fontId="2"/>
  </si>
  <si>
    <t>旧3級品の紙巻たばこ
　　　　　 　1,000本につき2,495円</t>
    <rPh sb="23" eb="24">
      <t>ボン</t>
    </rPh>
    <rPh sb="32" eb="33">
      <t>エン</t>
    </rPh>
    <phoneticPr fontId="2"/>
  </si>
  <si>
    <t>旧3級品の紙巻たばこ</t>
    <rPh sb="0" eb="1">
      <t>キュウ</t>
    </rPh>
    <rPh sb="2" eb="4">
      <t>キュウヒン</t>
    </rPh>
    <rPh sb="5" eb="7">
      <t>カミマキ</t>
    </rPh>
    <phoneticPr fontId="2"/>
  </si>
  <si>
    <t>2,925円</t>
  </si>
  <si>
    <t>旧3級品の紙巻たばこ
　　　　　 　1,000本につき3,355円</t>
    <rPh sb="23" eb="24">
      <t>ボン</t>
    </rPh>
    <rPh sb="32" eb="33">
      <t>エン</t>
    </rPh>
    <phoneticPr fontId="2"/>
  </si>
  <si>
    <t>旧3級品の紙巻たばこ
　　　　　 　1,000本につき4,000円</t>
    <rPh sb="23" eb="24">
      <t>ボン</t>
    </rPh>
    <rPh sb="32" eb="33">
      <t>エン</t>
    </rPh>
    <phoneticPr fontId="2"/>
  </si>
  <si>
    <t>掘採鉱物価格月産　　200万円超 1%　200万円以下 0.7%</t>
    <rPh sb="0" eb="1">
      <t>ホ</t>
    </rPh>
    <rPh sb="1" eb="2">
      <t>サイ</t>
    </rPh>
    <rPh sb="2" eb="4">
      <t>コウブツ</t>
    </rPh>
    <rPh sb="4" eb="6">
      <t>カカク</t>
    </rPh>
    <rPh sb="6" eb="7">
      <t>ツキ</t>
    </rPh>
    <rPh sb="7" eb="8">
      <t>サン</t>
    </rPh>
    <rPh sb="13" eb="16">
      <t>マンエンチョウ</t>
    </rPh>
    <rPh sb="23" eb="27">
      <t>マンエンイカ</t>
    </rPh>
    <phoneticPr fontId="2"/>
  </si>
  <si>
    <t>特別土地
保有税</t>
    <rPh sb="0" eb="2">
      <t>トクベツ</t>
    </rPh>
    <rPh sb="2" eb="4">
      <t>トチ</t>
    </rPh>
    <rPh sb="5" eb="8">
      <t>ホユウゼイ</t>
    </rPh>
    <phoneticPr fontId="2"/>
  </si>
  <si>
    <t>保有分　1.4%　　取得分　3%</t>
    <rPh sb="0" eb="2">
      <t>ホユウ</t>
    </rPh>
    <rPh sb="2" eb="3">
      <t>ブン</t>
    </rPh>
    <rPh sb="10" eb="12">
      <t>シュトク</t>
    </rPh>
    <rPh sb="12" eb="13">
      <t>ブン</t>
    </rPh>
    <phoneticPr fontId="2"/>
  </si>
  <si>
    <t>1人1日　150円</t>
    <rPh sb="1" eb="2">
      <t>リ</t>
    </rPh>
    <rPh sb="3" eb="4">
      <t>ニチ</t>
    </rPh>
    <rPh sb="8" eb="9">
      <t>エン</t>
    </rPh>
    <phoneticPr fontId="2"/>
  </si>
  <si>
    <t>9　納税義務者・申告期限等</t>
    <rPh sb="2" eb="4">
      <t>ノウゼイ</t>
    </rPh>
    <rPh sb="4" eb="7">
      <t>ギムシャ</t>
    </rPh>
    <rPh sb="8" eb="10">
      <t>シンコク</t>
    </rPh>
    <rPh sb="10" eb="12">
      <t>キゲン</t>
    </rPh>
    <rPh sb="12" eb="13">
      <t>トウ</t>
    </rPh>
    <phoneticPr fontId="2"/>
  </si>
  <si>
    <t>納税義務者</t>
    <rPh sb="0" eb="2">
      <t>ノウゼイ</t>
    </rPh>
    <rPh sb="2" eb="5">
      <t>ギムシャ</t>
    </rPh>
    <phoneticPr fontId="2"/>
  </si>
  <si>
    <t>申告期限</t>
    <rPh sb="0" eb="2">
      <t>シンコク</t>
    </rPh>
    <rPh sb="2" eb="4">
      <t>キゲン</t>
    </rPh>
    <phoneticPr fontId="2"/>
  </si>
  <si>
    <t>賦課期日</t>
    <rPh sb="0" eb="2">
      <t>フカ</t>
    </rPh>
    <rPh sb="2" eb="4">
      <t>キジツ</t>
    </rPh>
    <phoneticPr fontId="2"/>
  </si>
  <si>
    <t>徴収方法</t>
    <rPh sb="0" eb="2">
      <t>チョウシュウ</t>
    </rPh>
    <rPh sb="2" eb="4">
      <t>ホウホウ</t>
    </rPh>
    <phoneticPr fontId="2"/>
  </si>
  <si>
    <t>納期</t>
    <rPh sb="0" eb="2">
      <t>ノウキ</t>
    </rPh>
    <phoneticPr fontId="2"/>
  </si>
  <si>
    <t>市内に住所を有する個人</t>
    <rPh sb="0" eb="2">
      <t>シナイ</t>
    </rPh>
    <rPh sb="3" eb="5">
      <t>ジュウショ</t>
    </rPh>
    <rPh sb="6" eb="7">
      <t>ユウ</t>
    </rPh>
    <rPh sb="9" eb="11">
      <t>コジン</t>
    </rPh>
    <phoneticPr fontId="2"/>
  </si>
  <si>
    <t>(個人)</t>
    <rPh sb="1" eb="3">
      <t>コジン</t>
    </rPh>
    <phoneticPr fontId="2"/>
  </si>
  <si>
    <t>(均等割、所得割)</t>
    <rPh sb="1" eb="3">
      <t>キントウ</t>
    </rPh>
    <rPh sb="3" eb="4">
      <t>ワ</t>
    </rPh>
    <rPh sb="5" eb="7">
      <t>ショトク</t>
    </rPh>
    <rPh sb="7" eb="8">
      <t>ワリ</t>
    </rPh>
    <phoneticPr fontId="2"/>
  </si>
  <si>
    <t>市県民税申告書</t>
    <rPh sb="0" eb="4">
      <t>シケンミンゼイ</t>
    </rPh>
    <rPh sb="4" eb="7">
      <t>シンコクショ</t>
    </rPh>
    <phoneticPr fontId="2"/>
  </si>
  <si>
    <t>普通徴収</t>
    <rPh sb="0" eb="2">
      <t>フツウ</t>
    </rPh>
    <rPh sb="2" eb="4">
      <t>チョウシュウ</t>
    </rPh>
    <phoneticPr fontId="2"/>
  </si>
  <si>
    <t>市内に事務所、事業所または家屋敷を有する個人で市内に住所を有しないもの(均等割)</t>
    <rPh sb="0" eb="2">
      <t>シナイ</t>
    </rPh>
    <rPh sb="3" eb="5">
      <t>ジム</t>
    </rPh>
    <rPh sb="5" eb="6">
      <t>ショ</t>
    </rPh>
    <rPh sb="7" eb="10">
      <t>ジギョウショ</t>
    </rPh>
    <rPh sb="13" eb="14">
      <t>イエ</t>
    </rPh>
    <rPh sb="14" eb="16">
      <t>ヤシキ</t>
    </rPh>
    <rPh sb="17" eb="18">
      <t>ユウ</t>
    </rPh>
    <rPh sb="20" eb="22">
      <t>コジン</t>
    </rPh>
    <rPh sb="23" eb="25">
      <t>シナイ</t>
    </rPh>
    <rPh sb="26" eb="28">
      <t>ジュウショ</t>
    </rPh>
    <rPh sb="29" eb="30">
      <t>ユウ</t>
    </rPh>
    <rPh sb="36" eb="39">
      <t>キントウワリ</t>
    </rPh>
    <phoneticPr fontId="2"/>
  </si>
  <si>
    <t>第1期</t>
    <rPh sb="0" eb="1">
      <t>ダイ</t>
    </rPh>
    <rPh sb="2" eb="3">
      <t>キ</t>
    </rPh>
    <phoneticPr fontId="2"/>
  </si>
  <si>
    <t xml:space="preserve"> 6月1日～ 6月30日</t>
    <rPh sb="2" eb="3">
      <t>ガツ</t>
    </rPh>
    <rPh sb="4" eb="5">
      <t>ニチ</t>
    </rPh>
    <rPh sb="8" eb="9">
      <t>ガツ</t>
    </rPh>
    <rPh sb="11" eb="12">
      <t>ニチ</t>
    </rPh>
    <phoneticPr fontId="2"/>
  </si>
  <si>
    <t>第2期</t>
    <rPh sb="0" eb="1">
      <t>ダイ</t>
    </rPh>
    <rPh sb="2" eb="3">
      <t>キ</t>
    </rPh>
    <phoneticPr fontId="2"/>
  </si>
  <si>
    <t xml:space="preserve"> 8月1日～ 8月31日</t>
    <rPh sb="2" eb="3">
      <t>ガツ</t>
    </rPh>
    <rPh sb="4" eb="5">
      <t>ニチ</t>
    </rPh>
    <rPh sb="8" eb="9">
      <t>ガツ</t>
    </rPh>
    <rPh sb="11" eb="12">
      <t>ニチ</t>
    </rPh>
    <phoneticPr fontId="2"/>
  </si>
  <si>
    <t>第3期</t>
    <rPh sb="0" eb="1">
      <t>ダイ</t>
    </rPh>
    <rPh sb="2" eb="3">
      <t>キ</t>
    </rPh>
    <phoneticPr fontId="2"/>
  </si>
  <si>
    <t>10月1日～10月31日</t>
    <rPh sb="2" eb="3">
      <t>ガツ</t>
    </rPh>
    <rPh sb="4" eb="5">
      <t>ニチ</t>
    </rPh>
    <rPh sb="8" eb="9">
      <t>ガツ</t>
    </rPh>
    <rPh sb="11" eb="12">
      <t>ニチ</t>
    </rPh>
    <phoneticPr fontId="2"/>
  </si>
  <si>
    <t>第4期</t>
    <rPh sb="0" eb="1">
      <t>ダイ</t>
    </rPh>
    <rPh sb="2" eb="3">
      <t>キ</t>
    </rPh>
    <phoneticPr fontId="2"/>
  </si>
  <si>
    <t xml:space="preserve"> 1月1日～ 1月31日</t>
    <rPh sb="2" eb="3">
      <t>ガツ</t>
    </rPh>
    <rPh sb="4" eb="5">
      <t>ニチ</t>
    </rPh>
    <rPh sb="8" eb="9">
      <t>ガツ</t>
    </rPh>
    <rPh sb="11" eb="12">
      <t>ニチ</t>
    </rPh>
    <phoneticPr fontId="2"/>
  </si>
  <si>
    <t>給与支払報告書</t>
    <rPh sb="0" eb="2">
      <t>キュウヨ</t>
    </rPh>
    <rPh sb="2" eb="4">
      <t>シハラ</t>
    </rPh>
    <rPh sb="4" eb="7">
      <t>ホウコクショ</t>
    </rPh>
    <phoneticPr fontId="2"/>
  </si>
  <si>
    <t>給与か
らの特
別徴収</t>
    <rPh sb="0" eb="2">
      <t>キュウヨ</t>
    </rPh>
    <rPh sb="6" eb="7">
      <t>トク</t>
    </rPh>
    <rPh sb="8" eb="9">
      <t>ベツ</t>
    </rPh>
    <rPh sb="9" eb="11">
      <t>チョウシュウ</t>
    </rPh>
    <phoneticPr fontId="2"/>
  </si>
  <si>
    <t>給与からの特別徴収</t>
    <rPh sb="0" eb="2">
      <t>キュウヨ</t>
    </rPh>
    <rPh sb="5" eb="7">
      <t>トクベツ</t>
    </rPh>
    <rPh sb="7" eb="9">
      <t>チョウシュウ</t>
    </rPh>
    <phoneticPr fontId="2"/>
  </si>
  <si>
    <t>毎月</t>
    <rPh sb="0" eb="2">
      <t>マイツキ</t>
    </rPh>
    <phoneticPr fontId="2"/>
  </si>
  <si>
    <t>(6月～翌年5月)分</t>
    <rPh sb="2" eb="3">
      <t>ガツ</t>
    </rPh>
    <rPh sb="4" eb="6">
      <t>ヨクネン</t>
    </rPh>
    <rPh sb="7" eb="8">
      <t>ガツ</t>
    </rPh>
    <rPh sb="9" eb="10">
      <t>ブン</t>
    </rPh>
    <phoneticPr fontId="2"/>
  </si>
  <si>
    <t>徴収の翌月10日</t>
    <rPh sb="0" eb="2">
      <t>チョウシュウ</t>
    </rPh>
    <rPh sb="3" eb="5">
      <t>ヨクゲツ</t>
    </rPh>
    <rPh sb="7" eb="8">
      <t>カ</t>
    </rPh>
    <phoneticPr fontId="2"/>
  </si>
  <si>
    <t>12回徴収</t>
    <rPh sb="2" eb="3">
      <t>カイ</t>
    </rPh>
    <rPh sb="3" eb="5">
      <t>チョウシュウ</t>
    </rPh>
    <phoneticPr fontId="2"/>
  </si>
  <si>
    <t>公的年金等支払報告書</t>
    <rPh sb="0" eb="2">
      <t>コウテキ</t>
    </rPh>
    <rPh sb="2" eb="4">
      <t>ネンキン</t>
    </rPh>
    <rPh sb="4" eb="5">
      <t>トウ</t>
    </rPh>
    <rPh sb="5" eb="7">
      <t>シハライ</t>
    </rPh>
    <rPh sb="7" eb="10">
      <t>ホウコクショ</t>
    </rPh>
    <phoneticPr fontId="2"/>
  </si>
  <si>
    <t>公的年
金から
の特別
徴収</t>
    <rPh sb="0" eb="2">
      <t>コウテキ</t>
    </rPh>
    <rPh sb="2" eb="3">
      <t>ドシ</t>
    </rPh>
    <rPh sb="4" eb="5">
      <t>キン</t>
    </rPh>
    <rPh sb="9" eb="11">
      <t>トクベツ</t>
    </rPh>
    <rPh sb="12" eb="14">
      <t>チョウシュウ</t>
    </rPh>
    <phoneticPr fontId="2"/>
  </si>
  <si>
    <t>公的年金からの特別徴収</t>
    <rPh sb="0" eb="2">
      <t>コウテキ</t>
    </rPh>
    <rPh sb="2" eb="4">
      <t>ネンキン</t>
    </rPh>
    <rPh sb="7" eb="9">
      <t>トクベツ</t>
    </rPh>
    <rPh sb="9" eb="11">
      <t>チョウシュウ</t>
    </rPh>
    <phoneticPr fontId="2"/>
  </si>
  <si>
    <t>(1) 新規対象者</t>
    <rPh sb="4" eb="6">
      <t>シンキ</t>
    </rPh>
    <rPh sb="6" eb="8">
      <t>タイショウ</t>
    </rPh>
    <rPh sb="8" eb="9">
      <t>シャ</t>
    </rPh>
    <phoneticPr fontId="2"/>
  </si>
  <si>
    <t>　第1期・第2期</t>
    <rPh sb="1" eb="2">
      <t>ダイ</t>
    </rPh>
    <rPh sb="3" eb="4">
      <t>キ</t>
    </rPh>
    <rPh sb="5" eb="6">
      <t>ダイ</t>
    </rPh>
    <rPh sb="7" eb="8">
      <t>キ</t>
    </rPh>
    <phoneticPr fontId="2"/>
  </si>
  <si>
    <t xml:space="preserve"> 　普通徴収と同じ</t>
    <rPh sb="2" eb="4">
      <t>フツウ</t>
    </rPh>
    <rPh sb="4" eb="6">
      <t>チョウシュウ</t>
    </rPh>
    <rPh sb="7" eb="8">
      <t>オナ</t>
    </rPh>
    <phoneticPr fontId="2"/>
  </si>
  <si>
    <t>　10月・12月・2月</t>
    <rPh sb="3" eb="4">
      <t>ガツ</t>
    </rPh>
    <rPh sb="7" eb="8">
      <t>ガツ</t>
    </rPh>
    <rPh sb="10" eb="11">
      <t>ガツ</t>
    </rPh>
    <phoneticPr fontId="2"/>
  </si>
  <si>
    <t xml:space="preserve"> 　公的年金より引落し</t>
    <rPh sb="2" eb="4">
      <t>コウテキ</t>
    </rPh>
    <rPh sb="4" eb="6">
      <t>ネンキン</t>
    </rPh>
    <rPh sb="8" eb="10">
      <t>ヒキオト</t>
    </rPh>
    <phoneticPr fontId="2"/>
  </si>
  <si>
    <t>(2) 前年度からの継続対象者</t>
    <rPh sb="4" eb="7">
      <t>ゼンネンド</t>
    </rPh>
    <rPh sb="10" eb="12">
      <t>ケイゾク</t>
    </rPh>
    <rPh sb="12" eb="14">
      <t>タイショウ</t>
    </rPh>
    <rPh sb="14" eb="15">
      <t>シャ</t>
    </rPh>
    <phoneticPr fontId="2"/>
  </si>
  <si>
    <t>　4月・6月・8月</t>
    <rPh sb="2" eb="3">
      <t>ガツ</t>
    </rPh>
    <rPh sb="5" eb="6">
      <t>ガツ</t>
    </rPh>
    <rPh sb="8" eb="9">
      <t>ガツ</t>
    </rPh>
    <phoneticPr fontId="2"/>
  </si>
  <si>
    <t>　　・10月・12月・2月</t>
    <rPh sb="5" eb="6">
      <t>ガツ</t>
    </rPh>
    <rPh sb="9" eb="10">
      <t>ガツ</t>
    </rPh>
    <rPh sb="12" eb="13">
      <t>ガツ</t>
    </rPh>
    <phoneticPr fontId="2"/>
  </si>
  <si>
    <t>市内に事務所や事業所を有する法人(均等割、法人税割)</t>
    <rPh sb="0" eb="2">
      <t>シナイ</t>
    </rPh>
    <rPh sb="3" eb="5">
      <t>ジム</t>
    </rPh>
    <rPh sb="5" eb="6">
      <t>ショ</t>
    </rPh>
    <rPh sb="7" eb="10">
      <t>ジギョウショ</t>
    </rPh>
    <rPh sb="11" eb="12">
      <t>ユウ</t>
    </rPh>
    <rPh sb="14" eb="16">
      <t>ホウジン</t>
    </rPh>
    <rPh sb="17" eb="20">
      <t>キントウワリ</t>
    </rPh>
    <rPh sb="21" eb="24">
      <t>ホウジンゼイ</t>
    </rPh>
    <rPh sb="24" eb="25">
      <t>ワリ</t>
    </rPh>
    <phoneticPr fontId="2"/>
  </si>
  <si>
    <t>(法人)</t>
    <rPh sb="1" eb="3">
      <t>ホウジン</t>
    </rPh>
    <phoneticPr fontId="2"/>
  </si>
  <si>
    <t>事業年度終了後2か月以内(申告延長法人はさらに1～4か月後)</t>
    <rPh sb="0" eb="2">
      <t>ジギョウ</t>
    </rPh>
    <rPh sb="2" eb="4">
      <t>ネンド</t>
    </rPh>
    <rPh sb="4" eb="7">
      <t>シュウリョウゴ</t>
    </rPh>
    <rPh sb="9" eb="10">
      <t>ゲツ</t>
    </rPh>
    <rPh sb="10" eb="12">
      <t>イナイ</t>
    </rPh>
    <rPh sb="13" eb="15">
      <t>シンコク</t>
    </rPh>
    <rPh sb="15" eb="17">
      <t>エンチョウ</t>
    </rPh>
    <rPh sb="17" eb="19">
      <t>ホウジン</t>
    </rPh>
    <rPh sb="27" eb="28">
      <t>ゲツ</t>
    </rPh>
    <rPh sb="28" eb="29">
      <t>ゴ</t>
    </rPh>
    <phoneticPr fontId="2"/>
  </si>
  <si>
    <t>申告納付</t>
    <rPh sb="0" eb="2">
      <t>シンコク</t>
    </rPh>
    <rPh sb="2" eb="4">
      <t>ノウフ</t>
    </rPh>
    <phoneticPr fontId="2"/>
  </si>
  <si>
    <t>申告期限と同じ</t>
    <rPh sb="0" eb="2">
      <t>シンコク</t>
    </rPh>
    <rPh sb="2" eb="4">
      <t>キゲン</t>
    </rPh>
    <rPh sb="5" eb="6">
      <t>オナ</t>
    </rPh>
    <phoneticPr fontId="2"/>
  </si>
  <si>
    <t>市内に寮、保養所などを有する法人で、市内に事務所や事業所を有しないもの(均等割)</t>
    <rPh sb="0" eb="2">
      <t>シナイ</t>
    </rPh>
    <rPh sb="3" eb="4">
      <t>リョウ</t>
    </rPh>
    <rPh sb="5" eb="7">
      <t>ホヨウ</t>
    </rPh>
    <rPh sb="7" eb="8">
      <t>ジョ</t>
    </rPh>
    <rPh sb="11" eb="12">
      <t>ユウ</t>
    </rPh>
    <rPh sb="14" eb="16">
      <t>ホウジン</t>
    </rPh>
    <rPh sb="18" eb="20">
      <t>シナイ</t>
    </rPh>
    <rPh sb="21" eb="23">
      <t>ジム</t>
    </rPh>
    <rPh sb="23" eb="24">
      <t>ショ</t>
    </rPh>
    <rPh sb="25" eb="28">
      <t>ジギョウショ</t>
    </rPh>
    <rPh sb="29" eb="30">
      <t>ユウ</t>
    </rPh>
    <rPh sb="36" eb="39">
      <t>キントウワリ</t>
    </rPh>
    <phoneticPr fontId="2"/>
  </si>
  <si>
    <t>市内に事務所や事業所を有する公共・公益法人等で、収益事業を行わないもの(均等割)</t>
    <rPh sb="0" eb="2">
      <t>シナイ</t>
    </rPh>
    <rPh sb="3" eb="5">
      <t>ジム</t>
    </rPh>
    <rPh sb="5" eb="6">
      <t>ショ</t>
    </rPh>
    <rPh sb="7" eb="10">
      <t>ジギョウショ</t>
    </rPh>
    <rPh sb="11" eb="12">
      <t>ユウ</t>
    </rPh>
    <rPh sb="14" eb="16">
      <t>コウキョウ</t>
    </rPh>
    <rPh sb="17" eb="19">
      <t>コウエキ</t>
    </rPh>
    <rPh sb="19" eb="21">
      <t>ホウジン</t>
    </rPh>
    <rPh sb="21" eb="22">
      <t>トウ</t>
    </rPh>
    <rPh sb="24" eb="26">
      <t>シュウエキ</t>
    </rPh>
    <rPh sb="26" eb="28">
      <t>ジギョウ</t>
    </rPh>
    <rPh sb="29" eb="30">
      <t>オコナ</t>
    </rPh>
    <rPh sb="36" eb="39">
      <t>キントウワリ</t>
    </rPh>
    <phoneticPr fontId="2"/>
  </si>
  <si>
    <t>土　　地</t>
    <rPh sb="0" eb="1">
      <t>ド</t>
    </rPh>
    <rPh sb="3" eb="4">
      <t>チ</t>
    </rPh>
    <phoneticPr fontId="2"/>
  </si>
  <si>
    <t>住宅用地の申告</t>
    <rPh sb="0" eb="2">
      <t>ジュウタク</t>
    </rPh>
    <rPh sb="2" eb="4">
      <t>ヨウチ</t>
    </rPh>
    <rPh sb="5" eb="7">
      <t>シンコク</t>
    </rPh>
    <phoneticPr fontId="2"/>
  </si>
  <si>
    <t xml:space="preserve"> 4月1日～ 4月30日</t>
    <rPh sb="2" eb="3">
      <t>ガツ</t>
    </rPh>
    <rPh sb="4" eb="5">
      <t>ニチ</t>
    </rPh>
    <rPh sb="8" eb="9">
      <t>ガツ</t>
    </rPh>
    <rPh sb="11" eb="12">
      <t>ニチ</t>
    </rPh>
    <phoneticPr fontId="2"/>
  </si>
  <si>
    <t>家　　屋　の所有者</t>
    <rPh sb="0" eb="1">
      <t>イエ</t>
    </rPh>
    <rPh sb="3" eb="4">
      <t>ヤ</t>
    </rPh>
    <rPh sb="6" eb="9">
      <t>ショユウシャ</t>
    </rPh>
    <phoneticPr fontId="2"/>
  </si>
  <si>
    <t xml:space="preserve"> 7月1日～ 7月31日</t>
    <rPh sb="2" eb="3">
      <t>ガツ</t>
    </rPh>
    <rPh sb="4" eb="5">
      <t>ニチ</t>
    </rPh>
    <rPh sb="8" eb="9">
      <t>ガツ</t>
    </rPh>
    <rPh sb="11" eb="12">
      <t>ニチ</t>
    </rPh>
    <phoneticPr fontId="2"/>
  </si>
  <si>
    <t>償却資産</t>
    <rPh sb="0" eb="4">
      <t>ショウキャクシサン</t>
    </rPh>
    <phoneticPr fontId="2"/>
  </si>
  <si>
    <t>12月1日～12月25日</t>
    <rPh sb="2" eb="3">
      <t>ガツ</t>
    </rPh>
    <rPh sb="4" eb="5">
      <t>ニチ</t>
    </rPh>
    <rPh sb="8" eb="9">
      <t>ガツ</t>
    </rPh>
    <rPh sb="11" eb="12">
      <t>ニチ</t>
    </rPh>
    <phoneticPr fontId="2"/>
  </si>
  <si>
    <t xml:space="preserve"> 2月1日～ 2月末日</t>
    <rPh sb="2" eb="3">
      <t>ガツ</t>
    </rPh>
    <rPh sb="4" eb="5">
      <t>ニチ</t>
    </rPh>
    <rPh sb="8" eb="9">
      <t>ガツ</t>
    </rPh>
    <rPh sb="9" eb="11">
      <t>マツジツ</t>
    </rPh>
    <phoneticPr fontId="2"/>
  </si>
  <si>
    <t>原動機付自転車、軽自動車、小型特殊自動車及び二輪の小型自動車の所有者</t>
    <rPh sb="0" eb="3">
      <t>ゲンドウキ</t>
    </rPh>
    <rPh sb="3" eb="4">
      <t>ツキ</t>
    </rPh>
    <rPh sb="4" eb="7">
      <t>ジテンシャ</t>
    </rPh>
    <rPh sb="8" eb="12">
      <t>ケイジドウシャ</t>
    </rPh>
    <rPh sb="13" eb="15">
      <t>コガタ</t>
    </rPh>
    <rPh sb="15" eb="17">
      <t>トクシュ</t>
    </rPh>
    <rPh sb="17" eb="20">
      <t>ジドウシャ</t>
    </rPh>
    <rPh sb="20" eb="21">
      <t>オヨ</t>
    </rPh>
    <rPh sb="22" eb="24">
      <t>ニリン</t>
    </rPh>
    <rPh sb="25" eb="27">
      <t>コガタ</t>
    </rPh>
    <rPh sb="27" eb="30">
      <t>ジドウシャ</t>
    </rPh>
    <rPh sb="31" eb="34">
      <t>ショユウシャ</t>
    </rPh>
    <phoneticPr fontId="2"/>
  </si>
  <si>
    <t>(取得申告)</t>
    <rPh sb="1" eb="3">
      <t>シュトク</t>
    </rPh>
    <rPh sb="3" eb="5">
      <t>シンコク</t>
    </rPh>
    <phoneticPr fontId="2"/>
  </si>
  <si>
    <t>5月1日～5月31日</t>
    <rPh sb="1" eb="2">
      <t>ガツ</t>
    </rPh>
    <rPh sb="3" eb="4">
      <t>ニチ</t>
    </rPh>
    <rPh sb="6" eb="7">
      <t>ガツ</t>
    </rPh>
    <rPh sb="9" eb="10">
      <t>ニチ</t>
    </rPh>
    <phoneticPr fontId="2"/>
  </si>
  <si>
    <t>納税義務が発生した日</t>
    <rPh sb="0" eb="2">
      <t>ノウゼイ</t>
    </rPh>
    <rPh sb="2" eb="4">
      <t>ギム</t>
    </rPh>
    <rPh sb="5" eb="7">
      <t>ハッセイ</t>
    </rPh>
    <rPh sb="9" eb="10">
      <t>ヒ</t>
    </rPh>
    <phoneticPr fontId="2"/>
  </si>
  <si>
    <t>から15日以内</t>
    <rPh sb="4" eb="5">
      <t>ニチ</t>
    </rPh>
    <rPh sb="5" eb="7">
      <t>イナイ</t>
    </rPh>
    <phoneticPr fontId="2"/>
  </si>
  <si>
    <t>(廃車申告)</t>
    <rPh sb="1" eb="3">
      <t>ハイシャ</t>
    </rPh>
    <rPh sb="3" eb="5">
      <t>シンコク</t>
    </rPh>
    <phoneticPr fontId="2"/>
  </si>
  <si>
    <t>納税義務が消滅した日</t>
    <rPh sb="0" eb="2">
      <t>ノウゼイ</t>
    </rPh>
    <rPh sb="2" eb="4">
      <t>ギム</t>
    </rPh>
    <rPh sb="5" eb="7">
      <t>ショウメツ</t>
    </rPh>
    <rPh sb="9" eb="10">
      <t>ヒ</t>
    </rPh>
    <phoneticPr fontId="2"/>
  </si>
  <si>
    <t>から30日以内</t>
    <rPh sb="4" eb="5">
      <t>ニチ</t>
    </rPh>
    <rPh sb="5" eb="7">
      <t>イナイ</t>
    </rPh>
    <phoneticPr fontId="2"/>
  </si>
  <si>
    <t>(変更申告)</t>
    <rPh sb="1" eb="3">
      <t>ヘンコウ</t>
    </rPh>
    <rPh sb="3" eb="5">
      <t>シンコク</t>
    </rPh>
    <phoneticPr fontId="2"/>
  </si>
  <si>
    <t>変更の事由が生じた日</t>
    <rPh sb="0" eb="2">
      <t>ヘンコウ</t>
    </rPh>
    <rPh sb="3" eb="5">
      <t>ジユウ</t>
    </rPh>
    <rPh sb="6" eb="7">
      <t>ショウ</t>
    </rPh>
    <rPh sb="9" eb="10">
      <t>ヒ</t>
    </rPh>
    <phoneticPr fontId="2"/>
  </si>
  <si>
    <t>製造たばこの製造者
特定販売業者、卸売販売業者</t>
    <rPh sb="0" eb="2">
      <t>セイゾウ</t>
    </rPh>
    <rPh sb="6" eb="9">
      <t>セイゾウシャ</t>
    </rPh>
    <rPh sb="10" eb="12">
      <t>トクテイ</t>
    </rPh>
    <rPh sb="12" eb="14">
      <t>ハンバイ</t>
    </rPh>
    <rPh sb="14" eb="16">
      <t>ギョウシャ</t>
    </rPh>
    <rPh sb="17" eb="19">
      <t>オロシウリ</t>
    </rPh>
    <rPh sb="19" eb="21">
      <t>ハンバイ</t>
    </rPh>
    <rPh sb="21" eb="23">
      <t>ギョウシャ</t>
    </rPh>
    <phoneticPr fontId="2"/>
  </si>
  <si>
    <t>翌月末日</t>
    <rPh sb="0" eb="2">
      <t>ヨクゲツ</t>
    </rPh>
    <rPh sb="2" eb="4">
      <t>マツジツ</t>
    </rPh>
    <phoneticPr fontId="2"/>
  </si>
  <si>
    <t>同左</t>
    <rPh sb="0" eb="1">
      <t>ドウ</t>
    </rPh>
    <rPh sb="1" eb="2">
      <t>ヒダリ</t>
    </rPh>
    <phoneticPr fontId="2"/>
  </si>
  <si>
    <t>鉱物を採掘している業者</t>
    <rPh sb="0" eb="2">
      <t>コウブツ</t>
    </rPh>
    <rPh sb="3" eb="5">
      <t>サイクツ</t>
    </rPh>
    <rPh sb="9" eb="11">
      <t>ギョウシャ</t>
    </rPh>
    <phoneticPr fontId="2"/>
  </si>
  <si>
    <t>鉱泉浴場における入湯客</t>
    <rPh sb="0" eb="2">
      <t>コウセン</t>
    </rPh>
    <rPh sb="2" eb="4">
      <t>ヨクジョウ</t>
    </rPh>
    <rPh sb="8" eb="10">
      <t>ニュウトウ</t>
    </rPh>
    <rPh sb="10" eb="11">
      <t>キャク</t>
    </rPh>
    <phoneticPr fontId="2"/>
  </si>
  <si>
    <t>翌月15日</t>
    <rPh sb="0" eb="2">
      <t>ヨクゲツ</t>
    </rPh>
    <rPh sb="4" eb="5">
      <t>ニチ</t>
    </rPh>
    <phoneticPr fontId="2"/>
  </si>
  <si>
    <t/>
  </si>
  <si>
    <t>税務情報システムについては旧高岡市及び旧福岡町との合併後に再編することとし、</t>
    <rPh sb="0" eb="2">
      <t>ゼイム</t>
    </rPh>
    <rPh sb="2" eb="4">
      <t>ジョウホウ</t>
    </rPh>
    <rPh sb="13" eb="14">
      <t>キュウ</t>
    </rPh>
    <rPh sb="14" eb="17">
      <t>タカオカシ</t>
    </rPh>
    <rPh sb="17" eb="18">
      <t>オヨ</t>
    </rPh>
    <rPh sb="19" eb="20">
      <t>キュウ</t>
    </rPh>
    <rPh sb="20" eb="23">
      <t>フクオカマチ</t>
    </rPh>
    <rPh sb="25" eb="27">
      <t>ガッペイ</t>
    </rPh>
    <rPh sb="27" eb="28">
      <t>ゴ</t>
    </rPh>
    <rPh sb="29" eb="31">
      <t>サイヘン</t>
    </rPh>
    <phoneticPr fontId="2"/>
  </si>
  <si>
    <t>税業務等の基幹系システムについては、新システムのクライアントサーバー方式を導入</t>
    <rPh sb="5" eb="7">
      <t>キカン</t>
    </rPh>
    <rPh sb="7" eb="8">
      <t>ケイ</t>
    </rPh>
    <rPh sb="18" eb="19">
      <t>シン</t>
    </rPh>
    <rPh sb="34" eb="36">
      <t>ホウシキ</t>
    </rPh>
    <rPh sb="37" eb="39">
      <t>ドウニュウ</t>
    </rPh>
    <phoneticPr fontId="2"/>
  </si>
  <si>
    <t>個人番号利用事務における情報提供ネットワークシステム本格運用開始</t>
    <rPh sb="0" eb="2">
      <t>コジン</t>
    </rPh>
    <rPh sb="2" eb="4">
      <t>バンゴウ</t>
    </rPh>
    <rPh sb="4" eb="6">
      <t>リヨウ</t>
    </rPh>
    <rPh sb="6" eb="8">
      <t>ジム</t>
    </rPh>
    <rPh sb="12" eb="14">
      <t>ジョウホウ</t>
    </rPh>
    <rPh sb="14" eb="16">
      <t>テイキョウ</t>
    </rPh>
    <rPh sb="26" eb="28">
      <t>ホンカク</t>
    </rPh>
    <rPh sb="28" eb="30">
      <t>ウンヨウ</t>
    </rPh>
    <rPh sb="30" eb="32">
      <t>カイシ</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</si>
</sst>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76" formatCode="#,##0.00_ ;[Red]\-#,##0.00\ "/>
    <numFmt numFmtId="177" formatCode="#,##0_ ;[Red]\-#,##0\ "/>
    <numFmt numFmtId="178" formatCode="#,##0_);[Red]\(#,##0\)"/>
    <numFmt numFmtId="179" formatCode="#,##0_ "/>
    <numFmt numFmtId="180" formatCode="#,##0.0_ "/>
    <numFmt numFmtId="181" formatCode="\(#\)"/>
    <numFmt numFmtId="182" formatCode="0.0%"/>
    <numFmt numFmtId="183" formatCode="#,##0.00_ "/>
    <numFmt numFmtId="184" formatCode="&quot;平成&quot;#&quot;年度&quot;"/>
    <numFmt numFmtId="185" formatCode="#,##0;&quot;△ &quot;#,##0"/>
    <numFmt numFmtId="186" formatCode="#,##0.0;&quot;△ &quot;#,##0.0"/>
  </numFmts>
  <fonts count="16"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ＭＳ 明朝"/>
      <family val="1"/>
      <charset val="128"/>
    </font>
    <font>
      <sz val="10"/>
      <name val="ＭＳ 明朝"/>
      <family val="1"/>
      <charset val="128"/>
    </font>
    <font>
      <sz val="9"/>
      <name val="ＭＳ 明朝"/>
      <family val="1"/>
      <charset val="128"/>
    </font>
    <font>
      <sz val="11"/>
      <name val="ＭＳ Ｐゴシック"/>
      <family val="2"/>
      <charset val="128"/>
      <scheme val="minor"/>
    </font>
    <font>
      <sz val="12"/>
      <name val="ＭＳ 明朝"/>
      <family val="1"/>
      <charset val="128"/>
    </font>
    <font>
      <b/>
      <sz val="20"/>
      <name val="ＭＳ Ｐゴシック"/>
      <family val="3"/>
      <charset val="128"/>
      <scheme val="minor"/>
    </font>
    <font>
      <b/>
      <sz val="14"/>
      <name val="ＭＳ 明朝"/>
      <family val="1"/>
      <charset val="128"/>
    </font>
    <font>
      <sz val="11"/>
      <color theme="1"/>
      <name val="ＭＳ 明朝"/>
      <family val="1"/>
      <charset val="128"/>
    </font>
    <font>
      <b/>
      <sz val="11"/>
      <name val="ＭＳ 明朝"/>
      <family val="1"/>
      <charset val="128"/>
    </font>
    <font>
      <sz val="9"/>
      <color theme="1"/>
      <name val="ＭＳ Ｐゴシック"/>
      <family val="2"/>
      <charset val="128"/>
      <scheme val="minor"/>
    </font>
    <font>
      <sz val="8"/>
      <name val="ＭＳ 明朝"/>
      <family val="1"/>
      <charset val="128"/>
    </font>
    <font>
      <sz val="8"/>
      <color theme="1"/>
      <name val="ＭＳ Ｐゴシック"/>
      <family val="2"/>
      <charset val="128"/>
      <scheme val="minor"/>
    </font>
    <font>
      <sz val="7"/>
      <name val="ＭＳ 明朝"/>
      <family val="1"/>
      <charset val="128"/>
    </font>
  </fonts>
  <fills count="4">
    <fill>
      <patternFill patternType="none"/>
    </fill>
    <fill>
      <patternFill patternType="gray125"/>
    </fill>
    <fill>
      <patternFill patternType="solid">
        <fgColor rgb="FFFFE6E6"/>
        <bgColor indexed="64"/>
      </patternFill>
    </fill>
    <fill>
      <patternFill patternType="solid">
        <fgColor theme="0"/>
        <bgColor indexed="64"/>
      </patternFill>
    </fill>
  </fills>
  <borders count="4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dashed">
        <color auto="1"/>
      </top>
      <bottom/>
      <diagonal/>
    </border>
    <border>
      <left/>
      <right style="thin">
        <color auto="1"/>
      </right>
      <top style="dashed">
        <color auto="1"/>
      </top>
      <bottom/>
      <diagonal/>
    </border>
    <border>
      <left/>
      <right/>
      <top/>
      <bottom style="dashed">
        <color auto="1"/>
      </bottom>
      <diagonal/>
    </border>
    <border>
      <left style="thin">
        <color auto="1"/>
      </left>
      <right style="thin">
        <color auto="1"/>
      </right>
      <top/>
      <bottom style="dashed">
        <color auto="1"/>
      </bottom>
      <diagonal/>
    </border>
    <border>
      <left style="thin">
        <color auto="1"/>
      </left>
      <right/>
      <top style="dashed">
        <color auto="1"/>
      </top>
      <bottom/>
      <diagonal/>
    </border>
    <border>
      <left style="thin">
        <color auto="1"/>
      </left>
      <right/>
      <top/>
      <bottom style="dashed">
        <color auto="1"/>
      </bottom>
      <diagonal/>
    </border>
    <border>
      <left/>
      <right style="thin">
        <color auto="1"/>
      </right>
      <top/>
      <bottom style="dashed">
        <color auto="1"/>
      </bottom>
      <diagonal/>
    </border>
    <border>
      <left style="thin">
        <color auto="1"/>
      </left>
      <right style="thin">
        <color auto="1"/>
      </right>
      <top style="dashed">
        <color auto="1"/>
      </top>
      <bottom/>
      <diagonal/>
    </border>
    <border>
      <left style="thin">
        <color auto="1"/>
      </left>
      <right style="thin">
        <color auto="1"/>
      </right>
      <top/>
      <bottom style="double">
        <color auto="1"/>
      </bottom>
      <diagonal/>
    </border>
    <border>
      <left style="thin">
        <color auto="1"/>
      </left>
      <right style="thin">
        <color auto="1"/>
      </right>
      <top style="double">
        <color auto="1"/>
      </top>
      <bottom/>
      <diagonal/>
    </border>
    <border>
      <left style="thin">
        <color auto="1"/>
      </left>
      <right/>
      <top style="double">
        <color auto="1"/>
      </top>
      <bottom/>
      <diagonal/>
    </border>
    <border>
      <left/>
      <right/>
      <top style="double">
        <color auto="1"/>
      </top>
      <bottom/>
      <diagonal/>
    </border>
    <border>
      <left/>
      <right style="thin">
        <color auto="1"/>
      </right>
      <top style="double">
        <color auto="1"/>
      </top>
      <bottom/>
      <diagonal/>
    </border>
    <border>
      <left/>
      <right style="thin">
        <color auto="1"/>
      </right>
      <top/>
      <bottom style="double">
        <color auto="1"/>
      </bottom>
      <diagonal/>
    </border>
    <border>
      <left style="thin">
        <color auto="1"/>
      </left>
      <right style="thin">
        <color auto="1"/>
      </right>
      <top style="double">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thin">
        <color auto="1"/>
      </right>
      <top style="thin">
        <color auto="1"/>
      </top>
      <bottom style="medium">
        <color auto="1"/>
      </bottom>
      <diagonal/>
    </border>
    <border>
      <left/>
      <right style="medium">
        <color auto="1"/>
      </right>
      <top/>
      <bottom style="medium">
        <color auto="1"/>
      </bottom>
      <diagonal/>
    </border>
    <border>
      <left style="medium">
        <color auto="1"/>
      </left>
      <right style="medium">
        <color auto="1"/>
      </right>
      <top style="thin">
        <color auto="1"/>
      </top>
      <bottom style="medium">
        <color auto="1"/>
      </bottom>
      <diagonal/>
    </border>
    <border>
      <left style="thin">
        <color auto="1"/>
      </left>
      <right/>
      <top/>
      <bottom style="double">
        <color auto="1"/>
      </bottom>
      <diagonal/>
    </border>
    <border>
      <left/>
      <right/>
      <top/>
      <bottom style="double">
        <color auto="1"/>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81">
    <xf numFmtId="0" fontId="0" fillId="0" borderId="0" xfId="0">
      <alignment vertical="center"/>
    </xf>
    <xf numFmtId="0" fontId="3" fillId="0" borderId="0" xfId="0" applyFont="1">
      <alignment vertical="center"/>
    </xf>
    <xf numFmtId="0" fontId="6" fillId="0" borderId="0" xfId="0" applyFont="1">
      <alignment vertical="center"/>
    </xf>
    <xf numFmtId="0" fontId="4" fillId="3" borderId="5" xfId="0" applyFont="1" applyFill="1" applyBorder="1">
      <alignment vertical="center"/>
    </xf>
    <xf numFmtId="0" fontId="4" fillId="0" borderId="10" xfId="0" applyFont="1" applyBorder="1">
      <alignment vertical="center"/>
    </xf>
    <xf numFmtId="0" fontId="4" fillId="0" borderId="0" xfId="0" applyFont="1">
      <alignment vertical="center"/>
    </xf>
    <xf numFmtId="0" fontId="8" fillId="0" borderId="0" xfId="0" applyFont="1" applyAlignment="1">
      <alignment vertical="center"/>
    </xf>
    <xf numFmtId="0" fontId="9" fillId="0" borderId="0" xfId="0" applyFont="1" applyAlignment="1">
      <alignment vertical="center"/>
    </xf>
    <xf numFmtId="0" fontId="3" fillId="0" borderId="10" xfId="0" applyFont="1" applyBorder="1">
      <alignment vertical="center"/>
    </xf>
    <xf numFmtId="0" fontId="3" fillId="0" borderId="3" xfId="0" applyFont="1" applyBorder="1">
      <alignment vertical="center"/>
    </xf>
    <xf numFmtId="0" fontId="3" fillId="0" borderId="3" xfId="0" applyFont="1" applyBorder="1" applyAlignment="1">
      <alignment horizontal="center" vertical="center" wrapText="1"/>
    </xf>
    <xf numFmtId="0" fontId="3" fillId="0" borderId="2" xfId="0" applyFont="1" applyBorder="1">
      <alignment vertical="center"/>
    </xf>
    <xf numFmtId="0" fontId="5" fillId="0" borderId="3" xfId="0" applyFont="1" applyBorder="1" applyAlignment="1">
      <alignment horizontal="right" vertical="center"/>
    </xf>
    <xf numFmtId="176" fontId="3" fillId="0" borderId="12" xfId="1" applyNumberFormat="1" applyFont="1" applyFill="1" applyBorder="1" applyProtection="1">
      <alignment vertical="center"/>
      <protection locked="0"/>
    </xf>
    <xf numFmtId="177" fontId="3" fillId="0" borderId="8" xfId="1" applyNumberFormat="1" applyFont="1" applyBorder="1">
      <alignment vertical="center"/>
    </xf>
    <xf numFmtId="177" fontId="3" fillId="0" borderId="12" xfId="1" applyNumberFormat="1" applyFont="1" applyFill="1" applyBorder="1" applyProtection="1">
      <alignment vertical="center"/>
      <protection locked="0"/>
    </xf>
    <xf numFmtId="177" fontId="3" fillId="0" borderId="12" xfId="1" applyNumberFormat="1" applyFont="1" applyBorder="1">
      <alignment vertical="center"/>
    </xf>
    <xf numFmtId="0" fontId="3" fillId="0" borderId="13" xfId="0" applyFont="1" applyBorder="1" applyAlignment="1" applyProtection="1">
      <alignment horizontal="center" vertical="center"/>
    </xf>
    <xf numFmtId="178" fontId="3" fillId="0" borderId="14" xfId="0" applyNumberFormat="1" applyFont="1" applyFill="1" applyBorder="1" applyProtection="1">
      <alignment vertical="center"/>
      <protection locked="0"/>
    </xf>
    <xf numFmtId="176" fontId="3" fillId="0" borderId="1" xfId="1" applyNumberFormat="1" applyFont="1" applyFill="1" applyBorder="1" applyProtection="1">
      <alignment vertical="center"/>
      <protection locked="0"/>
    </xf>
    <xf numFmtId="177" fontId="3" fillId="0" borderId="14" xfId="1" applyNumberFormat="1" applyFont="1" applyBorder="1">
      <alignment vertical="center"/>
    </xf>
    <xf numFmtId="178" fontId="3" fillId="0" borderId="1" xfId="0" applyNumberFormat="1" applyFont="1" applyFill="1" applyBorder="1" applyProtection="1">
      <alignment vertical="center"/>
      <protection locked="0"/>
    </xf>
    <xf numFmtId="177" fontId="3" fillId="0" borderId="1" xfId="1" applyNumberFormat="1" applyFont="1" applyBorder="1">
      <alignment vertical="center"/>
    </xf>
    <xf numFmtId="0" fontId="3" fillId="0" borderId="7" xfId="0" applyFont="1" applyFill="1" applyBorder="1" applyAlignment="1" applyProtection="1">
      <alignment horizontal="center" vertical="center"/>
      <protection locked="0"/>
    </xf>
    <xf numFmtId="178" fontId="3" fillId="0" borderId="8" xfId="0" applyNumberFormat="1" applyFont="1" applyFill="1" applyBorder="1" applyProtection="1">
      <alignment vertical="center"/>
      <protection locked="0"/>
    </xf>
    <xf numFmtId="0" fontId="9" fillId="0" borderId="0" xfId="0" applyFont="1">
      <alignment vertical="center"/>
    </xf>
    <xf numFmtId="0" fontId="3" fillId="0" borderId="5" xfId="0" applyFont="1" applyBorder="1">
      <alignment vertical="center"/>
    </xf>
    <xf numFmtId="0" fontId="3" fillId="0" borderId="0" xfId="0" applyFont="1" applyBorder="1">
      <alignment vertical="center"/>
    </xf>
    <xf numFmtId="0" fontId="3" fillId="0" borderId="6" xfId="0" applyFont="1" applyBorder="1">
      <alignment vertical="center"/>
    </xf>
    <xf numFmtId="0" fontId="5" fillId="0" borderId="10" xfId="0" applyFont="1" applyBorder="1">
      <alignment vertical="center"/>
    </xf>
    <xf numFmtId="0" fontId="5" fillId="0" borderId="3" xfId="0" applyFont="1" applyBorder="1">
      <alignment vertical="center"/>
    </xf>
    <xf numFmtId="185" fontId="3" fillId="0" borderId="8" xfId="0" applyNumberFormat="1" applyFont="1" applyFill="1" applyBorder="1" applyProtection="1">
      <alignment vertical="center"/>
    </xf>
    <xf numFmtId="185" fontId="3" fillId="0" borderId="12" xfId="0" applyNumberFormat="1" applyFont="1" applyFill="1" applyBorder="1" applyProtection="1">
      <alignment vertical="center"/>
    </xf>
    <xf numFmtId="0" fontId="5" fillId="0" borderId="0" xfId="0" applyFont="1" applyBorder="1" applyAlignment="1">
      <alignment horizontal="right" vertical="center"/>
    </xf>
    <xf numFmtId="0" fontId="5" fillId="0" borderId="11" xfId="0" applyFont="1" applyBorder="1">
      <alignment vertical="center"/>
    </xf>
    <xf numFmtId="0" fontId="5" fillId="0" borderId="0" xfId="0" applyFont="1" applyBorder="1">
      <alignment vertical="center"/>
    </xf>
    <xf numFmtId="185" fontId="3" fillId="0" borderId="0" xfId="0" applyNumberFormat="1" applyFont="1" applyFill="1" applyBorder="1" applyProtection="1">
      <alignment vertical="center"/>
    </xf>
    <xf numFmtId="185" fontId="3" fillId="0" borderId="11" xfId="0" applyNumberFormat="1" applyFont="1" applyFill="1" applyBorder="1" applyProtection="1">
      <alignment vertical="center"/>
    </xf>
    <xf numFmtId="0" fontId="5" fillId="0" borderId="2" xfId="0" applyFont="1" applyBorder="1" applyAlignment="1">
      <alignment horizontal="right" vertical="center"/>
    </xf>
    <xf numFmtId="186" fontId="3" fillId="0" borderId="7" xfId="0" applyNumberFormat="1" applyFont="1" applyBorder="1">
      <alignment vertical="center"/>
    </xf>
    <xf numFmtId="186" fontId="3" fillId="0" borderId="12" xfId="0" applyNumberFormat="1" applyFont="1" applyBorder="1">
      <alignment vertical="center"/>
    </xf>
    <xf numFmtId="185" fontId="3" fillId="0" borderId="8" xfId="0" applyNumberFormat="1" applyFont="1" applyFill="1" applyBorder="1" applyAlignment="1" applyProtection="1">
      <alignment vertical="center"/>
      <protection locked="0"/>
    </xf>
    <xf numFmtId="185" fontId="3" fillId="0" borderId="12" xfId="0" applyNumberFormat="1" applyFont="1" applyFill="1" applyBorder="1" applyAlignment="1" applyProtection="1">
      <alignment vertical="center"/>
      <protection locked="0"/>
    </xf>
    <xf numFmtId="186" fontId="3" fillId="0" borderId="0" xfId="0" applyNumberFormat="1" applyFont="1" applyBorder="1">
      <alignment vertical="center"/>
    </xf>
    <xf numFmtId="186" fontId="3" fillId="0" borderId="11" xfId="0" applyNumberFormat="1" applyFont="1" applyBorder="1">
      <alignment vertical="center"/>
    </xf>
    <xf numFmtId="185" fontId="3" fillId="0" borderId="0" xfId="0" applyNumberFormat="1" applyFont="1" applyBorder="1" applyAlignment="1">
      <alignment horizontal="right" vertical="center"/>
    </xf>
    <xf numFmtId="185" fontId="3" fillId="0" borderId="12" xfId="0" applyNumberFormat="1" applyFont="1" applyBorder="1" applyAlignment="1">
      <alignment horizontal="right" vertical="center"/>
    </xf>
    <xf numFmtId="185" fontId="3" fillId="0" borderId="11" xfId="0" applyNumberFormat="1" applyFont="1" applyBorder="1" applyAlignment="1">
      <alignment horizontal="right" vertical="center"/>
    </xf>
    <xf numFmtId="185" fontId="3" fillId="0" borderId="7" xfId="0" applyNumberFormat="1" applyFont="1" applyBorder="1">
      <alignment vertical="center"/>
    </xf>
    <xf numFmtId="185" fontId="3" fillId="0" borderId="12" xfId="0" applyNumberFormat="1" applyFont="1" applyBorder="1">
      <alignment vertical="center"/>
    </xf>
    <xf numFmtId="185" fontId="3" fillId="0" borderId="8" xfId="0" applyNumberFormat="1" applyFont="1" applyBorder="1">
      <alignment vertical="center"/>
    </xf>
    <xf numFmtId="0" fontId="3" fillId="0" borderId="7" xfId="0" applyFont="1" applyBorder="1">
      <alignment vertical="center"/>
    </xf>
    <xf numFmtId="0" fontId="3" fillId="0" borderId="8" xfId="0" applyFont="1" applyBorder="1">
      <alignment vertical="center"/>
    </xf>
    <xf numFmtId="0" fontId="3" fillId="0" borderId="9" xfId="0" applyFont="1" applyBorder="1">
      <alignment vertical="center"/>
    </xf>
    <xf numFmtId="185" fontId="3" fillId="0" borderId="0" xfId="0" applyNumberFormat="1" applyFont="1" applyFill="1" applyBorder="1" applyAlignment="1" applyProtection="1">
      <alignment horizontal="right" vertical="center"/>
      <protection locked="0"/>
    </xf>
    <xf numFmtId="185" fontId="3" fillId="0" borderId="11" xfId="0" applyNumberFormat="1" applyFont="1" applyFill="1" applyBorder="1" applyAlignment="1" applyProtection="1">
      <alignment horizontal="right" vertical="center"/>
      <protection locked="0"/>
    </xf>
    <xf numFmtId="185" fontId="3" fillId="0" borderId="0" xfId="0" applyNumberFormat="1" applyFont="1" applyFill="1" applyBorder="1" applyAlignment="1" applyProtection="1">
      <alignment horizontal="right" vertical="center"/>
    </xf>
    <xf numFmtId="185" fontId="3" fillId="0" borderId="11" xfId="0" applyNumberFormat="1" applyFont="1" applyFill="1" applyBorder="1" applyAlignment="1" applyProtection="1">
      <alignment horizontal="right" vertical="center"/>
    </xf>
    <xf numFmtId="0" fontId="4" fillId="0" borderId="0" xfId="0" applyFont="1" applyProtection="1">
      <alignment vertical="center"/>
      <protection locked="0"/>
    </xf>
    <xf numFmtId="0" fontId="6" fillId="0" borderId="0" xfId="0" applyFont="1" applyProtection="1">
      <alignment vertical="center"/>
      <protection locked="0"/>
    </xf>
    <xf numFmtId="0" fontId="4" fillId="0" borderId="2" xfId="0" applyFont="1" applyBorder="1" applyProtection="1">
      <alignment vertical="center"/>
      <protection locked="0"/>
    </xf>
    <xf numFmtId="0" fontId="4" fillId="0" borderId="3" xfId="0" applyFont="1" applyBorder="1" applyProtection="1">
      <alignment vertical="center"/>
      <protection locked="0"/>
    </xf>
    <xf numFmtId="0" fontId="4" fillId="0" borderId="5" xfId="0" applyFont="1" applyBorder="1" applyProtection="1">
      <alignment vertical="center"/>
      <protection locked="0"/>
    </xf>
    <xf numFmtId="0" fontId="4" fillId="0" borderId="0" xfId="0" applyFont="1" applyBorder="1" applyProtection="1">
      <alignment vertical="center"/>
      <protection locked="0"/>
    </xf>
    <xf numFmtId="0" fontId="4" fillId="0" borderId="0" xfId="0" applyFont="1" applyFill="1" applyBorder="1" applyProtection="1">
      <alignment vertical="center"/>
      <protection locked="0"/>
    </xf>
    <xf numFmtId="0" fontId="4" fillId="0" borderId="5" xfId="0" applyFont="1" applyFill="1" applyBorder="1" applyProtection="1">
      <alignment vertical="center"/>
      <protection locked="0"/>
    </xf>
    <xf numFmtId="0" fontId="4" fillId="0" borderId="0" xfId="0" applyFont="1" applyBorder="1">
      <alignment vertical="center"/>
    </xf>
    <xf numFmtId="0" fontId="4" fillId="0" borderId="6" xfId="0" applyFont="1" applyBorder="1">
      <alignment vertical="center"/>
    </xf>
    <xf numFmtId="0" fontId="4" fillId="0" borderId="7" xfId="0" applyFont="1" applyFill="1" applyBorder="1">
      <alignment vertical="center"/>
    </xf>
    <xf numFmtId="0" fontId="4" fillId="0" borderId="8" xfId="0" applyFont="1" applyBorder="1">
      <alignment vertical="center"/>
    </xf>
    <xf numFmtId="0" fontId="4" fillId="0" borderId="9" xfId="0" applyFont="1" applyBorder="1">
      <alignment vertical="center"/>
    </xf>
    <xf numFmtId="179" fontId="4" fillId="0" borderId="12" xfId="0" applyNumberFormat="1" applyFont="1" applyFill="1" applyBorder="1" applyProtection="1">
      <alignment vertical="center"/>
      <protection locked="0"/>
    </xf>
    <xf numFmtId="179" fontId="4" fillId="0" borderId="12" xfId="0" applyNumberFormat="1" applyFont="1" applyBorder="1">
      <alignment vertical="center"/>
    </xf>
    <xf numFmtId="179" fontId="4" fillId="0" borderId="1" xfId="0" applyNumberFormat="1" applyFont="1" applyFill="1" applyBorder="1" applyProtection="1">
      <alignment vertical="center"/>
      <protection locked="0"/>
    </xf>
    <xf numFmtId="179" fontId="4" fillId="0" borderId="1" xfId="0" applyNumberFormat="1" applyFont="1" applyBorder="1">
      <alignment vertical="center"/>
    </xf>
    <xf numFmtId="179" fontId="4" fillId="0" borderId="1" xfId="0" applyNumberFormat="1" applyFont="1" applyFill="1" applyBorder="1">
      <alignment vertical="center"/>
    </xf>
    <xf numFmtId="184" fontId="4" fillId="0" borderId="10" xfId="0" applyNumberFormat="1" applyFont="1" applyBorder="1" applyAlignment="1" applyProtection="1">
      <alignment horizontal="distributed" vertical="center"/>
      <protection locked="0"/>
    </xf>
    <xf numFmtId="0" fontId="4" fillId="0" borderId="1" xfId="0" applyFont="1" applyBorder="1" applyAlignment="1">
      <alignment horizontal="right" vertical="center"/>
    </xf>
    <xf numFmtId="185" fontId="4" fillId="0" borderId="12" xfId="0" applyNumberFormat="1" applyFont="1" applyFill="1" applyBorder="1" applyProtection="1">
      <alignment vertical="center"/>
      <protection locked="0"/>
    </xf>
    <xf numFmtId="185" fontId="4" fillId="0" borderId="1" xfId="0" applyNumberFormat="1" applyFont="1" applyFill="1" applyBorder="1" applyProtection="1">
      <alignment vertical="center"/>
      <protection locked="0"/>
    </xf>
    <xf numFmtId="185" fontId="4" fillId="0" borderId="1" xfId="0" applyNumberFormat="1" applyFont="1" applyFill="1" applyBorder="1">
      <alignment vertical="center"/>
    </xf>
    <xf numFmtId="185" fontId="4" fillId="0" borderId="10" xfId="0" applyNumberFormat="1" applyFont="1" applyFill="1" applyBorder="1" applyProtection="1">
      <alignment vertical="center"/>
      <protection locked="0"/>
    </xf>
    <xf numFmtId="179" fontId="4" fillId="0" borderId="10" xfId="0" applyNumberFormat="1" applyFont="1" applyBorder="1">
      <alignment vertical="center"/>
    </xf>
    <xf numFmtId="185" fontId="4" fillId="0" borderId="30" xfId="0" applyNumberFormat="1" applyFont="1" applyFill="1" applyBorder="1">
      <alignment vertical="center"/>
    </xf>
    <xf numFmtId="179" fontId="4" fillId="0" borderId="30" xfId="0" applyNumberFormat="1" applyFont="1" applyBorder="1">
      <alignment vertical="center"/>
    </xf>
    <xf numFmtId="0" fontId="4" fillId="0" borderId="2" xfId="0" applyFont="1" applyBorder="1">
      <alignment vertical="center"/>
    </xf>
    <xf numFmtId="0" fontId="4" fillId="0" borderId="4" xfId="0" applyFont="1" applyBorder="1">
      <alignment vertical="center"/>
    </xf>
    <xf numFmtId="183" fontId="4" fillId="0" borderId="8" xfId="0" applyNumberFormat="1" applyFont="1" applyFill="1" applyBorder="1">
      <alignment vertical="center"/>
    </xf>
    <xf numFmtId="0" fontId="4" fillId="0" borderId="9" xfId="0" applyFont="1" applyFill="1" applyBorder="1" applyAlignment="1">
      <alignment horizontal="distributed" vertical="center"/>
    </xf>
    <xf numFmtId="183" fontId="4" fillId="0" borderId="12" xfId="0" applyNumberFormat="1" applyFont="1" applyBorder="1">
      <alignment vertical="center"/>
    </xf>
    <xf numFmtId="0" fontId="4" fillId="0" borderId="15" xfId="0" applyFont="1" applyBorder="1" applyAlignment="1">
      <alignment vertical="center" shrinkToFit="1"/>
    </xf>
    <xf numFmtId="0" fontId="4" fillId="0" borderId="15" xfId="0" applyFont="1" applyFill="1" applyBorder="1" applyAlignment="1" applyProtection="1">
      <alignment horizontal="distributed" vertical="center"/>
      <protection locked="0"/>
    </xf>
    <xf numFmtId="0" fontId="9" fillId="0" borderId="0" xfId="0" applyFont="1" applyAlignment="1">
      <alignment horizontal="left" vertical="center"/>
    </xf>
    <xf numFmtId="0" fontId="3" fillId="0" borderId="36" xfId="0" applyFont="1" applyBorder="1" applyAlignment="1">
      <alignment horizontal="center" vertical="center"/>
    </xf>
    <xf numFmtId="0" fontId="3" fillId="0" borderId="1" xfId="0" applyFont="1" applyBorder="1">
      <alignment vertical="center"/>
    </xf>
    <xf numFmtId="180" fontId="3" fillId="0" borderId="34" xfId="0" applyNumberFormat="1" applyFont="1" applyBorder="1" applyProtection="1">
      <alignment vertical="center"/>
      <protection locked="0"/>
    </xf>
    <xf numFmtId="180" fontId="3" fillId="0" borderId="35" xfId="0" applyNumberFormat="1" applyFont="1" applyBorder="1" applyProtection="1">
      <alignment vertical="center"/>
      <protection locked="0"/>
    </xf>
    <xf numFmtId="180" fontId="3" fillId="0" borderId="38" xfId="0" applyNumberFormat="1" applyFont="1" applyBorder="1" applyProtection="1">
      <alignment vertical="center"/>
      <protection locked="0"/>
    </xf>
    <xf numFmtId="0" fontId="3" fillId="0" borderId="30" xfId="0" applyFont="1" applyBorder="1" applyAlignment="1">
      <alignment horizontal="center" vertical="center"/>
    </xf>
    <xf numFmtId="180" fontId="3" fillId="0" borderId="37" xfId="0" applyNumberFormat="1" applyFont="1" applyBorder="1">
      <alignment vertical="center"/>
    </xf>
    <xf numFmtId="0" fontId="4" fillId="0" borderId="3" xfId="0" applyFont="1" applyBorder="1">
      <alignment vertical="center"/>
    </xf>
    <xf numFmtId="0" fontId="4" fillId="0" borderId="12" xfId="0" applyFont="1" applyBorder="1" applyAlignment="1">
      <alignment vertical="center"/>
    </xf>
    <xf numFmtId="0" fontId="4" fillId="0" borderId="8" xfId="0" applyFont="1" applyBorder="1" applyAlignment="1">
      <alignment vertical="center"/>
    </xf>
    <xf numFmtId="0" fontId="4" fillId="0" borderId="10" xfId="0" applyFont="1" applyBorder="1" applyAlignment="1">
      <alignment vertical="center"/>
    </xf>
    <xf numFmtId="0" fontId="5" fillId="0" borderId="3" xfId="0" applyFont="1" applyFill="1" applyBorder="1" applyAlignment="1">
      <alignment horizontal="right" vertical="center"/>
    </xf>
    <xf numFmtId="0" fontId="5" fillId="0" borderId="10" xfId="0" applyFont="1" applyFill="1" applyBorder="1" applyAlignment="1">
      <alignment horizontal="right" vertical="center"/>
    </xf>
    <xf numFmtId="0" fontId="5" fillId="0" borderId="4" xfId="0" applyFont="1" applyFill="1" applyBorder="1" applyAlignment="1">
      <alignment horizontal="right" vertical="center"/>
    </xf>
    <xf numFmtId="49" fontId="4" fillId="0" borderId="5" xfId="0" applyNumberFormat="1" applyFont="1" applyBorder="1" applyAlignment="1">
      <alignment horizontal="center" vertical="center"/>
    </xf>
    <xf numFmtId="185" fontId="4" fillId="0" borderId="11" xfId="0" applyNumberFormat="1" applyFont="1" applyFill="1" applyBorder="1" applyProtection="1">
      <alignment vertical="center"/>
      <protection locked="0"/>
    </xf>
    <xf numFmtId="185" fontId="4" fillId="0" borderId="6" xfId="0" applyNumberFormat="1" applyFont="1" applyFill="1" applyBorder="1" applyProtection="1">
      <alignment vertical="center"/>
      <protection locked="0"/>
    </xf>
    <xf numFmtId="49" fontId="4" fillId="0" borderId="13" xfId="0" applyNumberFormat="1" applyFont="1" applyBorder="1" applyAlignment="1">
      <alignment horizontal="center" vertical="center"/>
    </xf>
    <xf numFmtId="185" fontId="4" fillId="0" borderId="15" xfId="0" applyNumberFormat="1" applyFont="1" applyFill="1" applyBorder="1" applyProtection="1">
      <alignment vertical="center"/>
      <protection locked="0"/>
    </xf>
    <xf numFmtId="49" fontId="4" fillId="0" borderId="0" xfId="0" applyNumberFormat="1" applyFont="1" applyBorder="1" applyAlignment="1">
      <alignment horizontal="center" vertical="center"/>
    </xf>
    <xf numFmtId="185" fontId="4" fillId="0" borderId="1" xfId="0" applyNumberFormat="1" applyFont="1" applyFill="1" applyBorder="1" applyAlignment="1">
      <alignment horizontal="center" vertical="center"/>
    </xf>
    <xf numFmtId="185" fontId="4" fillId="0" borderId="15" xfId="0" applyNumberFormat="1" applyFont="1" applyFill="1" applyBorder="1" applyAlignment="1">
      <alignment horizontal="center" vertical="center"/>
    </xf>
    <xf numFmtId="0" fontId="4" fillId="0" borderId="1" xfId="0" applyFont="1" applyBorder="1">
      <alignment vertical="center"/>
    </xf>
    <xf numFmtId="49" fontId="4" fillId="0" borderId="13" xfId="0" applyNumberFormat="1" applyFont="1" applyBorder="1" applyAlignment="1">
      <alignment vertical="center"/>
    </xf>
    <xf numFmtId="49" fontId="4" fillId="0" borderId="13" xfId="0" applyNumberFormat="1" applyFont="1" applyBorder="1">
      <alignment vertical="center"/>
    </xf>
    <xf numFmtId="49" fontId="4" fillId="0" borderId="0" xfId="0" applyNumberFormat="1" applyFont="1">
      <alignment vertical="center"/>
    </xf>
    <xf numFmtId="0" fontId="4" fillId="0" borderId="1" xfId="0" applyFont="1" applyBorder="1" applyAlignment="1">
      <alignment vertical="distributed" textRotation="255"/>
    </xf>
    <xf numFmtId="0" fontId="4" fillId="0" borderId="1" xfId="0" applyFont="1" applyBorder="1" applyAlignment="1">
      <alignment vertical="center" textRotation="255"/>
    </xf>
    <xf numFmtId="181" fontId="5" fillId="0" borderId="10" xfId="0" applyNumberFormat="1" applyFont="1" applyBorder="1" applyAlignment="1">
      <alignment horizontal="center" vertical="center"/>
    </xf>
    <xf numFmtId="181" fontId="5" fillId="0" borderId="10" xfId="0" applyNumberFormat="1" applyFont="1" applyBorder="1" applyAlignment="1" applyProtection="1">
      <alignment horizontal="center" vertical="center"/>
    </xf>
    <xf numFmtId="0" fontId="5" fillId="0" borderId="12" xfId="0" applyFont="1" applyBorder="1" applyAlignment="1">
      <alignment horizontal="center" vertical="center"/>
    </xf>
    <xf numFmtId="0" fontId="5" fillId="0" borderId="12" xfId="0" applyFont="1" applyBorder="1" applyAlignment="1" applyProtection="1">
      <alignment horizontal="center" vertical="center"/>
    </xf>
    <xf numFmtId="181" fontId="5" fillId="2" borderId="10" xfId="0" applyNumberFormat="1" applyFont="1" applyFill="1" applyBorder="1" applyAlignment="1" applyProtection="1">
      <alignment horizontal="center" vertical="center"/>
      <protection locked="0"/>
    </xf>
    <xf numFmtId="0" fontId="5" fillId="2" borderId="19" xfId="0" applyFont="1" applyFill="1" applyBorder="1" applyAlignment="1" applyProtection="1">
      <alignment horizontal="center" vertical="center"/>
      <protection locked="0"/>
    </xf>
    <xf numFmtId="0" fontId="5" fillId="0" borderId="19" xfId="0" applyFont="1" applyBorder="1" applyAlignment="1" applyProtection="1">
      <alignment horizontal="center" vertical="center"/>
    </xf>
    <xf numFmtId="0" fontId="5" fillId="0" borderId="23" xfId="0" applyFont="1" applyBorder="1" applyAlignment="1" applyProtection="1">
      <alignment vertical="center"/>
    </xf>
    <xf numFmtId="0" fontId="5" fillId="0" borderId="23" xfId="0" applyFont="1" applyBorder="1" applyAlignment="1" applyProtection="1">
      <alignment horizontal="center" vertical="center"/>
    </xf>
    <xf numFmtId="0" fontId="5" fillId="0" borderId="11" xfId="0" applyFont="1" applyBorder="1" applyAlignment="1" applyProtection="1">
      <alignment vertical="center"/>
    </xf>
    <xf numFmtId="0" fontId="5" fillId="0" borderId="11" xfId="0" applyFont="1" applyBorder="1" applyAlignment="1" applyProtection="1">
      <alignment horizontal="center" vertical="center"/>
    </xf>
    <xf numFmtId="181" fontId="5" fillId="2" borderId="11" xfId="0" applyNumberFormat="1" applyFont="1" applyFill="1" applyBorder="1" applyAlignment="1" applyProtection="1">
      <alignment horizontal="center" vertical="center"/>
      <protection locked="0"/>
    </xf>
    <xf numFmtId="181" fontId="5" fillId="0" borderId="11" xfId="0" applyNumberFormat="1" applyFont="1" applyFill="1" applyBorder="1" applyAlignment="1" applyProtection="1">
      <alignment horizontal="center" vertical="center"/>
    </xf>
    <xf numFmtId="0" fontId="5" fillId="2" borderId="11" xfId="0" applyFont="1" applyFill="1" applyBorder="1" applyAlignment="1" applyProtection="1">
      <alignment horizontal="center" vertical="center"/>
      <protection locked="0"/>
    </xf>
    <xf numFmtId="0" fontId="5" fillId="0" borderId="11" xfId="0" applyFont="1" applyFill="1" applyBorder="1" applyAlignment="1" applyProtection="1">
      <alignment horizontal="center" vertical="center"/>
    </xf>
    <xf numFmtId="0" fontId="5" fillId="0" borderId="12" xfId="0" applyFont="1" applyBorder="1" applyAlignment="1" applyProtection="1">
      <alignment vertical="center"/>
    </xf>
    <xf numFmtId="0" fontId="5" fillId="0" borderId="10" xfId="0" applyFont="1" applyBorder="1" applyAlignment="1" applyProtection="1">
      <alignment vertical="center"/>
    </xf>
    <xf numFmtId="0" fontId="5" fillId="0" borderId="10" xfId="0" applyFont="1" applyBorder="1" applyAlignment="1" applyProtection="1">
      <alignment horizontal="center" vertical="center"/>
    </xf>
    <xf numFmtId="0" fontId="5" fillId="0" borderId="12" xfId="0" applyFont="1" applyFill="1" applyBorder="1" applyAlignment="1" applyProtection="1">
      <alignment horizontal="center" vertical="center"/>
    </xf>
    <xf numFmtId="0" fontId="5" fillId="0" borderId="10" xfId="0" applyFont="1" applyFill="1" applyBorder="1" applyAlignment="1" applyProtection="1">
      <alignment horizontal="center" vertical="center"/>
    </xf>
    <xf numFmtId="0" fontId="5" fillId="0" borderId="24" xfId="0" applyFont="1" applyBorder="1" applyAlignment="1" applyProtection="1">
      <alignment vertical="center"/>
    </xf>
    <xf numFmtId="0" fontId="5" fillId="0" borderId="24" xfId="0" applyFont="1" applyBorder="1" applyAlignment="1" applyProtection="1">
      <alignment horizontal="center" vertical="center"/>
    </xf>
    <xf numFmtId="0" fontId="5" fillId="0" borderId="5" xfId="0" applyFont="1" applyBorder="1">
      <alignment vertical="center"/>
    </xf>
    <xf numFmtId="0" fontId="5" fillId="0" borderId="6" xfId="0" applyFont="1" applyBorder="1">
      <alignment vertical="center"/>
    </xf>
    <xf numFmtId="181" fontId="5" fillId="0" borderId="11" xfId="0" applyNumberFormat="1" applyFont="1" applyBorder="1" applyAlignment="1" applyProtection="1">
      <alignment vertical="center"/>
    </xf>
    <xf numFmtId="181" fontId="5" fillId="0" borderId="11" xfId="0" applyNumberFormat="1" applyFont="1" applyBorder="1" applyAlignment="1" applyProtection="1">
      <alignment horizontal="center" vertical="center"/>
    </xf>
    <xf numFmtId="0" fontId="5" fillId="0" borderId="12" xfId="0" applyNumberFormat="1" applyFont="1" applyBorder="1" applyAlignment="1" applyProtection="1">
      <alignment horizontal="center" vertical="center"/>
    </xf>
    <xf numFmtId="181" fontId="5" fillId="0" borderId="10" xfId="0" applyNumberFormat="1" applyFont="1" applyBorder="1" applyAlignment="1" applyProtection="1">
      <alignment vertical="center"/>
    </xf>
    <xf numFmtId="0" fontId="5" fillId="0" borderId="11" xfId="0" applyNumberFormat="1" applyFont="1" applyFill="1" applyBorder="1" applyAlignment="1" applyProtection="1">
      <alignment horizontal="center" vertical="center"/>
    </xf>
    <xf numFmtId="181" fontId="5" fillId="0" borderId="10" xfId="0" applyNumberFormat="1" applyFont="1" applyFill="1" applyBorder="1" applyAlignment="1" applyProtection="1">
      <alignment horizontal="center" vertical="center"/>
    </xf>
    <xf numFmtId="181" fontId="5" fillId="0" borderId="11" xfId="0" applyNumberFormat="1" applyFont="1" applyBorder="1" applyAlignment="1" applyProtection="1">
      <alignment horizontal="center" vertical="center"/>
      <protection locked="0"/>
    </xf>
    <xf numFmtId="0" fontId="5" fillId="0" borderId="2" xfId="0" applyFont="1" applyBorder="1" applyAlignment="1">
      <alignment horizontal="right" vertical="center"/>
    </xf>
    <xf numFmtId="0" fontId="3" fillId="0" borderId="10" xfId="0" applyFont="1" applyBorder="1" applyAlignment="1">
      <alignment horizontal="center" vertical="center" wrapText="1"/>
    </xf>
    <xf numFmtId="0" fontId="3" fillId="0" borderId="1" xfId="0" applyFont="1" applyBorder="1" applyAlignment="1">
      <alignment horizontal="center" vertical="center"/>
    </xf>
    <xf numFmtId="0" fontId="4" fillId="0" borderId="6" xfId="0" applyFont="1" applyBorder="1" applyAlignment="1">
      <alignment horizontal="distributed" vertical="center"/>
    </xf>
    <xf numFmtId="0" fontId="4" fillId="0" borderId="15" xfId="0" applyFont="1" applyBorder="1" applyAlignment="1">
      <alignment horizontal="distributed" vertical="center"/>
    </xf>
    <xf numFmtId="49" fontId="4" fillId="0" borderId="14" xfId="0" applyNumberFormat="1" applyFont="1" applyBorder="1" applyAlignment="1">
      <alignment horizontal="center" vertical="center"/>
    </xf>
    <xf numFmtId="49" fontId="4" fillId="0" borderId="7" xfId="0" applyNumberFormat="1" applyFont="1" applyBorder="1" applyAlignment="1">
      <alignment horizontal="center" vertical="center"/>
    </xf>
    <xf numFmtId="0" fontId="4" fillId="0" borderId="2" xfId="0" applyFont="1" applyBorder="1" applyAlignment="1">
      <alignment horizontal="center" vertical="center"/>
    </xf>
    <xf numFmtId="0" fontId="4" fillId="0" borderId="7"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4" fillId="0" borderId="12" xfId="0" applyFont="1" applyBorder="1" applyAlignment="1">
      <alignment horizontal="center" vertical="center"/>
    </xf>
    <xf numFmtId="0" fontId="4" fillId="0" borderId="15" xfId="0" applyFont="1" applyFill="1" applyBorder="1" applyAlignment="1">
      <alignment horizontal="distributed" vertical="center"/>
    </xf>
    <xf numFmtId="0" fontId="4" fillId="0" borderId="1" xfId="0" applyFont="1" applyBorder="1" applyAlignment="1">
      <alignment horizontal="distributed" vertical="center"/>
    </xf>
    <xf numFmtId="0" fontId="4" fillId="0" borderId="1" xfId="0" applyFont="1" applyBorder="1" applyAlignment="1">
      <alignment horizontal="center" vertical="center"/>
    </xf>
    <xf numFmtId="0" fontId="4" fillId="0" borderId="12" xfId="0" applyFont="1" applyBorder="1" applyAlignment="1">
      <alignment horizontal="distributed" vertical="center"/>
    </xf>
    <xf numFmtId="0" fontId="4" fillId="0" borderId="9" xfId="0" applyFont="1" applyBorder="1" applyAlignment="1">
      <alignment horizontal="distributed" vertical="center"/>
    </xf>
    <xf numFmtId="0" fontId="4" fillId="0" borderId="13" xfId="0" applyFont="1" applyBorder="1" applyAlignment="1">
      <alignment horizontal="center" vertical="center"/>
    </xf>
    <xf numFmtId="0" fontId="4" fillId="0" borderId="1" xfId="0" applyFont="1" applyBorder="1" applyAlignment="1">
      <alignment horizontal="distributed" vertical="center" indent="1"/>
    </xf>
    <xf numFmtId="0" fontId="4" fillId="0" borderId="1" xfId="0" applyFont="1" applyBorder="1" applyAlignment="1" applyProtection="1">
      <alignment horizontal="center" vertical="center"/>
    </xf>
    <xf numFmtId="0" fontId="3" fillId="0" borderId="4" xfId="0" applyFont="1" applyBorder="1" applyAlignment="1">
      <alignment horizontal="right" vertical="center"/>
    </xf>
    <xf numFmtId="0" fontId="5" fillId="0" borderId="10" xfId="0" applyFont="1" applyBorder="1" applyAlignment="1">
      <alignment horizontal="right" vertical="center"/>
    </xf>
    <xf numFmtId="0" fontId="4" fillId="0" borderId="4" xfId="0" applyFont="1" applyBorder="1" applyAlignment="1">
      <alignment horizontal="right" vertical="center"/>
    </xf>
    <xf numFmtId="0" fontId="3" fillId="0" borderId="0" xfId="0" applyFont="1" applyBorder="1" applyAlignment="1">
      <alignment horizontal="center" vertical="center"/>
    </xf>
    <xf numFmtId="0" fontId="3" fillId="0" borderId="0" xfId="0" applyFont="1" applyBorder="1" applyAlignment="1">
      <alignment horizontal="center" vertical="distributed" textRotation="255" indent="5"/>
    </xf>
    <xf numFmtId="0" fontId="5" fillId="0" borderId="0" xfId="0" applyFont="1" applyBorder="1" applyAlignment="1">
      <alignment horizontal="distributed" vertical="center"/>
    </xf>
    <xf numFmtId="0" fontId="5" fillId="0" borderId="0" xfId="0" applyNumberFormat="1" applyFont="1" applyBorder="1" applyAlignment="1" applyProtection="1">
      <alignment horizontal="center" vertical="center"/>
    </xf>
    <xf numFmtId="0" fontId="5" fillId="0" borderId="0" xfId="0" applyFont="1" applyBorder="1" applyAlignment="1" applyProtection="1">
      <alignment horizontal="center" vertical="center"/>
    </xf>
    <xf numFmtId="0" fontId="5" fillId="0" borderId="12" xfId="0" applyFont="1" applyBorder="1" applyAlignment="1" applyProtection="1">
      <alignment horizontal="center" vertical="center"/>
    </xf>
    <xf numFmtId="0" fontId="5" fillId="0" borderId="0" xfId="0" applyNumberFormat="1" applyFont="1" applyFill="1" applyBorder="1" applyAlignment="1" applyProtection="1">
      <alignment horizontal="center" vertical="center"/>
    </xf>
    <xf numFmtId="0" fontId="5" fillId="0" borderId="12" xfId="0" applyFont="1" applyBorder="1" applyAlignment="1">
      <alignment horizontal="center" vertical="center"/>
    </xf>
    <xf numFmtId="0" fontId="5" fillId="0" borderId="12" xfId="0" applyFont="1" applyBorder="1" applyAlignment="1" applyProtection="1">
      <alignment horizontal="center" vertical="center"/>
    </xf>
    <xf numFmtId="0" fontId="3" fillId="0" borderId="0" xfId="0" applyFont="1" applyBorder="1" applyAlignment="1">
      <alignment horizontal="center" vertical="center"/>
    </xf>
    <xf numFmtId="0" fontId="4" fillId="0" borderId="0" xfId="0" applyFont="1" applyAlignment="1">
      <alignment vertical="center"/>
    </xf>
    <xf numFmtId="0" fontId="5" fillId="0" borderId="2" xfId="0" applyFont="1" applyBorder="1" applyAlignment="1">
      <alignment horizontal="right" vertical="center"/>
    </xf>
    <xf numFmtId="0" fontId="5" fillId="0" borderId="10" xfId="0" applyFont="1" applyBorder="1" applyAlignment="1">
      <alignment horizontal="right" vertical="center"/>
    </xf>
    <xf numFmtId="178" fontId="3" fillId="0" borderId="12" xfId="0" applyNumberFormat="1" applyFont="1" applyFill="1" applyBorder="1" applyProtection="1">
      <alignment vertical="center"/>
      <protection locked="0"/>
    </xf>
    <xf numFmtId="0" fontId="3" fillId="0" borderId="7" xfId="0" applyFont="1" applyBorder="1" applyAlignment="1" applyProtection="1">
      <alignment horizontal="center" vertical="center"/>
    </xf>
    <xf numFmtId="0" fontId="5" fillId="0" borderId="10" xfId="0" applyFont="1" applyBorder="1" applyAlignment="1">
      <alignment horizontal="right" vertical="center"/>
    </xf>
    <xf numFmtId="183" fontId="3" fillId="0" borderId="0" xfId="0" applyNumberFormat="1" applyFont="1">
      <alignment vertical="center"/>
    </xf>
    <xf numFmtId="0" fontId="9" fillId="0" borderId="0" xfId="0" applyFont="1" applyAlignment="1">
      <alignment horizontal="left" vertical="center"/>
    </xf>
    <xf numFmtId="0" fontId="3" fillId="0" borderId="0" xfId="0" applyFont="1" applyBorder="1" applyAlignment="1">
      <alignment horizontal="center" vertical="center"/>
    </xf>
    <xf numFmtId="0" fontId="5" fillId="0" borderId="12" xfId="0" applyFont="1" applyBorder="1" applyAlignment="1" applyProtection="1">
      <alignment horizontal="center" vertical="center"/>
    </xf>
    <xf numFmtId="0" fontId="5" fillId="0" borderId="12" xfId="0" applyFont="1" applyBorder="1" applyAlignment="1">
      <alignment horizontal="center" vertical="center"/>
    </xf>
    <xf numFmtId="0" fontId="5" fillId="0" borderId="5" xfId="0" applyFont="1" applyFill="1" applyBorder="1" applyAlignment="1" applyProtection="1">
      <alignment horizontal="center" vertical="center"/>
    </xf>
    <xf numFmtId="181" fontId="5" fillId="0" borderId="11" xfId="0" applyNumberFormat="1" applyFont="1" applyFill="1" applyBorder="1" applyAlignment="1" applyProtection="1">
      <alignment horizontal="center" vertical="center"/>
      <protection locked="0"/>
    </xf>
    <xf numFmtId="0" fontId="3" fillId="0" borderId="3" xfId="0" applyFont="1" applyBorder="1" applyAlignment="1">
      <alignment horizontal="left" vertical="center"/>
    </xf>
    <xf numFmtId="0" fontId="5" fillId="0" borderId="0" xfId="0" applyFont="1" applyAlignment="1">
      <alignment horizontal="left" vertical="center"/>
    </xf>
    <xf numFmtId="0" fontId="3" fillId="0" borderId="0" xfId="0" applyFont="1" applyAlignment="1">
      <alignment horizontal="left" vertical="center"/>
    </xf>
    <xf numFmtId="0" fontId="6" fillId="0" borderId="0" xfId="0" applyFont="1" applyBorder="1">
      <alignment vertical="center"/>
    </xf>
    <xf numFmtId="0" fontId="6" fillId="0" borderId="0" xfId="0" applyFont="1" applyProtection="1">
      <alignment vertical="center"/>
    </xf>
    <xf numFmtId="0" fontId="6" fillId="0" borderId="0" xfId="0" applyFont="1" applyAlignment="1" applyProtection="1">
      <alignment vertical="center" wrapText="1"/>
    </xf>
    <xf numFmtId="0" fontId="6" fillId="3" borderId="0" xfId="0" applyFont="1" applyFill="1" applyAlignment="1" applyProtection="1">
      <alignment vertical="center" wrapText="1"/>
    </xf>
    <xf numFmtId="0" fontId="5" fillId="0" borderId="0" xfId="0" applyFont="1" applyProtection="1">
      <alignment vertical="center"/>
    </xf>
    <xf numFmtId="0" fontId="3" fillId="0" borderId="0" xfId="0" applyFont="1" applyProtection="1">
      <alignment vertical="center"/>
    </xf>
    <xf numFmtId="0" fontId="12" fillId="0" borderId="0" xfId="0" applyFont="1">
      <alignment vertical="center"/>
    </xf>
    <xf numFmtId="0" fontId="13" fillId="0" borderId="1" xfId="0" applyFont="1" applyBorder="1" applyAlignment="1" applyProtection="1">
      <alignment horizontal="distributed" vertical="center"/>
    </xf>
    <xf numFmtId="0" fontId="14" fillId="0" borderId="0" xfId="0" applyFont="1">
      <alignment vertical="center"/>
    </xf>
    <xf numFmtId="0" fontId="13" fillId="0" borderId="10" xfId="0" applyFont="1" applyBorder="1" applyAlignment="1" applyProtection="1">
      <alignment horizontal="left" vertical="center"/>
    </xf>
    <xf numFmtId="0" fontId="13" fillId="0" borderId="12" xfId="0" applyFont="1" applyBorder="1" applyAlignment="1" applyProtection="1">
      <alignment horizontal="left" vertical="center"/>
    </xf>
    <xf numFmtId="0" fontId="13" fillId="0" borderId="1" xfId="0" applyFont="1" applyBorder="1" applyAlignment="1" applyProtection="1">
      <alignment horizontal="center" vertical="center"/>
    </xf>
    <xf numFmtId="0" fontId="13" fillId="0" borderId="1" xfId="0" applyFont="1" applyBorder="1" applyAlignment="1" applyProtection="1">
      <alignment horizontal="right" vertical="center"/>
    </xf>
    <xf numFmtId="0" fontId="13" fillId="0" borderId="10" xfId="0" applyFont="1" applyBorder="1" applyProtection="1">
      <alignment vertical="center"/>
    </xf>
    <xf numFmtId="0" fontId="13" fillId="0" borderId="10" xfId="0" applyFont="1" applyBorder="1" applyAlignment="1" applyProtection="1">
      <alignment horizontal="right" vertical="center"/>
    </xf>
    <xf numFmtId="0" fontId="13" fillId="0" borderId="12" xfId="0" applyFont="1" applyBorder="1" applyProtection="1">
      <alignment vertical="center"/>
    </xf>
    <xf numFmtId="0" fontId="13" fillId="0" borderId="12" xfId="0" applyFont="1" applyBorder="1" applyAlignment="1" applyProtection="1">
      <alignment horizontal="right" vertical="center"/>
    </xf>
    <xf numFmtId="182" fontId="13" fillId="0" borderId="2" xfId="0" applyNumberFormat="1" applyFont="1" applyBorder="1" applyAlignment="1" applyProtection="1">
      <alignment horizontal="left" vertical="center"/>
    </xf>
    <xf numFmtId="182" fontId="13" fillId="0" borderId="3" xfId="0" applyNumberFormat="1" applyFont="1" applyBorder="1" applyAlignment="1" applyProtection="1">
      <alignment horizontal="left" vertical="center"/>
    </xf>
    <xf numFmtId="182" fontId="13" fillId="0" borderId="3" xfId="0" applyNumberFormat="1" applyFont="1" applyBorder="1" applyAlignment="1" applyProtection="1">
      <alignment vertical="center"/>
    </xf>
    <xf numFmtId="182" fontId="13" fillId="0" borderId="4" xfId="0" applyNumberFormat="1" applyFont="1" applyBorder="1" applyAlignment="1" applyProtection="1">
      <alignment vertical="center"/>
    </xf>
    <xf numFmtId="0" fontId="13" fillId="3" borderId="15" xfId="0" applyFont="1" applyFill="1" applyBorder="1" applyAlignment="1" applyProtection="1">
      <alignment horizontal="center" vertical="center"/>
      <protection locked="0"/>
    </xf>
    <xf numFmtId="0" fontId="13" fillId="3" borderId="9" xfId="0" applyFont="1" applyFill="1" applyBorder="1" applyAlignment="1" applyProtection="1">
      <alignment horizontal="center" vertical="center"/>
      <protection locked="0"/>
    </xf>
    <xf numFmtId="0" fontId="13" fillId="3" borderId="12" xfId="0" applyFont="1" applyFill="1" applyBorder="1" applyAlignment="1" applyProtection="1">
      <alignment horizontal="center" vertical="center"/>
      <protection locked="0"/>
    </xf>
    <xf numFmtId="0" fontId="13" fillId="3" borderId="1" xfId="0" applyFont="1" applyFill="1" applyBorder="1" applyAlignment="1" applyProtection="1">
      <alignment horizontal="center" vertical="center"/>
      <protection locked="0"/>
    </xf>
    <xf numFmtId="0" fontId="13" fillId="0" borderId="4" xfId="0" applyFont="1" applyBorder="1" applyAlignment="1" applyProtection="1">
      <alignment horizontal="right" vertical="center"/>
    </xf>
    <xf numFmtId="0" fontId="13" fillId="3" borderId="4" xfId="0" applyFont="1" applyFill="1" applyBorder="1" applyAlignment="1" applyProtection="1">
      <alignment horizontal="right" vertical="center"/>
    </xf>
    <xf numFmtId="0" fontId="13" fillId="3" borderId="4" xfId="0" applyFont="1" applyFill="1" applyBorder="1" applyAlignment="1">
      <alignment horizontal="center" vertical="center"/>
    </xf>
    <xf numFmtId="0" fontId="13" fillId="3" borderId="2" xfId="0" applyFont="1" applyFill="1" applyBorder="1" applyAlignment="1" applyProtection="1">
      <alignment horizontal="center" vertical="center"/>
      <protection locked="0"/>
    </xf>
    <xf numFmtId="0" fontId="13" fillId="3" borderId="10" xfId="0" applyFont="1" applyFill="1" applyBorder="1" applyAlignment="1" applyProtection="1">
      <alignment horizontal="center" vertical="center"/>
      <protection locked="0"/>
    </xf>
    <xf numFmtId="0" fontId="13" fillId="0" borderId="6" xfId="0" applyFont="1" applyBorder="1" applyAlignment="1" applyProtection="1">
      <alignment horizontal="right" vertical="center"/>
    </xf>
    <xf numFmtId="0" fontId="13" fillId="3" borderId="6" xfId="0" applyFont="1" applyFill="1" applyBorder="1" applyAlignment="1" applyProtection="1">
      <alignment horizontal="right" vertical="center"/>
    </xf>
    <xf numFmtId="0" fontId="13" fillId="3" borderId="6" xfId="0" applyFont="1" applyFill="1" applyBorder="1" applyAlignment="1" applyProtection="1">
      <alignment horizontal="center" vertical="center"/>
      <protection locked="0"/>
    </xf>
    <xf numFmtId="0" fontId="13" fillId="3" borderId="5" xfId="0" applyFont="1" applyFill="1" applyBorder="1" applyAlignment="1" applyProtection="1">
      <alignment horizontal="center" vertical="center"/>
      <protection locked="0"/>
    </xf>
    <xf numFmtId="0" fontId="13" fillId="3" borderId="11" xfId="0" applyFont="1" applyFill="1" applyBorder="1" applyAlignment="1" applyProtection="1">
      <alignment horizontal="center" vertical="center"/>
      <protection locked="0"/>
    </xf>
    <xf numFmtId="3" fontId="13" fillId="3" borderId="6" xfId="0" applyNumberFormat="1" applyFont="1" applyFill="1" applyBorder="1" applyAlignment="1" applyProtection="1">
      <alignment horizontal="right" vertical="center"/>
    </xf>
    <xf numFmtId="0" fontId="13" fillId="0" borderId="9" xfId="0" applyFont="1" applyBorder="1" applyAlignment="1" applyProtection="1">
      <alignment horizontal="right" vertical="center"/>
    </xf>
    <xf numFmtId="0" fontId="13" fillId="3" borderId="7" xfId="0" applyFont="1" applyFill="1" applyBorder="1" applyAlignment="1" applyProtection="1">
      <alignment horizontal="center" vertical="center"/>
      <protection locked="0"/>
    </xf>
    <xf numFmtId="0" fontId="13" fillId="3" borderId="10" xfId="0" applyFont="1" applyFill="1" applyBorder="1" applyAlignment="1" applyProtection="1">
      <alignment horizontal="right" vertical="center"/>
    </xf>
    <xf numFmtId="0" fontId="13" fillId="3" borderId="4" xfId="0" applyFont="1" applyFill="1" applyBorder="1" applyAlignment="1" applyProtection="1">
      <alignment horizontal="center" vertical="center"/>
      <protection locked="0"/>
    </xf>
    <xf numFmtId="0" fontId="13" fillId="3" borderId="2" xfId="0" applyFont="1" applyFill="1" applyBorder="1" applyAlignment="1" applyProtection="1">
      <alignment horizontal="center" vertical="center"/>
    </xf>
    <xf numFmtId="0" fontId="13" fillId="3" borderId="10" xfId="0" applyFont="1" applyFill="1" applyBorder="1" applyAlignment="1" applyProtection="1">
      <alignment horizontal="center" vertical="center"/>
    </xf>
    <xf numFmtId="0" fontId="13" fillId="3" borderId="6" xfId="0" applyFont="1" applyFill="1" applyBorder="1" applyAlignment="1" applyProtection="1">
      <alignment horizontal="right" vertical="center"/>
      <protection locked="0"/>
    </xf>
    <xf numFmtId="0" fontId="13" fillId="3" borderId="5" xfId="0" applyFont="1" applyFill="1" applyBorder="1" applyAlignment="1" applyProtection="1">
      <alignment horizontal="right" vertical="center"/>
      <protection locked="0"/>
    </xf>
    <xf numFmtId="0" fontId="13" fillId="3" borderId="11" xfId="0" applyFont="1" applyFill="1" applyBorder="1" applyAlignment="1" applyProtection="1">
      <alignment horizontal="right" vertical="center"/>
      <protection locked="0"/>
    </xf>
    <xf numFmtId="0" fontId="13" fillId="0" borderId="5" xfId="0" applyFont="1" applyBorder="1" applyAlignment="1" applyProtection="1">
      <alignment horizontal="left" vertical="center"/>
    </xf>
    <xf numFmtId="0" fontId="13" fillId="0" borderId="6" xfId="0" applyFont="1" applyBorder="1" applyAlignment="1" applyProtection="1">
      <alignment horizontal="left" vertical="center"/>
    </xf>
    <xf numFmtId="0" fontId="13" fillId="3" borderId="5" xfId="0" applyFont="1" applyFill="1" applyBorder="1" applyAlignment="1" applyProtection="1">
      <alignment horizontal="left" vertical="center"/>
    </xf>
    <xf numFmtId="0" fontId="13" fillId="3" borderId="6" xfId="0" applyFont="1" applyFill="1" applyBorder="1" applyAlignment="1" applyProtection="1">
      <alignment horizontal="left" vertical="center"/>
    </xf>
    <xf numFmtId="0" fontId="13" fillId="0" borderId="7" xfId="0" applyFont="1" applyBorder="1" applyAlignment="1" applyProtection="1">
      <alignment horizontal="left" vertical="center"/>
    </xf>
    <xf numFmtId="0" fontId="13" fillId="0" borderId="9" xfId="0" applyFont="1" applyBorder="1" applyAlignment="1" applyProtection="1">
      <alignment horizontal="left" vertical="center"/>
    </xf>
    <xf numFmtId="0" fontId="13" fillId="3" borderId="7" xfId="0" applyFont="1" applyFill="1" applyBorder="1" applyAlignment="1" applyProtection="1">
      <alignment horizontal="left" vertical="center"/>
    </xf>
    <xf numFmtId="0" fontId="13" fillId="3" borderId="9" xfId="0" applyFont="1" applyFill="1" applyBorder="1" applyAlignment="1" applyProtection="1">
      <alignment horizontal="left" vertical="center"/>
    </xf>
    <xf numFmtId="0" fontId="13" fillId="3" borderId="12" xfId="0" applyFont="1" applyFill="1" applyBorder="1" applyAlignment="1" applyProtection="1">
      <alignment horizontal="right" vertical="center"/>
    </xf>
    <xf numFmtId="0" fontId="13" fillId="3" borderId="8" xfId="0" applyFont="1" applyFill="1" applyBorder="1" applyAlignment="1" applyProtection="1">
      <alignment horizontal="center" vertical="center"/>
    </xf>
    <xf numFmtId="0" fontId="13" fillId="0" borderId="2" xfId="0" applyFont="1" applyBorder="1" applyAlignment="1" applyProtection="1">
      <alignment horizontal="left" vertical="center"/>
    </xf>
    <xf numFmtId="0" fontId="13" fillId="0" borderId="4" xfId="0" applyFont="1" applyBorder="1" applyAlignment="1" applyProtection="1">
      <alignment horizontal="left" vertical="center"/>
    </xf>
    <xf numFmtId="0" fontId="13" fillId="3" borderId="9" xfId="0" applyFont="1" applyFill="1" applyBorder="1" applyAlignment="1" applyProtection="1">
      <alignment horizontal="right" vertical="center"/>
    </xf>
    <xf numFmtId="0" fontId="13" fillId="0" borderId="8" xfId="0" applyFont="1" applyBorder="1" applyAlignment="1" applyProtection="1">
      <alignment horizontal="right" vertical="center"/>
    </xf>
    <xf numFmtId="0" fontId="13" fillId="3" borderId="13" xfId="0" applyFont="1" applyFill="1" applyBorder="1" applyAlignment="1" applyProtection="1">
      <alignment horizontal="left" vertical="center"/>
    </xf>
    <xf numFmtId="0" fontId="13" fillId="3" borderId="15" xfId="0" applyFont="1" applyFill="1" applyBorder="1" applyAlignment="1" applyProtection="1">
      <alignment horizontal="left" vertical="center"/>
    </xf>
    <xf numFmtId="0" fontId="13" fillId="3" borderId="8" xfId="0" applyFont="1" applyFill="1" applyBorder="1" applyAlignment="1" applyProtection="1">
      <alignment horizontal="right" vertical="center"/>
    </xf>
    <xf numFmtId="0" fontId="13" fillId="3" borderId="13" xfId="0" applyFont="1" applyFill="1" applyBorder="1" applyAlignment="1" applyProtection="1">
      <alignment horizontal="left" vertical="center" wrapText="1"/>
      <protection locked="0"/>
    </xf>
    <xf numFmtId="0" fontId="13" fillId="3" borderId="1" xfId="0" applyFont="1" applyFill="1" applyBorder="1" applyAlignment="1" applyProtection="1">
      <alignment horizontal="right" vertical="center"/>
    </xf>
    <xf numFmtId="0" fontId="13" fillId="3" borderId="13" xfId="0" applyFont="1" applyFill="1" applyBorder="1" applyAlignment="1" applyProtection="1">
      <alignment horizontal="center" vertical="center"/>
    </xf>
    <xf numFmtId="0" fontId="13" fillId="0" borderId="3" xfId="0" applyFont="1" applyBorder="1" applyAlignment="1" applyProtection="1">
      <alignment horizontal="right" vertical="center"/>
    </xf>
    <xf numFmtId="0" fontId="13" fillId="3" borderId="3" xfId="0" applyFont="1" applyFill="1" applyBorder="1" applyAlignment="1" applyProtection="1">
      <alignment horizontal="right" vertical="center"/>
    </xf>
    <xf numFmtId="0" fontId="13" fillId="3" borderId="3" xfId="0" applyFont="1" applyFill="1" applyBorder="1" applyAlignment="1" applyProtection="1">
      <alignment vertical="center"/>
    </xf>
    <xf numFmtId="0" fontId="13" fillId="3" borderId="8" xfId="0" applyFont="1" applyFill="1" applyBorder="1" applyAlignment="1" applyProtection="1">
      <alignment vertical="center"/>
    </xf>
    <xf numFmtId="0" fontId="10" fillId="0" borderId="0" xfId="0" applyFont="1" applyAlignment="1"/>
    <xf numFmtId="0" fontId="10" fillId="0" borderId="0" xfId="0" applyFont="1" applyAlignment="1">
      <alignment horizontal="center"/>
    </xf>
    <xf numFmtId="0" fontId="10" fillId="0" borderId="0" xfId="0" applyFont="1" applyAlignment="1">
      <alignment horizontal="right"/>
    </xf>
    <xf numFmtId="0" fontId="0" fillId="0" borderId="0" xfId="0" applyAlignment="1">
      <alignment horizontal="center" vertical="center"/>
    </xf>
    <xf numFmtId="0" fontId="4" fillId="0" borderId="10" xfId="0" applyFont="1" applyBorder="1" applyProtection="1">
      <alignment vertical="center"/>
      <protection locked="0"/>
    </xf>
    <xf numFmtId="0" fontId="4" fillId="0" borderId="11" xfId="0" applyFont="1" applyBorder="1" applyProtection="1">
      <alignment vertical="center"/>
      <protection locked="0"/>
    </xf>
    <xf numFmtId="0" fontId="4" fillId="0" borderId="11" xfId="0" applyFont="1" applyBorder="1" applyAlignment="1" applyProtection="1">
      <alignment horizontal="center" vertical="center"/>
      <protection locked="0"/>
    </xf>
    <xf numFmtId="56" fontId="4" fillId="0" borderId="11" xfId="0" applyNumberFormat="1" applyFont="1" applyBorder="1" applyProtection="1">
      <alignment vertical="center"/>
      <protection locked="0"/>
    </xf>
    <xf numFmtId="0" fontId="4" fillId="0" borderId="0"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4" fillId="0" borderId="11" xfId="0" applyFont="1" applyBorder="1" applyAlignment="1" applyProtection="1">
      <alignment horizontal="left" vertical="center"/>
      <protection locked="0"/>
    </xf>
    <xf numFmtId="0" fontId="4" fillId="0" borderId="23" xfId="0" applyFont="1" applyBorder="1" applyProtection="1">
      <alignment vertical="center"/>
      <protection locked="0"/>
    </xf>
    <xf numFmtId="0" fontId="4" fillId="0" borderId="16" xfId="0" applyFont="1" applyBorder="1" applyProtection="1">
      <alignment vertical="center"/>
      <protection locked="0"/>
    </xf>
    <xf numFmtId="0" fontId="6" fillId="0" borderId="6" xfId="0" applyFont="1" applyBorder="1" applyProtection="1">
      <alignment vertical="center"/>
      <protection locked="0"/>
    </xf>
    <xf numFmtId="0" fontId="6" fillId="0" borderId="12" xfId="0" applyFont="1" applyBorder="1" applyProtection="1">
      <alignment vertical="center"/>
      <protection locked="0"/>
    </xf>
    <xf numFmtId="0" fontId="6" fillId="0" borderId="8" xfId="0" applyFont="1" applyBorder="1" applyProtection="1">
      <alignment vertical="center"/>
      <protection locked="0"/>
    </xf>
    <xf numFmtId="0" fontId="6" fillId="0" borderId="9" xfId="0" applyFont="1" applyBorder="1" applyProtection="1">
      <alignment vertical="center"/>
      <protection locked="0"/>
    </xf>
    <xf numFmtId="0" fontId="4" fillId="0" borderId="2" xfId="0" applyFont="1" applyBorder="1" applyAlignment="1" applyProtection="1">
      <alignment vertical="center"/>
      <protection locked="0"/>
    </xf>
    <xf numFmtId="0" fontId="4" fillId="0" borderId="4" xfId="0" applyFont="1" applyBorder="1" applyProtection="1">
      <alignment vertical="center"/>
      <protection locked="0"/>
    </xf>
    <xf numFmtId="0" fontId="4" fillId="0" borderId="5" xfId="0" applyFont="1" applyBorder="1" applyAlignment="1" applyProtection="1">
      <alignment vertical="center"/>
      <protection locked="0"/>
    </xf>
    <xf numFmtId="56" fontId="4" fillId="0" borderId="12" xfId="0" applyNumberFormat="1" applyFont="1" applyBorder="1" applyProtection="1">
      <alignment vertical="center"/>
      <protection locked="0"/>
    </xf>
    <xf numFmtId="0" fontId="4" fillId="0" borderId="8" xfId="0" applyFont="1" applyBorder="1" applyProtection="1">
      <alignment vertical="center"/>
      <protection locked="0"/>
    </xf>
    <xf numFmtId="0" fontId="4" fillId="0" borderId="9" xfId="0" applyFont="1" applyBorder="1" applyProtection="1">
      <alignment vertical="center"/>
      <protection locked="0"/>
    </xf>
    <xf numFmtId="0" fontId="4" fillId="0" borderId="12" xfId="0" applyFont="1" applyBorder="1" applyProtection="1">
      <alignment vertical="center"/>
      <protection locked="0"/>
    </xf>
    <xf numFmtId="0" fontId="4" fillId="0" borderId="1" xfId="0" applyFont="1" applyBorder="1" applyAlignment="1" applyProtection="1">
      <alignment vertical="center" wrapText="1"/>
      <protection locked="0"/>
    </xf>
    <xf numFmtId="0" fontId="4" fillId="0" borderId="1" xfId="0" applyFont="1" applyFill="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4" fillId="0" borderId="1" xfId="0" applyFont="1" applyBorder="1" applyProtection="1">
      <alignment vertical="center"/>
      <protection locked="0"/>
    </xf>
    <xf numFmtId="0" fontId="3" fillId="0" borderId="3" xfId="0" applyFont="1" applyFill="1" applyBorder="1" applyAlignment="1">
      <alignment vertical="center"/>
    </xf>
    <xf numFmtId="0" fontId="3" fillId="0" borderId="0" xfId="0" applyFont="1" applyFill="1" applyAlignment="1">
      <alignment vertical="center"/>
    </xf>
    <xf numFmtId="0" fontId="4" fillId="0" borderId="6" xfId="0" applyFont="1" applyBorder="1" applyAlignment="1" applyProtection="1">
      <alignment horizontal="left" vertical="center"/>
      <protection locked="0"/>
    </xf>
    <xf numFmtId="0" fontId="3" fillId="0" borderId="10" xfId="0" applyFont="1" applyBorder="1" applyAlignment="1">
      <alignment horizontal="center" vertical="center"/>
    </xf>
    <xf numFmtId="0" fontId="3" fillId="0" borderId="12" xfId="0" applyFont="1" applyBorder="1" applyAlignment="1">
      <alignment horizontal="center" vertical="center"/>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1" xfId="0" applyFont="1" applyBorder="1" applyAlignment="1">
      <alignment horizontal="center" vertical="center"/>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8" fillId="0" borderId="0" xfId="0" applyFont="1" applyAlignment="1">
      <alignment horizontal="left" vertical="center"/>
    </xf>
    <xf numFmtId="0" fontId="9" fillId="0" borderId="0" xfId="0" applyFont="1" applyAlignment="1">
      <alignment horizontal="left" vertical="center"/>
    </xf>
    <xf numFmtId="0" fontId="3" fillId="0" borderId="3" xfId="0" applyFont="1" applyBorder="1" applyAlignment="1">
      <alignment horizontal="left" vertical="center"/>
    </xf>
    <xf numFmtId="0" fontId="3" fillId="0" borderId="2" xfId="0" applyFont="1" applyBorder="1" applyAlignment="1">
      <alignment horizontal="distributed" vertical="center" indent="1"/>
    </xf>
    <xf numFmtId="0" fontId="3" fillId="0" borderId="3" xfId="0" applyFont="1" applyBorder="1" applyAlignment="1">
      <alignment horizontal="distributed" vertical="center" indent="1"/>
    </xf>
    <xf numFmtId="0" fontId="3" fillId="0" borderId="4" xfId="0" applyFont="1" applyBorder="1" applyAlignment="1">
      <alignment horizontal="distributed" vertical="center" indent="1"/>
    </xf>
    <xf numFmtId="0" fontId="3" fillId="0" borderId="7" xfId="0" applyFont="1" applyBorder="1" applyAlignment="1">
      <alignment horizontal="distributed" vertical="center" indent="1"/>
    </xf>
    <xf numFmtId="0" fontId="3" fillId="0" borderId="8" xfId="0" applyFont="1" applyBorder="1" applyAlignment="1">
      <alignment horizontal="distributed" vertical="center" indent="1"/>
    </xf>
    <xf numFmtId="0" fontId="3" fillId="0" borderId="9" xfId="0" applyFont="1" applyBorder="1" applyAlignment="1">
      <alignment horizontal="distributed" vertical="center" indent="1"/>
    </xf>
    <xf numFmtId="0" fontId="5" fillId="0" borderId="2" xfId="0" applyFont="1" applyBorder="1" applyAlignment="1">
      <alignment horizontal="right" vertical="center"/>
    </xf>
    <xf numFmtId="0" fontId="5" fillId="0" borderId="4" xfId="0" applyFont="1" applyBorder="1" applyAlignment="1">
      <alignment horizontal="right" vertical="center"/>
    </xf>
    <xf numFmtId="178" fontId="3" fillId="0" borderId="7" xfId="0" applyNumberFormat="1" applyFont="1" applyFill="1" applyBorder="1" applyAlignment="1" applyProtection="1">
      <alignment horizontal="right" vertical="center"/>
      <protection locked="0"/>
    </xf>
    <xf numFmtId="178" fontId="3" fillId="0" borderId="9" xfId="0" applyNumberFormat="1" applyFont="1" applyFill="1" applyBorder="1" applyAlignment="1" applyProtection="1">
      <alignment horizontal="right" vertical="center"/>
      <protection locked="0"/>
    </xf>
    <xf numFmtId="178" fontId="3" fillId="0" borderId="13" xfId="0" applyNumberFormat="1" applyFont="1" applyFill="1" applyBorder="1" applyAlignment="1" applyProtection="1">
      <alignment horizontal="right" vertical="center"/>
      <protection locked="0"/>
    </xf>
    <xf numFmtId="178" fontId="3" fillId="0" borderId="15" xfId="0" applyNumberFormat="1" applyFont="1" applyFill="1" applyBorder="1" applyAlignment="1" applyProtection="1">
      <alignment horizontal="right" vertical="center"/>
      <protection locked="0"/>
    </xf>
    <xf numFmtId="178" fontId="3" fillId="0" borderId="13" xfId="0" applyNumberFormat="1" applyFont="1" applyFill="1" applyBorder="1" applyAlignment="1" applyProtection="1">
      <alignment vertical="center"/>
      <protection locked="0"/>
    </xf>
    <xf numFmtId="178" fontId="3" fillId="0" borderId="15" xfId="0" applyNumberFormat="1" applyFont="1" applyFill="1" applyBorder="1" applyAlignment="1" applyProtection="1">
      <alignment vertical="center"/>
      <protection locked="0"/>
    </xf>
    <xf numFmtId="0" fontId="3" fillId="0" borderId="10" xfId="0" applyFont="1" applyBorder="1" applyAlignment="1">
      <alignment horizontal="center" vertical="center" wrapText="1"/>
    </xf>
    <xf numFmtId="0" fontId="3" fillId="0" borderId="2" xfId="0" applyFont="1" applyBorder="1" applyAlignment="1">
      <alignment horizontal="distributed" vertical="center" wrapText="1" indent="1"/>
    </xf>
    <xf numFmtId="0" fontId="3" fillId="0" borderId="4" xfId="0" applyFont="1" applyBorder="1" applyAlignment="1">
      <alignment horizontal="distributed" vertical="center" wrapText="1" indent="1"/>
    </xf>
    <xf numFmtId="0" fontId="3" fillId="0" borderId="5" xfId="0" applyFont="1" applyBorder="1" applyAlignment="1">
      <alignment horizontal="distributed" vertical="center" wrapText="1" indent="1"/>
    </xf>
    <xf numFmtId="0" fontId="3" fillId="0" borderId="6" xfId="0" applyFont="1" applyBorder="1" applyAlignment="1">
      <alignment horizontal="distributed" vertical="center" wrapText="1" indent="1"/>
    </xf>
    <xf numFmtId="0" fontId="3" fillId="0" borderId="7" xfId="0" applyFont="1" applyBorder="1" applyAlignment="1">
      <alignment horizontal="distributed" vertical="center" wrapText="1" indent="1"/>
    </xf>
    <xf numFmtId="0" fontId="3" fillId="0" borderId="9" xfId="0" applyFont="1" applyBorder="1" applyAlignment="1">
      <alignment horizontal="distributed" vertical="center" wrapText="1" indent="1"/>
    </xf>
    <xf numFmtId="0" fontId="3" fillId="0" borderId="0" xfId="0" applyFont="1" applyAlignment="1" applyProtection="1">
      <alignment horizontal="left" vertical="center"/>
      <protection locked="0"/>
    </xf>
    <xf numFmtId="0" fontId="5" fillId="0" borderId="0" xfId="0" applyFont="1" applyBorder="1" applyAlignment="1">
      <alignment horizontal="left" vertical="center"/>
    </xf>
    <xf numFmtId="0" fontId="5" fillId="0" borderId="39" xfId="0" applyFont="1" applyBorder="1" applyAlignment="1">
      <alignment horizontal="left" vertical="center"/>
    </xf>
    <xf numFmtId="0" fontId="5" fillId="0" borderId="40" xfId="0" applyFont="1" applyBorder="1" applyAlignment="1">
      <alignment horizontal="left" vertical="center"/>
    </xf>
    <xf numFmtId="0" fontId="5" fillId="0" borderId="29" xfId="0" applyFont="1" applyBorder="1" applyAlignment="1">
      <alignment horizontal="left" vertical="center"/>
    </xf>
    <xf numFmtId="0" fontId="5" fillId="0" borderId="5" xfId="0" applyFont="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5" fillId="0" borderId="9" xfId="0" applyFont="1" applyBorder="1" applyAlignment="1">
      <alignment horizontal="left"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21" xfId="0" applyFont="1" applyBorder="1" applyAlignment="1">
      <alignment horizontal="left" vertical="center"/>
    </xf>
    <xf numFmtId="0" fontId="5" fillId="0" borderId="18" xfId="0" applyFont="1" applyBorder="1" applyAlignment="1">
      <alignment horizontal="left" vertical="center"/>
    </xf>
    <xf numFmtId="0" fontId="5" fillId="0" borderId="22" xfId="0" applyFont="1" applyBorder="1" applyAlignment="1">
      <alignment horizontal="left" vertical="center"/>
    </xf>
    <xf numFmtId="0" fontId="5" fillId="0" borderId="10" xfId="0" applyFont="1" applyBorder="1" applyAlignment="1">
      <alignment horizontal="distributed" vertical="center" wrapText="1"/>
    </xf>
    <xf numFmtId="0" fontId="5" fillId="0" borderId="11" xfId="0" applyFont="1" applyBorder="1" applyAlignment="1">
      <alignment horizontal="distributed" vertical="center" wrapText="1"/>
    </xf>
    <xf numFmtId="0" fontId="5" fillId="0" borderId="24" xfId="0" applyFont="1" applyBorder="1" applyAlignment="1">
      <alignment horizontal="distributed" vertical="center" wrapText="1"/>
    </xf>
    <xf numFmtId="0" fontId="5" fillId="0" borderId="5" xfId="0" applyFont="1" applyBorder="1" applyAlignment="1">
      <alignment horizontal="left" vertical="center" wrapText="1"/>
    </xf>
    <xf numFmtId="0" fontId="5" fillId="0" borderId="0" xfId="0" applyFont="1" applyBorder="1" applyAlignment="1">
      <alignment horizontal="left" vertical="center" wrapText="1"/>
    </xf>
    <xf numFmtId="0" fontId="5" fillId="0" borderId="6" xfId="0" applyFont="1" applyBorder="1" applyAlignment="1">
      <alignment horizontal="left" vertical="center" wrapText="1"/>
    </xf>
    <xf numFmtId="0" fontId="5" fillId="0" borderId="2" xfId="0" applyFont="1" applyBorder="1" applyAlignment="1">
      <alignment horizontal="left" vertical="center" wrapText="1" shrinkToFit="1"/>
    </xf>
    <xf numFmtId="0" fontId="5" fillId="0" borderId="3" xfId="0" applyFont="1" applyBorder="1" applyAlignment="1">
      <alignment horizontal="left" vertical="center" wrapText="1" shrinkToFit="1"/>
    </xf>
    <xf numFmtId="0" fontId="5" fillId="0" borderId="4" xfId="0" applyFont="1" applyBorder="1" applyAlignment="1">
      <alignment horizontal="left" vertical="center" wrapText="1" shrinkToFit="1"/>
    </xf>
    <xf numFmtId="0" fontId="5" fillId="0" borderId="5" xfId="0" applyFont="1" applyBorder="1" applyAlignment="1">
      <alignment horizontal="left" vertical="center" wrapText="1" shrinkToFit="1"/>
    </xf>
    <xf numFmtId="0" fontId="5" fillId="0" borderId="0" xfId="0" applyFont="1" applyBorder="1" applyAlignment="1">
      <alignment horizontal="left" vertical="center" wrapText="1" shrinkToFit="1"/>
    </xf>
    <xf numFmtId="0" fontId="5" fillId="0" borderId="6" xfId="0" applyFont="1" applyBorder="1" applyAlignment="1">
      <alignment horizontal="left" vertical="center" wrapText="1" shrinkToFit="1"/>
    </xf>
    <xf numFmtId="0" fontId="5" fillId="0" borderId="7" xfId="0" applyFont="1" applyBorder="1" applyAlignment="1">
      <alignment horizontal="left" vertical="center" wrapText="1" shrinkToFit="1"/>
    </xf>
    <xf numFmtId="0" fontId="5" fillId="0" borderId="8" xfId="0" applyFont="1" applyBorder="1" applyAlignment="1">
      <alignment horizontal="left" vertical="center" wrapText="1" shrinkToFit="1"/>
    </xf>
    <xf numFmtId="0" fontId="5" fillId="0" borderId="9" xfId="0" applyFont="1" applyBorder="1" applyAlignment="1">
      <alignment horizontal="left" vertical="center" wrapText="1" shrinkToFit="1"/>
    </xf>
    <xf numFmtId="0" fontId="3" fillId="0" borderId="8" xfId="0" applyFont="1" applyBorder="1" applyAlignment="1" applyProtection="1">
      <alignment horizontal="right" vertical="center"/>
      <protection locked="0"/>
    </xf>
    <xf numFmtId="0" fontId="4" fillId="0" borderId="13" xfId="0" applyFont="1" applyBorder="1" applyAlignment="1">
      <alignment horizontal="distributed" vertical="center" indent="3"/>
    </xf>
    <xf numFmtId="0" fontId="4" fillId="0" borderId="14" xfId="0" applyFont="1" applyBorder="1" applyAlignment="1">
      <alignment horizontal="distributed" vertical="center" indent="3"/>
    </xf>
    <xf numFmtId="0" fontId="4" fillId="0" borderId="15" xfId="0" applyFont="1" applyBorder="1" applyAlignment="1">
      <alignment horizontal="distributed" vertical="center" indent="3"/>
    </xf>
    <xf numFmtId="0" fontId="4" fillId="0" borderId="2" xfId="0" applyFont="1" applyBorder="1" applyAlignment="1">
      <alignment horizontal="distributed" vertical="center" indent="2"/>
    </xf>
    <xf numFmtId="0" fontId="4" fillId="0" borderId="3" xfId="0" applyFont="1" applyBorder="1" applyAlignment="1">
      <alignment horizontal="distributed" vertical="center" indent="2"/>
    </xf>
    <xf numFmtId="0" fontId="4" fillId="0" borderId="4" xfId="0" applyFont="1" applyBorder="1" applyAlignment="1">
      <alignment horizontal="distributed" vertical="center" indent="2"/>
    </xf>
    <xf numFmtId="0" fontId="4" fillId="0" borderId="7" xfId="0" applyFont="1" applyBorder="1" applyAlignment="1">
      <alignment horizontal="distributed" vertical="center" indent="2"/>
    </xf>
    <xf numFmtId="0" fontId="4" fillId="0" borderId="8" xfId="0" applyFont="1" applyBorder="1" applyAlignment="1">
      <alignment horizontal="distributed" vertical="center" indent="2"/>
    </xf>
    <xf numFmtId="0" fontId="4" fillId="0" borderId="9" xfId="0" applyFont="1" applyBorder="1" applyAlignment="1">
      <alignment horizontal="distributed" vertical="center" indent="2"/>
    </xf>
    <xf numFmtId="0" fontId="4" fillId="0" borderId="10" xfId="0" applyFont="1" applyBorder="1" applyAlignment="1">
      <alignment horizontal="center" vertical="distributed" textRotation="255" indent="3"/>
    </xf>
    <xf numFmtId="0" fontId="4" fillId="0" borderId="11" xfId="0" applyFont="1" applyBorder="1" applyAlignment="1">
      <alignment horizontal="center" vertical="distributed" textRotation="255" indent="3"/>
    </xf>
    <xf numFmtId="0" fontId="4" fillId="0" borderId="24" xfId="0" applyFont="1" applyBorder="1" applyAlignment="1">
      <alignment horizontal="center" vertical="distributed" textRotation="255" indent="3"/>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5" fillId="0" borderId="23" xfId="0" applyFont="1" applyBorder="1" applyAlignment="1">
      <alignment horizontal="distributed" vertical="center" wrapText="1"/>
    </xf>
    <xf numFmtId="0" fontId="5" fillId="0" borderId="12" xfId="0" applyFont="1" applyBorder="1" applyAlignment="1">
      <alignment horizontal="distributed" vertical="center" wrapText="1"/>
    </xf>
    <xf numFmtId="0" fontId="5" fillId="0" borderId="10" xfId="0" applyFont="1" applyBorder="1" applyAlignment="1">
      <alignment horizontal="distributed" vertical="center"/>
    </xf>
    <xf numFmtId="0" fontId="5" fillId="0" borderId="11" xfId="0" applyFont="1" applyBorder="1" applyAlignment="1">
      <alignment horizontal="distributed" vertical="center"/>
    </xf>
    <xf numFmtId="0" fontId="5" fillId="0" borderId="12" xfId="0" applyFont="1" applyBorder="1" applyAlignment="1">
      <alignment horizontal="distributed" vertical="center"/>
    </xf>
    <xf numFmtId="0" fontId="3" fillId="0" borderId="19" xfId="0" applyFont="1" applyBorder="1" applyAlignment="1">
      <alignment horizontal="center" vertical="center"/>
    </xf>
    <xf numFmtId="0" fontId="5" fillId="0" borderId="20" xfId="0" applyFont="1" applyBorder="1" applyAlignment="1">
      <alignment horizontal="left" vertical="center"/>
    </xf>
    <xf numFmtId="0" fontId="5" fillId="0" borderId="16" xfId="0" applyFont="1" applyBorder="1" applyAlignment="1">
      <alignment horizontal="left" vertical="center"/>
    </xf>
    <xf numFmtId="0" fontId="5" fillId="0" borderId="17" xfId="0" applyFont="1" applyBorder="1" applyAlignment="1">
      <alignment horizontal="left" vertical="center"/>
    </xf>
    <xf numFmtId="0" fontId="3" fillId="0" borderId="0" xfId="0" applyFont="1" applyBorder="1" applyAlignment="1">
      <alignment horizontal="center" vertical="center"/>
    </xf>
    <xf numFmtId="0" fontId="3" fillId="0" borderId="10" xfId="0" applyFont="1" applyBorder="1" applyAlignment="1">
      <alignment horizontal="center" vertical="distributed" textRotation="255" indent="3"/>
    </xf>
    <xf numFmtId="0" fontId="3" fillId="0" borderId="11" xfId="0" applyFont="1" applyBorder="1" applyAlignment="1">
      <alignment horizontal="center" vertical="distributed" textRotation="255" indent="3"/>
    </xf>
    <xf numFmtId="0" fontId="3" fillId="0" borderId="12" xfId="0" applyFont="1" applyBorder="1" applyAlignment="1">
      <alignment horizontal="center" vertical="distributed" textRotation="255" indent="3"/>
    </xf>
    <xf numFmtId="0" fontId="5" fillId="0" borderId="25" xfId="0" applyFont="1" applyBorder="1" applyAlignment="1">
      <alignment horizontal="center" vertical="center"/>
    </xf>
    <xf numFmtId="0" fontId="5" fillId="0" borderId="12" xfId="0" applyFont="1" applyBorder="1" applyAlignment="1">
      <alignment horizontal="center" vertical="center"/>
    </xf>
    <xf numFmtId="0" fontId="5" fillId="0" borderId="25" xfId="0" applyFont="1" applyBorder="1" applyAlignment="1">
      <alignment horizontal="distributed" vertical="center"/>
    </xf>
    <xf numFmtId="0" fontId="5" fillId="0" borderId="26" xfId="0" applyFont="1" applyBorder="1" applyAlignment="1">
      <alignment horizontal="center" vertical="center"/>
    </xf>
    <xf numFmtId="0" fontId="5" fillId="0" borderId="27" xfId="0" applyFont="1" applyBorder="1" applyAlignment="1">
      <alignment horizontal="center" vertical="center"/>
    </xf>
    <xf numFmtId="0" fontId="5" fillId="0" borderId="28"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24" xfId="0" applyFont="1" applyBorder="1" applyAlignment="1">
      <alignment horizontal="distributed" vertical="center"/>
    </xf>
    <xf numFmtId="0" fontId="4" fillId="0" borderId="4" xfId="0" applyFont="1" applyBorder="1" applyAlignment="1">
      <alignment horizontal="center" vertical="distributed" textRotation="255" indent="3"/>
    </xf>
    <xf numFmtId="0" fontId="4" fillId="0" borderId="6" xfId="0" applyFont="1" applyBorder="1" applyAlignment="1">
      <alignment horizontal="center" vertical="distributed" textRotation="255" indent="3"/>
    </xf>
    <xf numFmtId="0" fontId="3" fillId="0" borderId="1" xfId="0" applyFont="1" applyBorder="1" applyAlignment="1">
      <alignment horizontal="center" vertical="center"/>
    </xf>
    <xf numFmtId="0" fontId="3" fillId="0" borderId="2" xfId="0" applyFont="1" applyBorder="1" applyAlignment="1">
      <alignment horizontal="distributed" vertical="center"/>
    </xf>
    <xf numFmtId="0" fontId="3" fillId="0" borderId="3" xfId="0" applyFont="1" applyBorder="1" applyAlignment="1">
      <alignment horizontal="distributed" vertical="center"/>
    </xf>
    <xf numFmtId="0" fontId="3" fillId="0" borderId="4" xfId="0" applyFont="1" applyBorder="1" applyAlignment="1">
      <alignment horizontal="distributed" vertical="center"/>
    </xf>
    <xf numFmtId="0" fontId="3" fillId="0" borderId="5" xfId="0" applyFont="1" applyBorder="1" applyAlignment="1">
      <alignment horizontal="distributed" vertical="center"/>
    </xf>
    <xf numFmtId="0" fontId="3" fillId="0" borderId="0" xfId="0" applyFont="1" applyBorder="1" applyAlignment="1">
      <alignment horizontal="distributed" vertical="center"/>
    </xf>
    <xf numFmtId="0" fontId="3" fillId="0" borderId="6" xfId="0" applyFont="1" applyBorder="1" applyAlignment="1">
      <alignment horizontal="distributed" vertical="center"/>
    </xf>
    <xf numFmtId="0" fontId="3" fillId="0" borderId="7" xfId="0" applyFont="1" applyBorder="1" applyAlignment="1">
      <alignment horizontal="distributed" vertical="center"/>
    </xf>
    <xf numFmtId="0" fontId="3" fillId="0" borderId="8" xfId="0" applyFont="1" applyBorder="1" applyAlignment="1">
      <alignment horizontal="distributed" vertical="center"/>
    </xf>
    <xf numFmtId="0" fontId="3" fillId="0" borderId="9" xfId="0" applyFont="1" applyBorder="1" applyAlignment="1">
      <alignment horizontal="distributed" vertical="center"/>
    </xf>
    <xf numFmtId="0" fontId="3" fillId="0" borderId="0" xfId="0" applyFont="1" applyBorder="1" applyAlignment="1">
      <alignment horizontal="left" vertical="center"/>
    </xf>
    <xf numFmtId="0" fontId="3" fillId="0" borderId="6" xfId="0" applyFont="1" applyBorder="1" applyAlignment="1">
      <alignment horizontal="left" vertical="center"/>
    </xf>
    <xf numFmtId="0" fontId="3" fillId="0" borderId="8" xfId="0" applyFont="1" applyBorder="1" applyAlignment="1">
      <alignment horizontal="left" vertical="center"/>
    </xf>
    <xf numFmtId="0" fontId="3" fillId="0" borderId="9" xfId="0" applyFont="1" applyBorder="1" applyAlignment="1">
      <alignment horizontal="left" vertical="center"/>
    </xf>
    <xf numFmtId="0" fontId="3" fillId="0" borderId="4" xfId="0" applyFont="1" applyBorder="1" applyAlignment="1">
      <alignment horizontal="left" vertical="center"/>
    </xf>
    <xf numFmtId="0" fontId="3" fillId="0" borderId="10" xfId="0" applyFont="1" applyBorder="1" applyAlignment="1">
      <alignment horizontal="center" vertical="distributed" textRotation="255" indent="5"/>
    </xf>
    <xf numFmtId="0" fontId="3" fillId="0" borderId="11" xfId="0" applyFont="1" applyBorder="1" applyAlignment="1">
      <alignment horizontal="center" vertical="distributed" textRotation="255" indent="5"/>
    </xf>
    <xf numFmtId="0" fontId="3" fillId="0" borderId="12" xfId="0" applyFont="1" applyBorder="1" applyAlignment="1">
      <alignment horizontal="center" vertical="distributed" textRotation="255" indent="5"/>
    </xf>
    <xf numFmtId="0" fontId="4" fillId="0" borderId="10" xfId="0" applyFont="1" applyBorder="1" applyAlignment="1">
      <alignment horizontal="center" vertical="distributed" textRotation="255" indent="1" shrinkToFit="1"/>
    </xf>
    <xf numFmtId="0" fontId="4" fillId="0" borderId="11" xfId="0" applyFont="1" applyBorder="1" applyAlignment="1">
      <alignment horizontal="center" vertical="distributed" textRotation="255" indent="1" shrinkToFit="1"/>
    </xf>
    <xf numFmtId="0" fontId="4" fillId="0" borderId="24" xfId="0" applyFont="1" applyBorder="1" applyAlignment="1">
      <alignment horizontal="center" vertical="distributed" textRotation="255" indent="1" shrinkToFi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24" xfId="0" applyFont="1" applyBorder="1" applyAlignment="1">
      <alignment horizontal="center" vertical="center" wrapText="1"/>
    </xf>
    <xf numFmtId="0" fontId="3" fillId="0" borderId="25" xfId="0" applyFont="1" applyBorder="1" applyAlignment="1">
      <alignment horizontal="center" vertical="center"/>
    </xf>
    <xf numFmtId="0" fontId="5" fillId="0" borderId="26" xfId="0" applyFont="1" applyBorder="1" applyAlignment="1" applyProtection="1">
      <alignment horizontal="center" vertical="center"/>
    </xf>
    <xf numFmtId="0" fontId="5" fillId="0" borderId="27" xfId="0" applyFont="1" applyBorder="1" applyAlignment="1" applyProtection="1">
      <alignment horizontal="center" vertical="center"/>
    </xf>
    <xf numFmtId="0" fontId="5" fillId="0" borderId="28" xfId="0" applyFont="1" applyBorder="1" applyAlignment="1" applyProtection="1">
      <alignment horizontal="center" vertical="center"/>
    </xf>
    <xf numFmtId="0" fontId="5" fillId="0" borderId="7" xfId="0" applyFont="1" applyBorder="1" applyAlignment="1" applyProtection="1">
      <alignment horizontal="center" vertical="center"/>
    </xf>
    <xf numFmtId="0" fontId="5" fillId="0" borderId="8" xfId="0" applyFont="1" applyBorder="1" applyAlignment="1" applyProtection="1">
      <alignment horizontal="center" vertical="center"/>
    </xf>
    <xf numFmtId="0" fontId="5" fillId="0" borderId="9" xfId="0" applyFont="1" applyBorder="1" applyAlignment="1" applyProtection="1">
      <alignment horizontal="center" vertical="center"/>
    </xf>
    <xf numFmtId="0" fontId="4" fillId="0" borderId="25" xfId="0" applyFont="1" applyBorder="1" applyAlignment="1">
      <alignment horizontal="center" vertical="distributed" textRotation="255"/>
    </xf>
    <xf numFmtId="0" fontId="4" fillId="0" borderId="12" xfId="0" applyFont="1" applyBorder="1" applyAlignment="1">
      <alignment horizontal="center" vertical="distributed" textRotation="255"/>
    </xf>
    <xf numFmtId="0" fontId="3" fillId="0" borderId="10" xfId="0" applyFont="1" applyBorder="1" applyAlignment="1">
      <alignment horizontal="distributed" vertical="center"/>
    </xf>
    <xf numFmtId="0" fontId="3" fillId="0" borderId="19" xfId="0" applyFont="1" applyBorder="1" applyAlignment="1">
      <alignment horizontal="distributed" vertical="center"/>
    </xf>
    <xf numFmtId="182" fontId="4" fillId="0" borderId="10" xfId="0" applyNumberFormat="1" applyFont="1" applyFill="1" applyBorder="1" applyAlignment="1">
      <alignment horizontal="right" vertical="center"/>
    </xf>
    <xf numFmtId="182" fontId="4" fillId="0" borderId="12" xfId="0" applyNumberFormat="1" applyFont="1" applyFill="1" applyBorder="1" applyAlignment="1">
      <alignment horizontal="right" vertical="center"/>
    </xf>
    <xf numFmtId="182" fontId="4" fillId="0" borderId="1" xfId="0" applyNumberFormat="1" applyFont="1" applyFill="1" applyBorder="1" applyAlignment="1">
      <alignment vertical="center"/>
    </xf>
    <xf numFmtId="0" fontId="4" fillId="0" borderId="2" xfId="0" applyFont="1" applyBorder="1" applyAlignment="1">
      <alignment horizontal="distributed" vertical="center" wrapText="1"/>
    </xf>
    <xf numFmtId="0" fontId="4" fillId="0" borderId="4" xfId="0" applyFont="1" applyBorder="1" applyAlignment="1">
      <alignment horizontal="distributed" vertical="center" wrapText="1"/>
    </xf>
    <xf numFmtId="0" fontId="4" fillId="0" borderId="5" xfId="0" applyFont="1" applyBorder="1" applyAlignment="1">
      <alignment horizontal="distributed" vertical="center" wrapText="1"/>
    </xf>
    <xf numFmtId="0" fontId="4" fillId="0" borderId="6" xfId="0" applyFont="1" applyBorder="1" applyAlignment="1">
      <alignment horizontal="distributed" vertical="center" wrapText="1"/>
    </xf>
    <xf numFmtId="0" fontId="4" fillId="0" borderId="7" xfId="0" applyFont="1" applyBorder="1" applyAlignment="1">
      <alignment horizontal="distributed" vertical="center" wrapText="1"/>
    </xf>
    <xf numFmtId="0" fontId="4" fillId="0" borderId="9" xfId="0" applyFont="1" applyBorder="1" applyAlignment="1">
      <alignment horizontal="distributed" vertical="center" wrapText="1"/>
    </xf>
    <xf numFmtId="49" fontId="4" fillId="0" borderId="3" xfId="0" applyNumberFormat="1" applyFont="1" applyBorder="1" applyAlignment="1">
      <alignment horizontal="center" vertical="center"/>
    </xf>
    <xf numFmtId="49" fontId="4" fillId="0" borderId="4" xfId="0" applyNumberFormat="1" applyFont="1" applyBorder="1" applyAlignment="1">
      <alignment horizontal="center" vertical="center"/>
    </xf>
    <xf numFmtId="49" fontId="4" fillId="0" borderId="3" xfId="0" applyNumberFormat="1" applyFont="1" applyBorder="1" applyAlignment="1">
      <alignment horizontal="distributed" vertical="center"/>
    </xf>
    <xf numFmtId="49" fontId="4" fillId="0" borderId="4" xfId="0" applyNumberFormat="1" applyFont="1" applyBorder="1" applyAlignment="1">
      <alignment horizontal="distributed" vertical="center"/>
    </xf>
    <xf numFmtId="49" fontId="4" fillId="0" borderId="14" xfId="0" applyNumberFormat="1" applyFont="1" applyBorder="1" applyAlignment="1">
      <alignment horizontal="distributed" vertical="center"/>
    </xf>
    <xf numFmtId="49" fontId="4" fillId="0" borderId="15" xfId="0" applyNumberFormat="1" applyFont="1" applyBorder="1" applyAlignment="1">
      <alignment horizontal="distributed" vertical="center"/>
    </xf>
    <xf numFmtId="0" fontId="4" fillId="0" borderId="13" xfId="0" applyFont="1" applyBorder="1" applyAlignment="1">
      <alignment horizontal="distributed" vertical="center"/>
    </xf>
    <xf numFmtId="0" fontId="4" fillId="0" borderId="15" xfId="0" applyFont="1" applyBorder="1" applyAlignment="1">
      <alignment horizontal="distributed" vertical="center"/>
    </xf>
    <xf numFmtId="49" fontId="4" fillId="0" borderId="2" xfId="0" applyNumberFormat="1" applyFont="1" applyBorder="1" applyAlignment="1">
      <alignment horizontal="center" vertical="center"/>
    </xf>
    <xf numFmtId="49" fontId="4" fillId="0" borderId="7" xfId="0" applyNumberFormat="1" applyFont="1" applyBorder="1" applyAlignment="1">
      <alignment horizontal="center" vertical="center"/>
    </xf>
    <xf numFmtId="0" fontId="4" fillId="0" borderId="14" xfId="0" applyFont="1" applyBorder="1" applyAlignment="1">
      <alignment horizontal="distributed" vertical="center" wrapText="1"/>
    </xf>
    <xf numFmtId="0" fontId="4" fillId="0" borderId="14" xfId="0" applyFont="1" applyBorder="1" applyAlignment="1">
      <alignment horizontal="distributed" vertical="center"/>
    </xf>
    <xf numFmtId="0" fontId="4" fillId="0" borderId="0" xfId="0" applyFont="1" applyBorder="1" applyAlignment="1">
      <alignment horizontal="distributed" vertical="center"/>
    </xf>
    <xf numFmtId="49" fontId="4" fillId="0" borderId="8" xfId="0" applyNumberFormat="1" applyFont="1" applyBorder="1" applyAlignment="1">
      <alignment horizontal="center" vertical="center"/>
    </xf>
    <xf numFmtId="49" fontId="4" fillId="0" borderId="9" xfId="0" applyNumberFormat="1" applyFont="1" applyBorder="1" applyAlignment="1">
      <alignment horizontal="center" vertical="center"/>
    </xf>
    <xf numFmtId="184" fontId="4" fillId="0" borderId="10" xfId="0" applyNumberFormat="1" applyFont="1" applyFill="1" applyBorder="1" applyAlignment="1" applyProtection="1">
      <alignment horizontal="center" vertical="center"/>
      <protection locked="0"/>
    </xf>
    <xf numFmtId="184" fontId="4" fillId="0" borderId="12" xfId="0" applyNumberFormat="1" applyFont="1" applyFill="1" applyBorder="1" applyAlignment="1" applyProtection="1">
      <alignment horizontal="center" vertical="center"/>
      <protection locked="0"/>
    </xf>
    <xf numFmtId="184" fontId="4" fillId="0" borderId="10" xfId="0" applyNumberFormat="1" applyFont="1" applyFill="1" applyBorder="1" applyAlignment="1" applyProtection="1">
      <alignment horizontal="center" vertical="center"/>
    </xf>
    <xf numFmtId="184" fontId="4" fillId="0" borderId="12" xfId="0" applyNumberFormat="1" applyFont="1" applyFill="1" applyBorder="1" applyAlignment="1" applyProtection="1">
      <alignment horizontal="center" vertical="center"/>
    </xf>
    <xf numFmtId="0" fontId="4" fillId="0" borderId="10" xfId="0" applyFont="1" applyBorder="1" applyAlignment="1">
      <alignment horizontal="center" vertical="distributed" textRotation="255" indent="2"/>
    </xf>
    <xf numFmtId="0" fontId="4" fillId="0" borderId="11" xfId="0" applyFont="1" applyBorder="1" applyAlignment="1">
      <alignment horizontal="center" vertical="distributed" textRotation="255" indent="2"/>
    </xf>
    <xf numFmtId="0" fontId="4" fillId="0" borderId="12" xfId="0" applyFont="1" applyBorder="1" applyAlignment="1">
      <alignment horizontal="center" vertical="distributed" textRotation="255" indent="2"/>
    </xf>
    <xf numFmtId="0" fontId="4" fillId="0" borderId="1" xfId="0" applyFont="1" applyBorder="1" applyAlignment="1">
      <alignment horizontal="center" vertical="distributed" textRotation="255" indent="1"/>
    </xf>
    <xf numFmtId="0" fontId="4" fillId="0" borderId="10" xfId="0" applyFont="1" applyBorder="1" applyAlignment="1">
      <alignment horizontal="center" vertical="distributed" textRotation="255" wrapText="1"/>
    </xf>
    <xf numFmtId="0" fontId="4" fillId="0" borderId="11" xfId="0" applyFont="1" applyBorder="1" applyAlignment="1">
      <alignment horizontal="center" vertical="distributed" textRotation="255" wrapText="1"/>
    </xf>
    <xf numFmtId="0" fontId="4" fillId="0" borderId="12" xfId="0" applyFont="1" applyBorder="1" applyAlignment="1">
      <alignment horizontal="center" vertical="distributed" textRotation="255" wrapText="1"/>
    </xf>
    <xf numFmtId="0" fontId="4" fillId="0" borderId="12" xfId="0" applyFont="1" applyBorder="1" applyAlignment="1">
      <alignment horizontal="center" vertical="distributed" textRotation="255" indent="3"/>
    </xf>
    <xf numFmtId="0" fontId="4" fillId="0" borderId="5" xfId="0" applyFont="1" applyBorder="1" applyAlignment="1">
      <alignment horizontal="left" vertical="center"/>
    </xf>
    <xf numFmtId="0" fontId="4" fillId="0" borderId="0" xfId="0" applyFont="1" applyBorder="1" applyAlignment="1">
      <alignment horizontal="left" vertical="center"/>
    </xf>
    <xf numFmtId="0" fontId="4" fillId="0" borderId="2" xfId="0" applyFont="1" applyBorder="1" applyAlignment="1">
      <alignment horizontal="distributed" vertical="center" indent="1"/>
    </xf>
    <xf numFmtId="0" fontId="4" fillId="0" borderId="4" xfId="0" applyFont="1" applyBorder="1" applyAlignment="1">
      <alignment horizontal="distributed" vertical="center" indent="1"/>
    </xf>
    <xf numFmtId="0" fontId="4" fillId="0" borderId="5" xfId="0" applyFont="1" applyBorder="1" applyAlignment="1">
      <alignment horizontal="distributed" vertical="center" indent="1"/>
    </xf>
    <xf numFmtId="0" fontId="4" fillId="0" borderId="6" xfId="0" applyFont="1" applyBorder="1" applyAlignment="1">
      <alignment horizontal="distributed" vertical="center" indent="1"/>
    </xf>
    <xf numFmtId="0" fontId="4" fillId="0" borderId="7" xfId="0" applyFont="1" applyBorder="1" applyAlignment="1">
      <alignment horizontal="distributed" vertical="center" indent="1"/>
    </xf>
    <xf numFmtId="0" fontId="4" fillId="0" borderId="9" xfId="0" applyFont="1" applyBorder="1" applyAlignment="1">
      <alignment horizontal="distributed" vertical="center" indent="1"/>
    </xf>
    <xf numFmtId="0" fontId="4" fillId="0" borderId="6" xfId="0" applyFont="1" applyBorder="1" applyAlignment="1">
      <alignment horizontal="distributed" vertical="center"/>
    </xf>
    <xf numFmtId="49" fontId="4" fillId="0" borderId="14" xfId="0" applyNumberFormat="1" applyFont="1" applyBorder="1" applyAlignment="1">
      <alignment horizontal="center" vertical="center"/>
    </xf>
    <xf numFmtId="49" fontId="4" fillId="0" borderId="15" xfId="0" applyNumberFormat="1" applyFont="1" applyBorder="1" applyAlignment="1">
      <alignment horizontal="center" vertical="center"/>
    </xf>
    <xf numFmtId="0" fontId="4" fillId="0" borderId="2" xfId="0" applyFont="1" applyBorder="1" applyAlignment="1">
      <alignment horizontal="center" vertical="center"/>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3" xfId="0" applyFont="1" applyBorder="1" applyAlignment="1">
      <alignment horizontal="center" vertical="center"/>
    </xf>
    <xf numFmtId="0" fontId="4" fillId="0" borderId="0" xfId="0" applyFont="1" applyBorder="1" applyAlignment="1">
      <alignment horizontal="center" vertical="center"/>
    </xf>
    <xf numFmtId="0" fontId="4" fillId="0" borderId="12" xfId="0" applyFont="1" applyBorder="1" applyAlignment="1">
      <alignment horizontal="center" vertical="center"/>
    </xf>
    <xf numFmtId="0" fontId="4" fillId="0" borderId="8" xfId="0" applyFont="1" applyBorder="1" applyAlignment="1">
      <alignment horizontal="center" vertical="center"/>
    </xf>
    <xf numFmtId="185" fontId="4" fillId="0" borderId="0" xfId="0" applyNumberFormat="1" applyFont="1" applyAlignment="1">
      <alignment vertical="center"/>
    </xf>
    <xf numFmtId="0" fontId="4" fillId="0" borderId="0" xfId="0" applyFont="1" applyAlignment="1">
      <alignment horizontal="left" vertical="center"/>
    </xf>
    <xf numFmtId="0" fontId="9" fillId="0" borderId="0" xfId="0" applyFont="1" applyAlignment="1" applyProtection="1">
      <alignment horizontal="left" vertical="center"/>
      <protection locked="0"/>
    </xf>
    <xf numFmtId="186" fontId="4" fillId="0" borderId="0" xfId="0" applyNumberFormat="1" applyFont="1" applyAlignment="1">
      <alignment vertical="center"/>
    </xf>
    <xf numFmtId="0" fontId="4" fillId="0" borderId="13" xfId="0" applyFont="1" applyFill="1" applyBorder="1" applyAlignment="1">
      <alignment horizontal="distributed" vertical="center"/>
    </xf>
    <xf numFmtId="0" fontId="4" fillId="0" borderId="15" xfId="0" applyFont="1" applyFill="1" applyBorder="1" applyAlignment="1">
      <alignment horizontal="distributed" vertical="center"/>
    </xf>
    <xf numFmtId="0" fontId="7" fillId="0" borderId="0" xfId="0" applyFont="1" applyAlignment="1" applyProtection="1">
      <alignment horizontal="left" vertical="center"/>
      <protection locked="0"/>
    </xf>
    <xf numFmtId="0" fontId="4" fillId="0" borderId="1" xfId="0" applyFont="1" applyBorder="1" applyAlignment="1">
      <alignment horizontal="distributed" vertical="center" indent="5"/>
    </xf>
    <xf numFmtId="0" fontId="4" fillId="0" borderId="13" xfId="0" applyFont="1" applyBorder="1" applyAlignment="1">
      <alignment horizontal="distributed" vertical="center" indent="2"/>
    </xf>
    <xf numFmtId="0" fontId="4" fillId="0" borderId="15" xfId="0" applyFont="1" applyBorder="1" applyAlignment="1">
      <alignment horizontal="distributed" vertical="center" indent="2"/>
    </xf>
    <xf numFmtId="0" fontId="4" fillId="0" borderId="1" xfId="0" applyFont="1" applyBorder="1" applyAlignment="1">
      <alignment horizontal="distributed" vertical="center"/>
    </xf>
    <xf numFmtId="0" fontId="4" fillId="0" borderId="1" xfId="0" applyFont="1" applyBorder="1" applyAlignment="1">
      <alignment horizontal="distributed" vertical="center" indent="1"/>
    </xf>
    <xf numFmtId="0" fontId="4" fillId="0" borderId="13" xfId="0" applyFont="1" applyBorder="1" applyAlignment="1">
      <alignment horizontal="distributed" vertical="center" indent="1"/>
    </xf>
    <xf numFmtId="0" fontId="4" fillId="0" borderId="15" xfId="0" applyFont="1" applyBorder="1" applyAlignment="1">
      <alignment horizontal="distributed" vertical="center" indent="1"/>
    </xf>
    <xf numFmtId="0" fontId="4" fillId="0" borderId="4" xfId="0" applyFont="1" applyBorder="1" applyAlignment="1">
      <alignment horizontal="distributed" vertical="center"/>
    </xf>
    <xf numFmtId="0" fontId="4" fillId="0" borderId="9" xfId="0" applyFont="1" applyBorder="1" applyAlignment="1">
      <alignment horizontal="distributed" vertical="center"/>
    </xf>
    <xf numFmtId="0" fontId="4" fillId="0" borderId="13" xfId="0" applyFont="1" applyBorder="1" applyAlignment="1">
      <alignment horizontal="center" vertical="center"/>
    </xf>
    <xf numFmtId="0" fontId="4" fillId="0" borderId="1" xfId="0" applyFont="1" applyBorder="1" applyAlignment="1">
      <alignment horizontal="center" vertical="center"/>
    </xf>
    <xf numFmtId="0" fontId="4" fillId="0" borderId="10" xfId="0" applyFont="1" applyBorder="1" applyAlignment="1">
      <alignment horizontal="center" vertical="center" textRotation="255"/>
    </xf>
    <xf numFmtId="0" fontId="4" fillId="0" borderId="11" xfId="0" applyFont="1" applyBorder="1" applyAlignment="1">
      <alignment horizontal="center" vertical="center" textRotation="255"/>
    </xf>
    <xf numFmtId="0" fontId="4" fillId="0" borderId="12" xfId="0" applyFont="1" applyBorder="1" applyAlignment="1">
      <alignment horizontal="center" vertical="center" textRotation="255"/>
    </xf>
    <xf numFmtId="0" fontId="4" fillId="0" borderId="11" xfId="0" applyFont="1" applyBorder="1" applyAlignment="1">
      <alignment horizontal="center" vertical="distributed" textRotation="255"/>
    </xf>
    <xf numFmtId="0" fontId="4" fillId="0" borderId="31" xfId="0" applyFont="1" applyBorder="1" applyAlignment="1">
      <alignment horizontal="distributed" vertical="center" indent="5"/>
    </xf>
    <xf numFmtId="0" fontId="4" fillId="0" borderId="32" xfId="0" applyFont="1" applyBorder="1" applyAlignment="1">
      <alignment horizontal="distributed" vertical="center" indent="5"/>
    </xf>
    <xf numFmtId="0" fontId="4" fillId="0" borderId="33" xfId="0" applyFont="1" applyBorder="1" applyAlignment="1">
      <alignment horizontal="distributed" vertical="center" indent="5"/>
    </xf>
    <xf numFmtId="0" fontId="4" fillId="0" borderId="15" xfId="0" applyFont="1" applyBorder="1" applyAlignment="1">
      <alignment horizontal="left" vertical="center"/>
    </xf>
    <xf numFmtId="0" fontId="4" fillId="0" borderId="1" xfId="0" applyFont="1" applyBorder="1" applyAlignment="1">
      <alignment horizontal="left" vertical="center"/>
    </xf>
    <xf numFmtId="0" fontId="4" fillId="0" borderId="4" xfId="0" applyFont="1" applyBorder="1" applyAlignment="1">
      <alignment horizontal="left" vertical="center"/>
    </xf>
    <xf numFmtId="0" fontId="4" fillId="0" borderId="10" xfId="0" applyFont="1" applyBorder="1" applyAlignment="1">
      <alignment horizontal="left" vertical="center"/>
    </xf>
    <xf numFmtId="0" fontId="4" fillId="0" borderId="10" xfId="0" applyFont="1" applyBorder="1" applyAlignment="1">
      <alignment horizontal="distributed" vertical="center"/>
    </xf>
    <xf numFmtId="0" fontId="4" fillId="0" borderId="11" xfId="0" applyFont="1" applyBorder="1" applyAlignment="1">
      <alignment horizontal="distributed" vertical="center"/>
    </xf>
    <xf numFmtId="0" fontId="4" fillId="0" borderId="12" xfId="0" applyFont="1" applyBorder="1" applyAlignment="1">
      <alignment horizontal="distributed" vertical="center"/>
    </xf>
    <xf numFmtId="0" fontId="4" fillId="0" borderId="1" xfId="0" applyFont="1" applyBorder="1" applyAlignment="1">
      <alignment horizontal="distributed" vertical="center" wrapText="1"/>
    </xf>
    <xf numFmtId="0" fontId="11" fillId="0" borderId="0" xfId="0" applyFont="1" applyAlignment="1" applyProtection="1">
      <alignment horizontal="left" vertical="center"/>
    </xf>
    <xf numFmtId="0" fontId="5" fillId="0" borderId="10" xfId="0" applyFont="1" applyBorder="1" applyAlignment="1" applyProtection="1">
      <alignment horizontal="right" vertical="center"/>
    </xf>
    <xf numFmtId="0" fontId="5" fillId="0" borderId="1" xfId="0" applyFont="1" applyBorder="1" applyAlignment="1" applyProtection="1">
      <alignment horizontal="center" vertical="center"/>
    </xf>
    <xf numFmtId="184" fontId="5" fillId="0" borderId="2" xfId="0" applyNumberFormat="1" applyFont="1" applyBorder="1" applyAlignment="1" applyProtection="1">
      <alignment horizontal="center" vertical="center"/>
      <protection locked="0"/>
    </xf>
    <xf numFmtId="184" fontId="5" fillId="0" borderId="3" xfId="0" applyNumberFormat="1" applyFont="1" applyBorder="1" applyAlignment="1" applyProtection="1">
      <alignment horizontal="center" vertical="center"/>
      <protection locked="0"/>
    </xf>
    <xf numFmtId="184" fontId="5" fillId="0" borderId="4" xfId="0" applyNumberFormat="1" applyFont="1" applyBorder="1" applyAlignment="1" applyProtection="1">
      <alignment horizontal="center" vertical="center"/>
      <protection locked="0"/>
    </xf>
    <xf numFmtId="184" fontId="5" fillId="0" borderId="7" xfId="0" applyNumberFormat="1" applyFont="1" applyBorder="1" applyAlignment="1" applyProtection="1">
      <alignment horizontal="center" vertical="center"/>
      <protection locked="0"/>
    </xf>
    <xf numFmtId="184" fontId="5" fillId="0" borderId="8" xfId="0" applyNumberFormat="1" applyFont="1" applyBorder="1" applyAlignment="1" applyProtection="1">
      <alignment horizontal="center" vertical="center"/>
      <protection locked="0"/>
    </xf>
    <xf numFmtId="184" fontId="5" fillId="0" borderId="9" xfId="0" applyNumberFormat="1" applyFont="1" applyBorder="1" applyAlignment="1" applyProtection="1">
      <alignment horizontal="center" vertical="center"/>
      <protection locked="0"/>
    </xf>
    <xf numFmtId="0" fontId="5" fillId="0" borderId="12" xfId="0" applyFont="1" applyBorder="1" applyAlignment="1" applyProtection="1">
      <alignment horizontal="left" vertical="center"/>
    </xf>
    <xf numFmtId="0" fontId="13" fillId="0" borderId="10" xfId="0" applyFont="1" applyBorder="1" applyAlignment="1" applyProtection="1">
      <alignment horizontal="center" vertical="distributed" textRotation="255" indent="1"/>
    </xf>
    <xf numFmtId="0" fontId="13" fillId="0" borderId="11" xfId="0" applyFont="1" applyBorder="1" applyAlignment="1" applyProtection="1">
      <alignment horizontal="center" vertical="distributed" textRotation="255" indent="1"/>
    </xf>
    <xf numFmtId="0" fontId="13" fillId="0" borderId="12" xfId="0" applyFont="1" applyBorder="1" applyAlignment="1" applyProtection="1">
      <alignment horizontal="center" vertical="distributed" textRotation="255" indent="1"/>
    </xf>
    <xf numFmtId="0" fontId="13" fillId="0" borderId="1"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3" xfId="0" applyFont="1" applyBorder="1" applyAlignment="1" applyProtection="1">
      <alignment horizontal="center" vertical="center"/>
      <protection locked="0"/>
    </xf>
    <xf numFmtId="0" fontId="13" fillId="0" borderId="14" xfId="0" applyFont="1" applyBorder="1" applyAlignment="1" applyProtection="1">
      <alignment horizontal="center" vertical="center"/>
      <protection locked="0"/>
    </xf>
    <xf numFmtId="0" fontId="13" fillId="0" borderId="15" xfId="0" applyFont="1" applyBorder="1" applyAlignment="1" applyProtection="1">
      <alignment horizontal="center" vertical="center"/>
      <protection locked="0"/>
    </xf>
    <xf numFmtId="0" fontId="13" fillId="3" borderId="13" xfId="0" applyFont="1" applyFill="1" applyBorder="1" applyAlignment="1" applyProtection="1">
      <alignment horizontal="center" vertical="center"/>
      <protection locked="0"/>
    </xf>
    <xf numFmtId="0" fontId="13" fillId="3" borderId="14" xfId="0" applyFont="1" applyFill="1" applyBorder="1" applyAlignment="1" applyProtection="1">
      <alignment horizontal="center" vertical="center"/>
      <protection locked="0"/>
    </xf>
    <xf numFmtId="0" fontId="13" fillId="3" borderId="15" xfId="0" applyFont="1" applyFill="1" applyBorder="1" applyAlignment="1" applyProtection="1">
      <alignment horizontal="center" vertical="center"/>
      <protection locked="0"/>
    </xf>
    <xf numFmtId="0" fontId="13" fillId="0" borderId="1" xfId="0" applyFont="1" applyFill="1" applyBorder="1" applyAlignment="1" applyProtection="1">
      <alignment horizontal="center" vertical="center"/>
    </xf>
    <xf numFmtId="0" fontId="13" fillId="0" borderId="1" xfId="0" applyFont="1" applyBorder="1" applyAlignment="1" applyProtection="1">
      <alignment horizontal="distributed" vertical="center"/>
    </xf>
    <xf numFmtId="0" fontId="13" fillId="0" borderId="10" xfId="0" applyFont="1" applyBorder="1" applyAlignment="1" applyProtection="1">
      <alignment horizontal="distributed" vertical="center"/>
    </xf>
    <xf numFmtId="0" fontId="13" fillId="0" borderId="12" xfId="0" applyFont="1" applyBorder="1" applyAlignment="1" applyProtection="1">
      <alignment horizontal="distributed" vertical="center"/>
    </xf>
    <xf numFmtId="0" fontId="13" fillId="0" borderId="1" xfId="0" applyFont="1" applyBorder="1" applyAlignment="1" applyProtection="1">
      <alignment horizontal="distributed" vertical="center" indent="1"/>
    </xf>
    <xf numFmtId="0" fontId="13" fillId="0" borderId="2" xfId="0" applyFont="1" applyBorder="1" applyAlignment="1" applyProtection="1">
      <alignment horizontal="center" vertical="center"/>
    </xf>
    <xf numFmtId="0" fontId="13" fillId="0" borderId="4" xfId="0" applyFont="1" applyBorder="1" applyAlignment="1" applyProtection="1">
      <alignment horizontal="center" vertical="center"/>
    </xf>
    <xf numFmtId="0" fontId="13" fillId="0" borderId="13" xfId="0" applyFont="1" applyFill="1" applyBorder="1" applyAlignment="1" applyProtection="1">
      <alignment horizontal="left" vertical="center" wrapText="1"/>
    </xf>
    <xf numFmtId="0" fontId="13" fillId="0" borderId="14" xfId="0" applyFont="1" applyFill="1" applyBorder="1" applyAlignment="1" applyProtection="1">
      <alignment horizontal="left" vertical="center"/>
    </xf>
    <xf numFmtId="0" fontId="13" fillId="0" borderId="15" xfId="0" applyFont="1" applyFill="1" applyBorder="1" applyAlignment="1" applyProtection="1">
      <alignment horizontal="left" vertical="center"/>
    </xf>
    <xf numFmtId="0" fontId="13" fillId="0" borderId="13" xfId="0" applyFont="1" applyBorder="1" applyAlignment="1" applyProtection="1">
      <alignment horizontal="center" vertical="center"/>
    </xf>
    <xf numFmtId="0" fontId="13" fillId="0" borderId="14" xfId="0" applyFont="1" applyBorder="1" applyAlignment="1" applyProtection="1">
      <alignment horizontal="center" vertical="center"/>
    </xf>
    <xf numFmtId="0" fontId="13" fillId="0" borderId="15" xfId="0" applyFont="1" applyBorder="1" applyAlignment="1" applyProtection="1">
      <alignment horizontal="center" vertical="center"/>
    </xf>
    <xf numFmtId="0" fontId="13" fillId="0" borderId="2" xfId="0" applyFont="1" applyBorder="1" applyAlignment="1" applyProtection="1">
      <alignment horizontal="center" vertical="center"/>
      <protection locked="0"/>
    </xf>
    <xf numFmtId="0" fontId="13" fillId="0" borderId="3" xfId="0" applyFont="1" applyBorder="1" applyAlignment="1" applyProtection="1">
      <alignment horizontal="center" vertical="center"/>
      <protection locked="0"/>
    </xf>
    <xf numFmtId="0" fontId="13" fillId="0" borderId="4" xfId="0" applyFont="1" applyBorder="1" applyAlignment="1" applyProtection="1">
      <alignment horizontal="center" vertical="center"/>
      <protection locked="0"/>
    </xf>
    <xf numFmtId="0" fontId="13" fillId="0" borderId="5" xfId="0" applyFont="1" applyBorder="1" applyAlignment="1" applyProtection="1">
      <alignment horizontal="center" vertical="center"/>
      <protection locked="0"/>
    </xf>
    <xf numFmtId="0" fontId="13" fillId="0" borderId="0" xfId="0" applyFont="1" applyBorder="1" applyAlignment="1" applyProtection="1">
      <alignment horizontal="center" vertical="center"/>
      <protection locked="0"/>
    </xf>
    <xf numFmtId="0" fontId="13" fillId="0" borderId="6" xfId="0" applyFont="1" applyBorder="1" applyAlignment="1" applyProtection="1">
      <alignment horizontal="center" vertical="center"/>
      <protection locked="0"/>
    </xf>
    <xf numFmtId="0" fontId="13" fillId="0" borderId="7" xfId="0" applyFont="1" applyBorder="1" applyAlignment="1" applyProtection="1">
      <alignment horizontal="center" vertical="center"/>
      <protection locked="0"/>
    </xf>
    <xf numFmtId="0" fontId="13" fillId="0" borderId="8" xfId="0" applyFont="1" applyBorder="1" applyAlignment="1" applyProtection="1">
      <alignment horizontal="center" vertical="center"/>
      <protection locked="0"/>
    </xf>
    <xf numFmtId="0" fontId="13" fillId="0" borderId="9" xfId="0" applyFont="1" applyBorder="1" applyAlignment="1" applyProtection="1">
      <alignment horizontal="center" vertical="center"/>
      <protection locked="0"/>
    </xf>
    <xf numFmtId="0" fontId="13" fillId="3" borderId="2" xfId="0" applyFont="1" applyFill="1" applyBorder="1" applyAlignment="1" applyProtection="1">
      <alignment horizontal="center" vertical="center"/>
      <protection locked="0"/>
    </xf>
    <xf numFmtId="0" fontId="13" fillId="3" borderId="3" xfId="0" applyFont="1" applyFill="1" applyBorder="1" applyAlignment="1" applyProtection="1">
      <alignment horizontal="center" vertical="center"/>
      <protection locked="0"/>
    </xf>
    <xf numFmtId="0" fontId="13" fillId="3" borderId="4" xfId="0" applyFont="1" applyFill="1" applyBorder="1" applyAlignment="1" applyProtection="1">
      <alignment horizontal="center" vertical="center"/>
      <protection locked="0"/>
    </xf>
    <xf numFmtId="0" fontId="13" fillId="3" borderId="5" xfId="0" applyFont="1" applyFill="1" applyBorder="1" applyAlignment="1" applyProtection="1">
      <alignment horizontal="center" vertical="center"/>
      <protection locked="0"/>
    </xf>
    <xf numFmtId="0" fontId="13" fillId="3" borderId="0" xfId="0" applyFont="1" applyFill="1" applyBorder="1" applyAlignment="1" applyProtection="1">
      <alignment horizontal="center" vertical="center"/>
      <protection locked="0"/>
    </xf>
    <xf numFmtId="0" fontId="13" fillId="3" borderId="6" xfId="0" applyFont="1" applyFill="1" applyBorder="1" applyAlignment="1" applyProtection="1">
      <alignment horizontal="center" vertical="center"/>
      <protection locked="0"/>
    </xf>
    <xf numFmtId="0" fontId="13" fillId="3" borderId="7" xfId="0" applyFont="1" applyFill="1" applyBorder="1" applyAlignment="1" applyProtection="1">
      <alignment horizontal="center" vertical="center"/>
      <protection locked="0"/>
    </xf>
    <xf numFmtId="0" fontId="13" fillId="3" borderId="8" xfId="0" applyFont="1" applyFill="1" applyBorder="1" applyAlignment="1" applyProtection="1">
      <alignment horizontal="center" vertical="center"/>
      <protection locked="0"/>
    </xf>
    <xf numFmtId="0" fontId="13" fillId="3" borderId="9" xfId="0" applyFont="1" applyFill="1" applyBorder="1" applyAlignment="1" applyProtection="1">
      <alignment horizontal="center" vertical="center"/>
      <protection locked="0"/>
    </xf>
    <xf numFmtId="0" fontId="13" fillId="0" borderId="13" xfId="0" applyFont="1" applyFill="1" applyBorder="1" applyAlignment="1" applyProtection="1">
      <alignment horizontal="center" vertical="center"/>
    </xf>
    <xf numFmtId="0" fontId="13" fillId="0" borderId="14" xfId="0" applyFont="1" applyFill="1" applyBorder="1" applyAlignment="1" applyProtection="1">
      <alignment horizontal="center" vertical="center"/>
    </xf>
    <xf numFmtId="0" fontId="13" fillId="0" borderId="15" xfId="0" applyFont="1" applyFill="1" applyBorder="1" applyAlignment="1" applyProtection="1">
      <alignment horizontal="center" vertical="center"/>
    </xf>
    <xf numFmtId="0" fontId="13" fillId="0" borderId="13" xfId="0" applyFont="1" applyBorder="1" applyAlignment="1" applyProtection="1">
      <alignment horizontal="distributed" vertical="center" wrapText="1" indent="3"/>
    </xf>
    <xf numFmtId="0" fontId="13" fillId="0" borderId="14" xfId="0" applyFont="1" applyBorder="1" applyAlignment="1" applyProtection="1">
      <alignment horizontal="distributed" vertical="center" wrapText="1" indent="3"/>
    </xf>
    <xf numFmtId="0" fontId="13" fillId="0" borderId="15" xfId="0" applyFont="1" applyBorder="1" applyAlignment="1" applyProtection="1">
      <alignment horizontal="distributed" vertical="center" wrapText="1" indent="3"/>
    </xf>
    <xf numFmtId="0" fontId="13" fillId="0" borderId="1" xfId="0" applyFont="1" applyBorder="1" applyAlignment="1" applyProtection="1">
      <alignment horizontal="left" vertical="center"/>
    </xf>
    <xf numFmtId="0" fontId="13" fillId="0" borderId="10" xfId="0" applyFont="1" applyBorder="1" applyAlignment="1" applyProtection="1">
      <alignment horizontal="center" vertical="distributed" textRotation="255" indent="2"/>
    </xf>
    <xf numFmtId="0" fontId="13" fillId="0" borderId="11" xfId="0" applyFont="1" applyBorder="1" applyAlignment="1" applyProtection="1">
      <alignment horizontal="center" vertical="distributed" textRotation="255" indent="2"/>
    </xf>
    <xf numFmtId="0" fontId="13" fillId="0" borderId="12" xfId="0" applyFont="1" applyBorder="1" applyAlignment="1" applyProtection="1">
      <alignment horizontal="center" vertical="distributed" textRotation="255" indent="2"/>
    </xf>
    <xf numFmtId="0" fontId="13" fillId="0" borderId="2" xfId="0" applyFont="1" applyBorder="1" applyAlignment="1" applyProtection="1">
      <alignment horizontal="distributed" vertical="center" shrinkToFit="1"/>
    </xf>
    <xf numFmtId="0" fontId="13" fillId="0" borderId="4" xfId="0" applyFont="1" applyBorder="1" applyAlignment="1" applyProtection="1">
      <alignment horizontal="distributed" vertical="center" shrinkToFit="1"/>
    </xf>
    <xf numFmtId="0" fontId="13" fillId="0" borderId="7" xfId="0" applyFont="1" applyBorder="1" applyAlignment="1" applyProtection="1">
      <alignment horizontal="distributed" vertical="center" shrinkToFit="1"/>
    </xf>
    <xf numFmtId="0" fontId="13" fillId="0" borderId="9" xfId="0" applyFont="1" applyBorder="1" applyAlignment="1" applyProtection="1">
      <alignment horizontal="distributed" vertical="center" shrinkToFit="1"/>
    </xf>
    <xf numFmtId="0" fontId="13" fillId="0" borderId="10" xfId="0" applyFont="1" applyBorder="1" applyAlignment="1" applyProtection="1">
      <alignment horizontal="distributed" vertical="center" shrinkToFit="1"/>
    </xf>
    <xf numFmtId="0" fontId="13" fillId="0" borderId="12" xfId="0" applyFont="1" applyBorder="1" applyAlignment="1" applyProtection="1">
      <alignment horizontal="distributed" vertical="center" shrinkToFit="1"/>
    </xf>
    <xf numFmtId="0" fontId="13" fillId="0" borderId="13" xfId="0" applyFont="1" applyBorder="1" applyAlignment="1" applyProtection="1">
      <alignment horizontal="left" vertical="center"/>
    </xf>
    <xf numFmtId="0" fontId="13" fillId="0" borderId="15" xfId="0" applyFont="1" applyBorder="1" applyAlignment="1" applyProtection="1">
      <alignment horizontal="left" vertical="center"/>
    </xf>
    <xf numFmtId="0" fontId="13" fillId="0" borderId="2" xfId="0" applyFont="1" applyBorder="1" applyAlignment="1" applyProtection="1">
      <alignment horizontal="left" vertical="center"/>
    </xf>
    <xf numFmtId="0" fontId="13" fillId="0" borderId="4" xfId="0" applyFont="1" applyBorder="1" applyAlignment="1" applyProtection="1">
      <alignment horizontal="left" vertical="center"/>
    </xf>
    <xf numFmtId="0" fontId="13" fillId="0" borderId="7" xfId="0" applyFont="1" applyBorder="1" applyAlignment="1" applyProtection="1">
      <alignment horizontal="left" vertical="center"/>
    </xf>
    <xf numFmtId="0" fontId="13" fillId="0" borderId="9" xfId="0" applyFont="1" applyBorder="1" applyAlignment="1" applyProtection="1">
      <alignment horizontal="left" vertical="center"/>
    </xf>
    <xf numFmtId="9" fontId="13" fillId="0" borderId="10" xfId="0" applyNumberFormat="1" applyFont="1" applyBorder="1" applyAlignment="1" applyProtection="1">
      <alignment horizontal="center" vertical="center"/>
    </xf>
    <xf numFmtId="0" fontId="13" fillId="0" borderId="10" xfId="0" applyFont="1" applyBorder="1" applyAlignment="1" applyProtection="1">
      <alignment horizontal="center" vertical="center"/>
    </xf>
    <xf numFmtId="0" fontId="13" fillId="0" borderId="11" xfId="0" applyFont="1" applyBorder="1" applyAlignment="1" applyProtection="1">
      <alignment horizontal="center" vertical="center"/>
    </xf>
    <xf numFmtId="0" fontId="13" fillId="0" borderId="12" xfId="0" applyFont="1" applyBorder="1" applyAlignment="1" applyProtection="1">
      <alignment horizontal="center" vertical="center"/>
    </xf>
    <xf numFmtId="9" fontId="13" fillId="0" borderId="1" xfId="0" applyNumberFormat="1" applyFont="1" applyBorder="1" applyAlignment="1" applyProtection="1">
      <alignment horizontal="center" vertical="center"/>
    </xf>
    <xf numFmtId="0" fontId="13" fillId="0" borderId="1" xfId="0" applyFont="1" applyBorder="1" applyAlignment="1" applyProtection="1">
      <alignment horizontal="right" vertical="center"/>
    </xf>
    <xf numFmtId="0" fontId="13" fillId="0" borderId="5" xfId="0" applyFont="1" applyBorder="1" applyAlignment="1" applyProtection="1">
      <alignment horizontal="left" vertical="center"/>
    </xf>
    <xf numFmtId="0" fontId="13" fillId="0" borderId="6" xfId="0" applyFont="1" applyBorder="1" applyAlignment="1" applyProtection="1">
      <alignment horizontal="left" vertical="center"/>
    </xf>
    <xf numFmtId="0" fontId="13" fillId="0" borderId="3" xfId="0" applyFont="1" applyBorder="1" applyAlignment="1" applyProtection="1">
      <alignment horizontal="center" vertical="center"/>
    </xf>
    <xf numFmtId="0" fontId="13" fillId="0" borderId="5" xfId="0" applyFont="1" applyBorder="1" applyAlignment="1" applyProtection="1">
      <alignment horizontal="center" vertical="center"/>
    </xf>
    <xf numFmtId="0" fontId="13" fillId="0" borderId="0" xfId="0" applyFont="1" applyBorder="1" applyAlignment="1" applyProtection="1">
      <alignment horizontal="center" vertical="center"/>
    </xf>
    <xf numFmtId="0" fontId="13" fillId="0" borderId="6" xfId="0" applyFont="1" applyBorder="1" applyAlignment="1" applyProtection="1">
      <alignment horizontal="center" vertical="center"/>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3" xfId="0" applyFont="1" applyBorder="1" applyAlignment="1" applyProtection="1">
      <alignment horizontal="left" vertical="center" wrapText="1"/>
    </xf>
    <xf numFmtId="0" fontId="13" fillId="0" borderId="14" xfId="0" applyFont="1" applyBorder="1" applyAlignment="1" applyProtection="1">
      <alignment horizontal="left" vertical="center"/>
    </xf>
    <xf numFmtId="10" fontId="13" fillId="3" borderId="13" xfId="0" applyNumberFormat="1" applyFont="1" applyFill="1" applyBorder="1" applyAlignment="1" applyProtection="1">
      <alignment horizontal="center" vertical="center" wrapText="1"/>
      <protection locked="0"/>
    </xf>
    <xf numFmtId="10" fontId="13" fillId="3" borderId="14" xfId="0" applyNumberFormat="1" applyFont="1" applyFill="1" applyBorder="1" applyAlignment="1" applyProtection="1">
      <alignment horizontal="center" vertical="center" wrapText="1"/>
      <protection locked="0"/>
    </xf>
    <xf numFmtId="10" fontId="13" fillId="3" borderId="15" xfId="0" applyNumberFormat="1" applyFont="1" applyFill="1" applyBorder="1" applyAlignment="1" applyProtection="1">
      <alignment horizontal="center" vertical="center" wrapText="1"/>
      <protection locked="0"/>
    </xf>
    <xf numFmtId="182" fontId="13" fillId="0" borderId="13" xfId="0" applyNumberFormat="1" applyFont="1" applyBorder="1" applyAlignment="1" applyProtection="1">
      <alignment horizontal="left" vertical="center"/>
    </xf>
    <xf numFmtId="182" fontId="13" fillId="0" borderId="14" xfId="0" applyNumberFormat="1" applyFont="1" applyBorder="1" applyAlignment="1" applyProtection="1">
      <alignment horizontal="left" vertical="center"/>
    </xf>
    <xf numFmtId="182" fontId="13" fillId="0" borderId="15" xfId="0" applyNumberFormat="1" applyFont="1" applyBorder="1" applyAlignment="1" applyProtection="1">
      <alignment horizontal="left" vertical="center"/>
    </xf>
    <xf numFmtId="0" fontId="13" fillId="0" borderId="7" xfId="0" applyFont="1" applyBorder="1" applyAlignment="1" applyProtection="1">
      <alignment horizontal="left" vertical="center" wrapText="1"/>
    </xf>
    <xf numFmtId="0" fontId="13" fillId="0" borderId="8" xfId="0" applyFont="1" applyBorder="1" applyAlignment="1" applyProtection="1">
      <alignment horizontal="left" vertical="center" wrapText="1"/>
    </xf>
    <xf numFmtId="0" fontId="13" fillId="0" borderId="9" xfId="0" applyFont="1" applyBorder="1" applyAlignment="1" applyProtection="1">
      <alignment horizontal="left" vertical="center" wrapText="1"/>
    </xf>
    <xf numFmtId="0" fontId="13" fillId="0" borderId="2" xfId="0" applyFont="1" applyBorder="1" applyAlignment="1" applyProtection="1">
      <alignment horizontal="distributed" vertical="center"/>
    </xf>
    <xf numFmtId="0" fontId="13" fillId="0" borderId="4" xfId="0" applyFont="1" applyBorder="1" applyAlignment="1" applyProtection="1">
      <alignment horizontal="distributed" vertical="center"/>
    </xf>
    <xf numFmtId="0" fontId="13" fillId="0" borderId="5" xfId="0" applyFont="1" applyBorder="1" applyAlignment="1" applyProtection="1">
      <alignment horizontal="distributed" vertical="center"/>
    </xf>
    <xf numFmtId="0" fontId="13" fillId="0" borderId="6" xfId="0" applyFont="1" applyBorder="1" applyAlignment="1" applyProtection="1">
      <alignment horizontal="distributed" vertical="center"/>
    </xf>
    <xf numFmtId="0" fontId="13" fillId="0" borderId="7" xfId="0" applyFont="1" applyBorder="1" applyAlignment="1" applyProtection="1">
      <alignment horizontal="distributed" vertical="center"/>
    </xf>
    <xf numFmtId="0" fontId="13" fillId="0" borderId="9" xfId="0" applyFont="1" applyBorder="1" applyAlignment="1" applyProtection="1">
      <alignment horizontal="distributed" vertical="center"/>
    </xf>
    <xf numFmtId="0" fontId="13" fillId="0" borderId="2" xfId="0" applyNumberFormat="1" applyFont="1" applyBorder="1" applyAlignment="1" applyProtection="1">
      <alignment horizontal="center" vertical="center"/>
    </xf>
    <xf numFmtId="0" fontId="13" fillId="0" borderId="4" xfId="0" applyNumberFormat="1" applyFont="1" applyBorder="1" applyAlignment="1" applyProtection="1">
      <alignment horizontal="center" vertical="center"/>
    </xf>
    <xf numFmtId="0" fontId="13" fillId="0" borderId="5" xfId="0" applyNumberFormat="1" applyFont="1" applyBorder="1" applyAlignment="1" applyProtection="1">
      <alignment horizontal="center" vertical="center"/>
    </xf>
    <xf numFmtId="0" fontId="13" fillId="0" borderId="6" xfId="0" applyNumberFormat="1" applyFont="1" applyBorder="1" applyAlignment="1" applyProtection="1">
      <alignment horizontal="center" vertical="center"/>
    </xf>
    <xf numFmtId="0" fontId="13" fillId="0" borderId="7" xfId="0" applyNumberFormat="1" applyFont="1" applyBorder="1" applyAlignment="1" applyProtection="1">
      <alignment horizontal="center" vertical="center"/>
    </xf>
    <xf numFmtId="0" fontId="13" fillId="0" borderId="9" xfId="0" applyNumberFormat="1" applyFont="1" applyBorder="1" applyAlignment="1" applyProtection="1">
      <alignment horizontal="center" vertical="center"/>
    </xf>
    <xf numFmtId="0" fontId="13" fillId="0" borderId="10" xfId="0" applyNumberFormat="1" applyFont="1" applyBorder="1" applyAlignment="1" applyProtection="1">
      <alignment horizontal="center" vertical="center"/>
    </xf>
    <xf numFmtId="0" fontId="13" fillId="0" borderId="11" xfId="0" applyNumberFormat="1" applyFont="1" applyBorder="1" applyAlignment="1" applyProtection="1">
      <alignment horizontal="center" vertical="center"/>
    </xf>
    <xf numFmtId="0" fontId="13" fillId="0" borderId="12" xfId="0" applyNumberFormat="1" applyFont="1" applyBorder="1" applyAlignment="1" applyProtection="1">
      <alignment horizontal="center" vertical="center"/>
    </xf>
    <xf numFmtId="0" fontId="13" fillId="0" borderId="2" xfId="0" applyFont="1" applyFill="1" applyBorder="1" applyAlignment="1" applyProtection="1">
      <alignment horizontal="center" vertical="center"/>
    </xf>
    <xf numFmtId="0" fontId="13" fillId="0" borderId="3" xfId="0" applyFont="1" applyFill="1" applyBorder="1" applyAlignment="1" applyProtection="1">
      <alignment horizontal="center" vertical="center"/>
    </xf>
    <xf numFmtId="0" fontId="13" fillId="0" borderId="4" xfId="0" applyFont="1" applyFill="1" applyBorder="1" applyAlignment="1" applyProtection="1">
      <alignment horizontal="center" vertical="center"/>
    </xf>
    <xf numFmtId="0" fontId="13" fillId="0" borderId="5" xfId="0" applyFont="1" applyFill="1" applyBorder="1" applyAlignment="1" applyProtection="1">
      <alignment horizontal="center" vertical="center"/>
    </xf>
    <xf numFmtId="0" fontId="13" fillId="0" borderId="0" xfId="0" applyFont="1" applyFill="1" applyBorder="1" applyAlignment="1" applyProtection="1">
      <alignment horizontal="center" vertical="center"/>
    </xf>
    <xf numFmtId="0" fontId="13" fillId="0" borderId="6" xfId="0" applyFont="1" applyFill="1" applyBorder="1" applyAlignment="1" applyProtection="1">
      <alignment horizontal="center" vertical="center"/>
    </xf>
    <xf numFmtId="0" fontId="13" fillId="0" borderId="7" xfId="0" applyFont="1" applyFill="1" applyBorder="1" applyAlignment="1" applyProtection="1">
      <alignment horizontal="center" vertical="center"/>
    </xf>
    <xf numFmtId="0" fontId="13" fillId="0" borderId="8" xfId="0" applyFont="1" applyFill="1" applyBorder="1" applyAlignment="1" applyProtection="1">
      <alignment horizontal="center" vertical="center"/>
    </xf>
    <xf numFmtId="0" fontId="13" fillId="0" borderId="9" xfId="0" applyFont="1" applyFill="1" applyBorder="1" applyAlignment="1" applyProtection="1">
      <alignment horizontal="center" vertical="center"/>
    </xf>
    <xf numFmtId="0" fontId="13" fillId="3" borderId="11" xfId="0" applyFont="1" applyFill="1" applyBorder="1" applyAlignment="1" applyProtection="1">
      <alignment horizontal="center" vertical="center"/>
      <protection locked="0"/>
    </xf>
    <xf numFmtId="0" fontId="13" fillId="3" borderId="12" xfId="0" applyFont="1" applyFill="1" applyBorder="1" applyAlignment="1" applyProtection="1">
      <alignment horizontal="center" vertical="center"/>
      <protection locked="0"/>
    </xf>
    <xf numFmtId="0" fontId="13" fillId="3" borderId="13" xfId="0" applyFont="1" applyFill="1" applyBorder="1" applyAlignment="1" applyProtection="1">
      <alignment horizontal="center" vertical="center" shrinkToFit="1"/>
      <protection locked="0"/>
    </xf>
    <xf numFmtId="0" fontId="13" fillId="3" borderId="14" xfId="0" applyFont="1" applyFill="1" applyBorder="1" applyAlignment="1" applyProtection="1">
      <alignment horizontal="center" vertical="center" shrinkToFit="1"/>
      <protection locked="0"/>
    </xf>
    <xf numFmtId="0" fontId="13" fillId="3" borderId="15" xfId="0" applyFont="1" applyFill="1" applyBorder="1" applyAlignment="1" applyProtection="1">
      <alignment horizontal="center" vertical="center" shrinkToFit="1"/>
      <protection locked="0"/>
    </xf>
    <xf numFmtId="0" fontId="13" fillId="3" borderId="10" xfId="0" applyFont="1" applyFill="1" applyBorder="1" applyAlignment="1">
      <alignment horizontal="left" vertical="center" wrapText="1"/>
    </xf>
    <xf numFmtId="0" fontId="13" fillId="3" borderId="11" xfId="0" applyFont="1" applyFill="1" applyBorder="1" applyAlignment="1">
      <alignment horizontal="left" vertical="center" wrapText="1"/>
    </xf>
    <xf numFmtId="0" fontId="13" fillId="3" borderId="12" xfId="0" applyFont="1" applyFill="1" applyBorder="1" applyAlignment="1">
      <alignment horizontal="left" vertical="center" wrapText="1"/>
    </xf>
    <xf numFmtId="0" fontId="13" fillId="3" borderId="2"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7"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2" xfId="0" applyFont="1" applyFill="1" applyBorder="1" applyAlignment="1">
      <alignment horizontal="center" vertical="center"/>
    </xf>
    <xf numFmtId="0" fontId="13" fillId="3" borderId="4" xfId="0" applyFont="1" applyFill="1" applyBorder="1" applyAlignment="1">
      <alignment horizontal="center" vertical="center"/>
    </xf>
    <xf numFmtId="0" fontId="13" fillId="3" borderId="5" xfId="0" applyFont="1" applyFill="1" applyBorder="1" applyAlignment="1">
      <alignment horizontal="center" vertical="center"/>
    </xf>
    <xf numFmtId="0" fontId="13" fillId="3" borderId="6" xfId="0" applyFont="1" applyFill="1" applyBorder="1" applyAlignment="1">
      <alignment horizontal="center" vertical="center"/>
    </xf>
    <xf numFmtId="0" fontId="13" fillId="3" borderId="7" xfId="0" applyFont="1" applyFill="1" applyBorder="1" applyAlignment="1">
      <alignment horizontal="center" vertical="center"/>
    </xf>
    <xf numFmtId="0" fontId="13" fillId="3" borderId="9" xfId="0" applyFont="1" applyFill="1" applyBorder="1" applyAlignment="1">
      <alignment horizontal="center" vertical="center"/>
    </xf>
    <xf numFmtId="0" fontId="13" fillId="3" borderId="1" xfId="0" applyFont="1" applyFill="1" applyBorder="1" applyAlignment="1" applyProtection="1">
      <alignment horizontal="center" vertical="center"/>
      <protection locked="0"/>
    </xf>
    <xf numFmtId="0" fontId="13" fillId="3" borderId="2" xfId="0" applyFont="1" applyFill="1" applyBorder="1" applyAlignment="1" applyProtection="1">
      <alignment horizontal="left" vertical="center" wrapText="1"/>
    </xf>
    <xf numFmtId="0" fontId="13" fillId="3" borderId="4" xfId="0" applyFont="1" applyFill="1" applyBorder="1" applyAlignment="1" applyProtection="1">
      <alignment horizontal="left" vertical="center" wrapText="1"/>
    </xf>
    <xf numFmtId="0" fontId="13" fillId="3" borderId="5" xfId="0" applyFont="1" applyFill="1" applyBorder="1" applyAlignment="1" applyProtection="1">
      <alignment horizontal="left" vertical="center" wrapText="1"/>
    </xf>
    <xf numFmtId="0" fontId="13" fillId="3" borderId="6" xfId="0" applyFont="1" applyFill="1" applyBorder="1" applyAlignment="1" applyProtection="1">
      <alignment horizontal="left" vertical="center" wrapText="1"/>
    </xf>
    <xf numFmtId="0" fontId="13" fillId="3" borderId="7" xfId="0" applyFont="1" applyFill="1" applyBorder="1" applyAlignment="1" applyProtection="1">
      <alignment horizontal="left" vertical="center" wrapText="1"/>
    </xf>
    <xf numFmtId="0" fontId="13" fillId="3" borderId="9" xfId="0" applyFont="1" applyFill="1" applyBorder="1" applyAlignment="1" applyProtection="1">
      <alignment horizontal="left" vertical="center" wrapText="1"/>
    </xf>
    <xf numFmtId="0" fontId="13" fillId="3" borderId="2" xfId="0" applyFont="1" applyFill="1" applyBorder="1" applyAlignment="1" applyProtection="1">
      <alignment horizontal="left" vertical="center"/>
    </xf>
    <xf numFmtId="0" fontId="13" fillId="3" borderId="4" xfId="0" applyFont="1" applyFill="1" applyBorder="1" applyAlignment="1" applyProtection="1">
      <alignment horizontal="left" vertical="center"/>
    </xf>
    <xf numFmtId="0" fontId="13" fillId="3" borderId="5" xfId="0" applyFont="1" applyFill="1" applyBorder="1" applyAlignment="1" applyProtection="1">
      <alignment horizontal="left" vertical="center"/>
    </xf>
    <xf numFmtId="0" fontId="13" fillId="3" borderId="6" xfId="0" applyFont="1" applyFill="1" applyBorder="1" applyAlignment="1" applyProtection="1">
      <alignment horizontal="left" vertical="center"/>
    </xf>
    <xf numFmtId="0" fontId="13" fillId="3" borderId="1" xfId="0" applyFont="1" applyFill="1" applyBorder="1" applyAlignment="1" applyProtection="1">
      <alignment horizontal="center" vertical="center" wrapText="1"/>
      <protection locked="0"/>
    </xf>
    <xf numFmtId="0" fontId="13" fillId="3" borderId="10" xfId="0" applyFont="1" applyFill="1" applyBorder="1" applyAlignment="1" applyProtection="1">
      <alignment horizontal="center" vertical="center" wrapText="1"/>
      <protection locked="0"/>
    </xf>
    <xf numFmtId="0" fontId="13" fillId="3" borderId="11" xfId="0" applyFont="1" applyFill="1" applyBorder="1" applyAlignment="1" applyProtection="1">
      <alignment horizontal="center" vertical="center" wrapText="1"/>
      <protection locked="0"/>
    </xf>
    <xf numFmtId="0" fontId="13" fillId="3" borderId="12" xfId="0" applyFont="1" applyFill="1" applyBorder="1" applyAlignment="1" applyProtection="1">
      <alignment horizontal="center" vertical="center" wrapText="1"/>
      <protection locked="0"/>
    </xf>
    <xf numFmtId="0" fontId="13" fillId="3" borderId="10" xfId="0" applyFont="1" applyFill="1" applyBorder="1" applyAlignment="1" applyProtection="1">
      <alignment horizontal="left" vertical="center" wrapText="1"/>
      <protection locked="0"/>
    </xf>
    <xf numFmtId="0" fontId="13" fillId="3" borderId="11" xfId="0" applyFont="1" applyFill="1" applyBorder="1" applyAlignment="1" applyProtection="1">
      <alignment horizontal="left" vertical="center" wrapText="1"/>
      <protection locked="0"/>
    </xf>
    <xf numFmtId="0" fontId="13" fillId="3" borderId="12" xfId="0" applyFont="1" applyFill="1" applyBorder="1" applyAlignment="1" applyProtection="1">
      <alignment horizontal="left" vertical="center" wrapText="1"/>
      <protection locked="0"/>
    </xf>
    <xf numFmtId="0" fontId="13" fillId="0" borderId="2" xfId="0" applyFont="1" applyBorder="1" applyAlignment="1" applyProtection="1">
      <alignment horizontal="left" vertical="center" wrapText="1"/>
    </xf>
    <xf numFmtId="0" fontId="13" fillId="0" borderId="3" xfId="0" applyFont="1" applyBorder="1" applyAlignment="1" applyProtection="1">
      <alignment horizontal="left" vertical="center" wrapText="1"/>
    </xf>
    <xf numFmtId="0" fontId="13" fillId="0" borderId="4" xfId="0" applyFont="1" applyBorder="1" applyAlignment="1" applyProtection="1">
      <alignment horizontal="left" vertical="center" wrapText="1"/>
    </xf>
    <xf numFmtId="0" fontId="13" fillId="0" borderId="8" xfId="0" applyFont="1" applyBorder="1" applyAlignment="1" applyProtection="1">
      <alignment horizontal="left" vertical="center"/>
    </xf>
    <xf numFmtId="0" fontId="13" fillId="3" borderId="8" xfId="0" applyFont="1" applyFill="1" applyBorder="1" applyAlignment="1" applyProtection="1">
      <alignment horizontal="left" vertical="center" wrapText="1"/>
    </xf>
    <xf numFmtId="0" fontId="13" fillId="0" borderId="3" xfId="0" applyFont="1" applyBorder="1" applyAlignment="1" applyProtection="1">
      <alignment horizontal="left" vertical="center"/>
    </xf>
    <xf numFmtId="0" fontId="13" fillId="3" borderId="8" xfId="0" applyFont="1" applyFill="1" applyBorder="1" applyAlignment="1" applyProtection="1">
      <alignment horizontal="center" vertical="center"/>
    </xf>
    <xf numFmtId="0" fontId="13" fillId="3" borderId="0" xfId="0" applyFont="1" applyFill="1" applyBorder="1" applyAlignment="1" applyProtection="1">
      <alignment horizontal="right" vertical="center"/>
    </xf>
    <xf numFmtId="0" fontId="13" fillId="3" borderId="6" xfId="0" applyFont="1" applyFill="1" applyBorder="1" applyAlignment="1" applyProtection="1">
      <alignment horizontal="right" vertical="center"/>
    </xf>
    <xf numFmtId="0" fontId="13" fillId="0" borderId="7" xfId="0" applyFont="1" applyFill="1" applyBorder="1" applyAlignment="1" applyProtection="1">
      <alignment horizontal="left" vertical="center" wrapText="1"/>
    </xf>
    <xf numFmtId="0" fontId="13" fillId="0" borderId="8" xfId="0" applyFont="1" applyFill="1" applyBorder="1" applyAlignment="1" applyProtection="1">
      <alignment horizontal="left" vertical="center"/>
    </xf>
    <xf numFmtId="0" fontId="13" fillId="0" borderId="9" xfId="0" applyFont="1" applyFill="1" applyBorder="1" applyAlignment="1" applyProtection="1">
      <alignment horizontal="left" vertical="center"/>
    </xf>
    <xf numFmtId="0" fontId="13" fillId="3" borderId="3" xfId="0" applyFont="1" applyFill="1" applyBorder="1" applyAlignment="1" applyProtection="1">
      <alignment horizontal="left" vertical="center" wrapText="1"/>
    </xf>
    <xf numFmtId="0" fontId="13" fillId="3" borderId="3" xfId="0" applyFont="1" applyFill="1" applyBorder="1" applyAlignment="1" applyProtection="1">
      <alignment horizontal="center" vertical="center"/>
    </xf>
    <xf numFmtId="0" fontId="15" fillId="0" borderId="2" xfId="0" applyFont="1" applyFill="1" applyBorder="1" applyAlignment="1" applyProtection="1">
      <alignment horizontal="left" vertical="center" wrapText="1"/>
    </xf>
    <xf numFmtId="0" fontId="15" fillId="0" borderId="3" xfId="0" applyFont="1" applyFill="1" applyBorder="1" applyAlignment="1" applyProtection="1">
      <alignment horizontal="left" vertical="center" wrapText="1"/>
    </xf>
    <xf numFmtId="0" fontId="15" fillId="0" borderId="4" xfId="0" applyFont="1" applyFill="1" applyBorder="1" applyAlignment="1" applyProtection="1">
      <alignment horizontal="left" vertical="center" wrapText="1"/>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13" fillId="0" borderId="4" xfId="0" applyFont="1" applyBorder="1" applyAlignment="1">
      <alignment horizontal="center" vertical="center"/>
    </xf>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3" fillId="0" borderId="13" xfId="0" applyFont="1" applyBorder="1" applyAlignment="1" applyProtection="1">
      <alignment horizontal="distributed" vertical="center" wrapText="1"/>
    </xf>
    <xf numFmtId="0" fontId="13" fillId="0" borderId="15" xfId="0" applyFont="1" applyBorder="1" applyAlignment="1" applyProtection="1">
      <alignment horizontal="distributed" vertical="center"/>
    </xf>
    <xf numFmtId="0" fontId="10" fillId="0" borderId="0" xfId="0" applyFont="1" applyAlignment="1">
      <alignment horizontal="center"/>
    </xf>
    <xf numFmtId="0" fontId="13" fillId="0" borderId="13" xfId="0" applyFont="1" applyBorder="1" applyAlignment="1" applyProtection="1">
      <alignment horizontal="distributed" vertical="center"/>
    </xf>
    <xf numFmtId="0" fontId="4" fillId="0" borderId="2" xfId="0" applyFont="1" applyBorder="1" applyAlignment="1" applyProtection="1">
      <alignment horizontal="right" vertical="center"/>
      <protection locked="0"/>
    </xf>
    <xf numFmtId="0" fontId="4" fillId="0" borderId="4" xfId="0" applyFont="1" applyBorder="1" applyAlignment="1" applyProtection="1">
      <alignment horizontal="right" vertical="center"/>
      <protection locked="0"/>
    </xf>
    <xf numFmtId="0" fontId="4" fillId="0" borderId="10" xfId="0" applyFont="1" applyBorder="1" applyAlignment="1" applyProtection="1">
      <alignment horizontal="center" vertical="center"/>
      <protection locked="0"/>
    </xf>
    <xf numFmtId="0" fontId="4" fillId="0" borderId="12" xfId="0" applyFont="1" applyBorder="1" applyAlignment="1" applyProtection="1">
      <alignment horizontal="center" vertical="center"/>
      <protection locked="0"/>
    </xf>
    <xf numFmtId="0" fontId="4" fillId="0" borderId="7" xfId="0" applyFont="1" applyBorder="1" applyAlignment="1" applyProtection="1">
      <alignment horizontal="left" vertical="center"/>
      <protection locked="0"/>
    </xf>
    <xf numFmtId="0" fontId="4" fillId="0" borderId="9" xfId="0" applyFont="1" applyBorder="1" applyAlignment="1" applyProtection="1">
      <alignment horizontal="left" vertical="center"/>
      <protection locked="0"/>
    </xf>
    <xf numFmtId="0" fontId="4" fillId="0" borderId="0" xfId="0" applyFont="1" applyFill="1" applyBorder="1" applyAlignment="1" applyProtection="1">
      <alignment horizontal="left" vertical="center"/>
      <protection locked="0"/>
    </xf>
    <xf numFmtId="0" fontId="4" fillId="0" borderId="6" xfId="0" applyFont="1" applyFill="1" applyBorder="1" applyAlignment="1" applyProtection="1">
      <alignment horizontal="left" vertical="center"/>
      <protection locked="0"/>
    </xf>
    <xf numFmtId="0" fontId="4" fillId="0" borderId="10" xfId="0" applyFont="1" applyBorder="1" applyAlignment="1" applyProtection="1">
      <alignment horizontal="distributed" vertical="center"/>
      <protection locked="0"/>
    </xf>
    <xf numFmtId="0" fontId="4" fillId="0" borderId="11" xfId="0" applyFont="1" applyBorder="1" applyAlignment="1" applyProtection="1">
      <alignment horizontal="distributed" vertical="center"/>
      <protection locked="0"/>
    </xf>
    <xf numFmtId="0" fontId="4" fillId="0" borderId="12" xfId="0" applyFont="1" applyBorder="1" applyAlignment="1" applyProtection="1">
      <alignment horizontal="distributed" vertical="center"/>
      <protection locked="0"/>
    </xf>
    <xf numFmtId="0" fontId="4" fillId="0" borderId="10" xfId="0" applyFont="1" applyBorder="1" applyAlignment="1" applyProtection="1">
      <alignment horizontal="center" vertical="distributed" textRotation="255" indent="4"/>
      <protection locked="0"/>
    </xf>
    <xf numFmtId="0" fontId="4" fillId="0" borderId="11" xfId="0" applyFont="1" applyBorder="1" applyAlignment="1" applyProtection="1">
      <alignment horizontal="center" vertical="distributed" textRotation="255" indent="4"/>
      <protection locked="0"/>
    </xf>
    <xf numFmtId="0" fontId="4" fillId="0" borderId="19" xfId="0" applyFont="1" applyBorder="1" applyAlignment="1" applyProtection="1">
      <alignment horizontal="center" vertical="distributed" textRotation="255" indent="4"/>
      <protection locked="0"/>
    </xf>
    <xf numFmtId="0" fontId="4" fillId="0" borderId="3" xfId="0" applyFont="1" applyBorder="1" applyAlignment="1" applyProtection="1">
      <alignment horizontal="left" vertical="center"/>
      <protection locked="0"/>
    </xf>
    <xf numFmtId="0" fontId="4" fillId="0" borderId="4" xfId="0" applyFont="1" applyBorder="1" applyAlignment="1" applyProtection="1">
      <alignment horizontal="left" vertical="center"/>
      <protection locked="0"/>
    </xf>
    <xf numFmtId="56" fontId="4" fillId="0" borderId="0" xfId="0" applyNumberFormat="1"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0" xfId="0" applyFont="1" applyBorder="1" applyAlignment="1" applyProtection="1">
      <alignment horizontal="left" vertical="center"/>
      <protection locked="0"/>
    </xf>
    <xf numFmtId="0" fontId="4" fillId="0" borderId="6" xfId="0" applyFont="1" applyBorder="1" applyAlignment="1" applyProtection="1">
      <alignment horizontal="left" vertical="center"/>
      <protection locked="0"/>
    </xf>
    <xf numFmtId="0" fontId="4" fillId="0" borderId="11" xfId="0" applyFont="1" applyBorder="1" applyAlignment="1" applyProtection="1">
      <alignment horizontal="left" vertical="center" wrapText="1"/>
      <protection locked="0"/>
    </xf>
    <xf numFmtId="0" fontId="4" fillId="0" borderId="11" xfId="0" applyFont="1" applyBorder="1" applyAlignment="1" applyProtection="1">
      <alignment horizontal="distributed" vertical="top" wrapText="1"/>
      <protection locked="0"/>
    </xf>
    <xf numFmtId="0" fontId="4" fillId="0" borderId="5" xfId="0" applyFont="1" applyBorder="1" applyAlignment="1" applyProtection="1">
      <alignment horizontal="left" vertical="center"/>
      <protection locked="0"/>
    </xf>
    <xf numFmtId="0" fontId="4" fillId="0" borderId="5" xfId="0" applyFont="1" applyBorder="1" applyAlignment="1" applyProtection="1">
      <alignment horizontal="left" vertical="center" wrapText="1"/>
      <protection locked="0"/>
    </xf>
    <xf numFmtId="0" fontId="4" fillId="0" borderId="6" xfId="0" applyFont="1" applyBorder="1" applyAlignment="1" applyProtection="1">
      <alignment horizontal="left" vertical="center" wrapText="1"/>
      <protection locked="0"/>
    </xf>
    <xf numFmtId="0" fontId="4" fillId="0" borderId="23" xfId="0" applyFont="1" applyBorder="1" applyAlignment="1" applyProtection="1">
      <alignment horizontal="center" vertical="distributed" textRotation="255" indent="1"/>
      <protection locked="0"/>
    </xf>
    <xf numFmtId="0" fontId="4" fillId="0" borderId="11" xfId="0" applyFont="1" applyBorder="1" applyAlignment="1" applyProtection="1">
      <alignment horizontal="center" vertical="distributed" textRotation="255" indent="1"/>
      <protection locked="0"/>
    </xf>
    <xf numFmtId="0" fontId="4" fillId="0" borderId="12" xfId="0" applyFont="1" applyBorder="1" applyAlignment="1" applyProtection="1">
      <alignment horizontal="center" vertical="distributed" textRotation="255" indent="1"/>
      <protection locked="0"/>
    </xf>
    <xf numFmtId="0" fontId="4" fillId="0" borderId="20" xfId="0" applyFont="1" applyBorder="1" applyAlignment="1" applyProtection="1">
      <alignment horizontal="left" vertical="center" wrapText="1"/>
      <protection locked="0"/>
    </xf>
    <xf numFmtId="0" fontId="4" fillId="0" borderId="16" xfId="0" applyFont="1" applyBorder="1" applyAlignment="1" applyProtection="1">
      <alignment horizontal="left" vertical="center"/>
      <protection locked="0"/>
    </xf>
    <xf numFmtId="0" fontId="4" fillId="0" borderId="17" xfId="0" applyFont="1" applyBorder="1" applyAlignment="1" applyProtection="1">
      <alignment horizontal="left" vertical="center"/>
      <protection locked="0"/>
    </xf>
    <xf numFmtId="0" fontId="4" fillId="0" borderId="11" xfId="0" applyFont="1" applyBorder="1" applyAlignment="1" applyProtection="1">
      <alignment horizontal="left" vertical="top" wrapText="1"/>
      <protection locked="0"/>
    </xf>
    <xf numFmtId="0" fontId="4" fillId="0" borderId="7" xfId="0" applyFont="1" applyBorder="1" applyAlignment="1" applyProtection="1">
      <alignment horizontal="left" vertical="center" wrapText="1"/>
      <protection locked="0"/>
    </xf>
    <xf numFmtId="0" fontId="4" fillId="0" borderId="2" xfId="0" applyFont="1" applyBorder="1" applyAlignment="1" applyProtection="1">
      <alignment horizontal="distributed" vertical="center"/>
      <protection locked="0"/>
    </xf>
    <xf numFmtId="0" fontId="4" fillId="0" borderId="4" xfId="0" applyFont="1" applyBorder="1" applyAlignment="1" applyProtection="1">
      <alignment horizontal="distributed" vertical="center"/>
      <protection locked="0"/>
    </xf>
    <xf numFmtId="0" fontId="4" fillId="0" borderId="5" xfId="0" applyFont="1" applyBorder="1" applyAlignment="1" applyProtection="1">
      <alignment horizontal="distributed" vertical="center"/>
      <protection locked="0"/>
    </xf>
    <xf numFmtId="0" fontId="4" fillId="0" borderId="6" xfId="0" applyFont="1" applyBorder="1" applyAlignment="1" applyProtection="1">
      <alignment horizontal="distributed" vertical="center"/>
      <protection locked="0"/>
    </xf>
    <xf numFmtId="0" fontId="4" fillId="0" borderId="7" xfId="0" applyFont="1" applyBorder="1" applyAlignment="1" applyProtection="1">
      <alignment horizontal="distributed" vertical="center"/>
      <protection locked="0"/>
    </xf>
    <xf numFmtId="0" fontId="4" fillId="0" borderId="9" xfId="0" applyFont="1" applyBorder="1" applyAlignment="1" applyProtection="1">
      <alignment horizontal="distributed" vertical="center"/>
      <protection locked="0"/>
    </xf>
    <xf numFmtId="56" fontId="4" fillId="0" borderId="3" xfId="0" applyNumberFormat="1" applyFont="1" applyBorder="1" applyAlignment="1" applyProtection="1">
      <alignment horizontal="center" vertical="center"/>
      <protection locked="0"/>
    </xf>
    <xf numFmtId="0" fontId="4" fillId="0" borderId="8" xfId="0" applyFont="1" applyBorder="1" applyAlignment="1" applyProtection="1">
      <alignment horizontal="center" vertical="center"/>
      <protection locked="0"/>
    </xf>
    <xf numFmtId="0" fontId="4" fillId="0" borderId="11" xfId="0" applyFont="1" applyBorder="1" applyAlignment="1" applyProtection="1">
      <alignment horizontal="center" vertical="center"/>
      <protection locked="0"/>
    </xf>
    <xf numFmtId="0" fontId="4" fillId="0" borderId="11" xfId="0" applyFont="1" applyBorder="1" applyAlignment="1" applyProtection="1">
      <alignment horizontal="left" vertical="center"/>
      <protection locked="0"/>
    </xf>
    <xf numFmtId="0" fontId="4" fillId="0" borderId="1" xfId="0" applyFont="1" applyBorder="1" applyAlignment="1" applyProtection="1">
      <alignment horizontal="distributed" vertical="center"/>
      <protection locked="0"/>
    </xf>
    <xf numFmtId="0" fontId="4" fillId="0" borderId="1" xfId="0" applyFont="1" applyBorder="1" applyAlignment="1" applyProtection="1">
      <alignment horizontal="left" vertical="center" wrapText="1"/>
      <protection locked="0"/>
    </xf>
    <xf numFmtId="56" fontId="4" fillId="0" borderId="1" xfId="0" applyNumberFormat="1" applyFont="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4" fillId="0" borderId="2" xfId="0" applyFont="1" applyBorder="1" applyAlignment="1" applyProtection="1">
      <alignment horizontal="center" vertical="center"/>
      <protection locked="0"/>
    </xf>
    <xf numFmtId="0" fontId="4" fillId="0" borderId="4" xfId="0"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0" fontId="4" fillId="0" borderId="7" xfId="0" applyFont="1" applyBorder="1" applyAlignment="1" applyProtection="1">
      <alignment horizontal="center" vertical="center"/>
      <protection locked="0"/>
    </xf>
    <xf numFmtId="0" fontId="4" fillId="0" borderId="9" xfId="0" applyFont="1" applyBorder="1" applyAlignment="1" applyProtection="1">
      <alignment horizontal="center" vertical="center"/>
      <protection locked="0"/>
    </xf>
    <xf numFmtId="0" fontId="4" fillId="0" borderId="13" xfId="0" applyFont="1" applyBorder="1" applyAlignment="1" applyProtection="1">
      <alignment horizontal="distributed" vertical="center"/>
      <protection locked="0"/>
    </xf>
    <xf numFmtId="0" fontId="4" fillId="0" borderId="15" xfId="0" applyFont="1" applyBorder="1" applyAlignment="1" applyProtection="1">
      <alignment horizontal="distributed" vertical="center"/>
      <protection locked="0"/>
    </xf>
    <xf numFmtId="0" fontId="4" fillId="0" borderId="8" xfId="0" applyFont="1" applyBorder="1" applyAlignment="1" applyProtection="1">
      <alignment horizontal="left" vertical="center"/>
      <protection locked="0"/>
    </xf>
    <xf numFmtId="0" fontId="3" fillId="0" borderId="3" xfId="0" applyFont="1" applyBorder="1" applyAlignment="1">
      <alignment horizontal="center"/>
    </xf>
  </cellXfs>
  <cellStyles count="2">
    <cellStyle name="桁区切り" xfId="1" builtinId="6"/>
    <cellStyle name="標準" xfId="0" builtinId="0"/>
  </cellStyles>
  <dxfs count="33">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rgb="FFFFFF00"/>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FFE6E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9"/>
    </mc:Choice>
    <mc:Fallback>
      <c:style val="9"/>
    </mc:Fallback>
  </mc:AlternateContent>
  <c:chart>
    <c:autoTitleDeleted val="0"/>
    <c:plotArea>
      <c:layout>
        <c:manualLayout>
          <c:layoutTarget val="inner"/>
          <c:xMode val="edge"/>
          <c:yMode val="edge"/>
          <c:x val="0.122821604846564"/>
          <c:y val="1.6493678748171748E-2"/>
          <c:w val="0.87402449693788298"/>
          <c:h val="0.81648005449700467"/>
        </c:manualLayout>
      </c:layout>
      <c:barChart>
        <c:barDir val="col"/>
        <c:grouping val="clustered"/>
        <c:varyColors val="0"/>
        <c:ser>
          <c:idx val="0"/>
          <c:order val="0"/>
          <c:tx>
            <c:strRef>
              <c:f>'6'!$D$5:$D$6</c:f>
              <c:strCache>
                <c:ptCount val="1"/>
                <c:pt idx="0">
                  <c:v>一般会計決算額</c:v>
                </c:pt>
              </c:strCache>
            </c:strRef>
          </c:tx>
          <c:invertIfNegative val="0"/>
          <c:dLbls>
            <c:showLegendKey val="0"/>
            <c:showVal val="1"/>
            <c:showCatName val="0"/>
            <c:showSerName val="0"/>
            <c:showPercent val="0"/>
            <c:showBubbleSize val="0"/>
            <c:showLeaderLines val="0"/>
          </c:dLbls>
          <c:cat>
            <c:numRef>
              <c:f>'6'!$A$8:$A$21</c:f>
              <c:numCache>
                <c:formatCode>General</c:formatCode>
                <c:ptCount val="14"/>
                <c:pt idx="0">
                  <c:v>16</c:v>
                </c:pt>
                <c:pt idx="1">
                  <c:v>17</c:v>
                </c:pt>
                <c:pt idx="2">
                  <c:v>18</c:v>
                </c:pt>
                <c:pt idx="3">
                  <c:v>19</c:v>
                </c:pt>
                <c:pt idx="4">
                  <c:v>20</c:v>
                </c:pt>
                <c:pt idx="5">
                  <c:v>21</c:v>
                </c:pt>
                <c:pt idx="6">
                  <c:v>22</c:v>
                </c:pt>
                <c:pt idx="7">
                  <c:v>23</c:v>
                </c:pt>
                <c:pt idx="8">
                  <c:v>24</c:v>
                </c:pt>
                <c:pt idx="9">
                  <c:v>25</c:v>
                </c:pt>
                <c:pt idx="10">
                  <c:v>26</c:v>
                </c:pt>
                <c:pt idx="11">
                  <c:v>27</c:v>
                </c:pt>
                <c:pt idx="12">
                  <c:v>28</c:v>
                </c:pt>
                <c:pt idx="13">
                  <c:v>29</c:v>
                </c:pt>
              </c:numCache>
            </c:numRef>
          </c:cat>
          <c:val>
            <c:numRef>
              <c:f>'6'!$D$8:$D$21</c:f>
              <c:numCache>
                <c:formatCode>#,##0;"△ "#,##0</c:formatCode>
                <c:ptCount val="14"/>
                <c:pt idx="0">
                  <c:v>59319882</c:v>
                </c:pt>
                <c:pt idx="1">
                  <c:v>62543871</c:v>
                </c:pt>
                <c:pt idx="2">
                  <c:v>60698235</c:v>
                </c:pt>
                <c:pt idx="3">
                  <c:v>62669955</c:v>
                </c:pt>
                <c:pt idx="4">
                  <c:v>67000011</c:v>
                </c:pt>
                <c:pt idx="5">
                  <c:v>69341256</c:v>
                </c:pt>
                <c:pt idx="6">
                  <c:v>70381832</c:v>
                </c:pt>
                <c:pt idx="7">
                  <c:v>72473195</c:v>
                </c:pt>
                <c:pt idx="8">
                  <c:v>72417685</c:v>
                </c:pt>
                <c:pt idx="9">
                  <c:v>83362751</c:v>
                </c:pt>
                <c:pt idx="10">
                  <c:v>84659009</c:v>
                </c:pt>
                <c:pt idx="11">
                  <c:v>69537545</c:v>
                </c:pt>
                <c:pt idx="12">
                  <c:v>73244799</c:v>
                </c:pt>
                <c:pt idx="13">
                  <c:v>81730275</c:v>
                </c:pt>
              </c:numCache>
            </c:numRef>
          </c:val>
        </c:ser>
        <c:ser>
          <c:idx val="1"/>
          <c:order val="1"/>
          <c:tx>
            <c:strRef>
              <c:f>'6'!$E$5:$E$6</c:f>
              <c:strCache>
                <c:ptCount val="1"/>
                <c:pt idx="0">
                  <c:v>市税決算額</c:v>
                </c:pt>
              </c:strCache>
            </c:strRef>
          </c:tx>
          <c:invertIfNegative val="0"/>
          <c:dLbls>
            <c:showLegendKey val="0"/>
            <c:showVal val="1"/>
            <c:showCatName val="0"/>
            <c:showSerName val="0"/>
            <c:showPercent val="0"/>
            <c:showBubbleSize val="0"/>
            <c:showLeaderLines val="0"/>
          </c:dLbls>
          <c:cat>
            <c:numRef>
              <c:f>'6'!$A$8:$A$21</c:f>
              <c:numCache>
                <c:formatCode>General</c:formatCode>
                <c:ptCount val="14"/>
                <c:pt idx="0">
                  <c:v>16</c:v>
                </c:pt>
                <c:pt idx="1">
                  <c:v>17</c:v>
                </c:pt>
                <c:pt idx="2">
                  <c:v>18</c:v>
                </c:pt>
                <c:pt idx="3">
                  <c:v>19</c:v>
                </c:pt>
                <c:pt idx="4">
                  <c:v>20</c:v>
                </c:pt>
                <c:pt idx="5">
                  <c:v>21</c:v>
                </c:pt>
                <c:pt idx="6">
                  <c:v>22</c:v>
                </c:pt>
                <c:pt idx="7">
                  <c:v>23</c:v>
                </c:pt>
                <c:pt idx="8">
                  <c:v>24</c:v>
                </c:pt>
                <c:pt idx="9">
                  <c:v>25</c:v>
                </c:pt>
                <c:pt idx="10">
                  <c:v>26</c:v>
                </c:pt>
                <c:pt idx="11">
                  <c:v>27</c:v>
                </c:pt>
                <c:pt idx="12">
                  <c:v>28</c:v>
                </c:pt>
                <c:pt idx="13">
                  <c:v>29</c:v>
                </c:pt>
              </c:numCache>
            </c:numRef>
          </c:cat>
          <c:val>
            <c:numRef>
              <c:f>'6'!$E$8:$E$21</c:f>
              <c:numCache>
                <c:formatCode>#,##0;"△ "#,##0</c:formatCode>
                <c:ptCount val="14"/>
                <c:pt idx="0">
                  <c:v>23853334</c:v>
                </c:pt>
                <c:pt idx="1">
                  <c:v>25638634</c:v>
                </c:pt>
                <c:pt idx="2">
                  <c:v>26063807</c:v>
                </c:pt>
                <c:pt idx="3">
                  <c:v>28389365</c:v>
                </c:pt>
                <c:pt idx="4">
                  <c:v>27956707</c:v>
                </c:pt>
                <c:pt idx="5">
                  <c:v>25106723</c:v>
                </c:pt>
                <c:pt idx="6">
                  <c:v>25416182</c:v>
                </c:pt>
                <c:pt idx="7">
                  <c:v>25659503</c:v>
                </c:pt>
                <c:pt idx="8">
                  <c:v>25189274</c:v>
                </c:pt>
                <c:pt idx="9">
                  <c:v>25281733</c:v>
                </c:pt>
                <c:pt idx="10">
                  <c:v>25638375</c:v>
                </c:pt>
                <c:pt idx="11">
                  <c:v>25242915</c:v>
                </c:pt>
                <c:pt idx="12">
                  <c:v>25795650</c:v>
                </c:pt>
                <c:pt idx="13">
                  <c:v>25906908</c:v>
                </c:pt>
              </c:numCache>
            </c:numRef>
          </c:val>
        </c:ser>
        <c:dLbls>
          <c:showLegendKey val="0"/>
          <c:showVal val="0"/>
          <c:showCatName val="0"/>
          <c:showSerName val="0"/>
          <c:showPercent val="0"/>
          <c:showBubbleSize val="0"/>
        </c:dLbls>
        <c:gapWidth val="66"/>
        <c:overlap val="-31"/>
        <c:axId val="126663296"/>
        <c:axId val="126677376"/>
      </c:barChart>
      <c:catAx>
        <c:axId val="126663296"/>
        <c:scaling>
          <c:orientation val="minMax"/>
        </c:scaling>
        <c:delete val="0"/>
        <c:axPos val="b"/>
        <c:numFmt formatCode="General" sourceLinked="1"/>
        <c:majorTickMark val="out"/>
        <c:minorTickMark val="none"/>
        <c:tickLblPos val="nextTo"/>
        <c:crossAx val="126677376"/>
        <c:crosses val="autoZero"/>
        <c:auto val="1"/>
        <c:lblAlgn val="ctr"/>
        <c:lblOffset val="100"/>
        <c:noMultiLvlLbl val="0"/>
      </c:catAx>
      <c:valAx>
        <c:axId val="126677376"/>
        <c:scaling>
          <c:orientation val="minMax"/>
        </c:scaling>
        <c:delete val="0"/>
        <c:axPos val="l"/>
        <c:majorGridlines/>
        <c:numFmt formatCode="#,##0;&quot;△ &quot;#,##0" sourceLinked="1"/>
        <c:majorTickMark val="none"/>
        <c:minorTickMark val="none"/>
        <c:tickLblPos val="nextTo"/>
        <c:crossAx val="126663296"/>
        <c:crosses val="autoZero"/>
        <c:crossBetween val="between"/>
        <c:dispUnits>
          <c:builtInUnit val="hundredThousands"/>
        </c:dispUnits>
      </c:valAx>
    </c:plotArea>
    <c:legend>
      <c:legendPos val="r"/>
      <c:layout>
        <c:manualLayout>
          <c:xMode val="edge"/>
          <c:yMode val="edge"/>
          <c:x val="0.20962368766404196"/>
          <c:y val="0.13042348959299435"/>
          <c:w val="0.25383795291842387"/>
          <c:h val="5.0125875090526607E-2"/>
        </c:manualLayout>
      </c:layout>
      <c:overlay val="0"/>
    </c:legend>
    <c:plotVisOnly val="1"/>
    <c:dispBlanksAs val="gap"/>
    <c:showDLblsOverMax val="0"/>
  </c:chart>
  <c:printSettings>
    <c:headerFooter/>
    <c:pageMargins b="0.75000000000000011" l="0.70000000000000007" r="0.70000000000000007" t="0.75000000000000011" header="0.30000000000000004" footer="0.30000000000000004"/>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dLbls>
            <c:dLbl>
              <c:idx val="2"/>
              <c:layout>
                <c:manualLayout>
                  <c:x val="-4.6672294627716224E-4"/>
                  <c:y val="3.0714741165828847E-2"/>
                </c:manualLayout>
              </c:layout>
              <c:showLegendKey val="0"/>
              <c:showVal val="0"/>
              <c:showCatName val="1"/>
              <c:showSerName val="0"/>
              <c:showPercent val="1"/>
              <c:showBubbleSize val="0"/>
            </c:dLbl>
            <c:dLbl>
              <c:idx val="3"/>
              <c:layout>
                <c:manualLayout>
                  <c:x val="4.2219166148037843E-3"/>
                  <c:y val="6.9179382238237164E-2"/>
                </c:manualLayout>
              </c:layout>
              <c:showLegendKey val="0"/>
              <c:showVal val="0"/>
              <c:showCatName val="1"/>
              <c:showSerName val="0"/>
              <c:showPercent val="1"/>
              <c:showBubbleSize val="0"/>
            </c:dLbl>
            <c:dLbl>
              <c:idx val="4"/>
              <c:layout>
                <c:manualLayout>
                  <c:x val="1.6063420666471425E-2"/>
                  <c:y val="0.11927547192194196"/>
                </c:manualLayout>
              </c:layout>
              <c:showLegendKey val="0"/>
              <c:showVal val="0"/>
              <c:showCatName val="1"/>
              <c:showSerName val="0"/>
              <c:showPercent val="1"/>
              <c:showBubbleSize val="0"/>
            </c:dLbl>
            <c:dLbl>
              <c:idx val="6"/>
              <c:layout>
                <c:manualLayout>
                  <c:x val="2.8501913925213923E-2"/>
                  <c:y val="0.1077740706140546"/>
                </c:manualLayout>
              </c:layout>
              <c:showLegendKey val="0"/>
              <c:showVal val="0"/>
              <c:showCatName val="1"/>
              <c:showSerName val="0"/>
              <c:showPercent val="1"/>
              <c:showBubbleSize val="0"/>
            </c:dLbl>
            <c:dLbl>
              <c:idx val="7"/>
              <c:layout>
                <c:manualLayout>
                  <c:x val="-0.17443606746880874"/>
                  <c:y val="6.4815012530213378E-2"/>
                </c:manualLayout>
              </c:layout>
              <c:showLegendKey val="0"/>
              <c:showVal val="0"/>
              <c:showCatName val="1"/>
              <c:showSerName val="0"/>
              <c:showPercent val="1"/>
              <c:showBubbleSize val="0"/>
            </c:dLbl>
            <c:dLbl>
              <c:idx val="9"/>
              <c:layout>
                <c:manualLayout>
                  <c:x val="-3.4661659397837975E-2"/>
                  <c:y val="5.4297789047555493E-2"/>
                </c:manualLayout>
              </c:layout>
              <c:showLegendKey val="0"/>
              <c:showVal val="0"/>
              <c:showCatName val="1"/>
              <c:showSerName val="0"/>
              <c:showPercent val="1"/>
              <c:showBubbleSize val="0"/>
            </c:dLbl>
            <c:dLbl>
              <c:idx val="10"/>
              <c:layout>
                <c:manualLayout>
                  <c:x val="-8.9213730046691211E-2"/>
                  <c:y val="-2.5495647789788987E-2"/>
                </c:manualLayout>
              </c:layout>
              <c:showLegendKey val="0"/>
              <c:showVal val="0"/>
              <c:showCatName val="1"/>
              <c:showSerName val="0"/>
              <c:showPercent val="1"/>
              <c:showBubbleSize val="0"/>
            </c:dLbl>
            <c:numFmt formatCode="0.0%" sourceLinked="0"/>
            <c:txPr>
              <a:bodyPr/>
              <a:lstStyle/>
              <a:p>
                <a:pPr>
                  <a:defRPr baseline="0">
                    <a:latin typeface="ＭＳ 明朝" panose="02020609040205080304" pitchFamily="17" charset="-128"/>
                    <a:ea typeface="ＭＳ 明朝" panose="02020609040205080304" pitchFamily="17" charset="-128"/>
                  </a:defRPr>
                </a:pPr>
                <a:endParaRPr lang="ja-JP"/>
              </a:p>
            </c:txPr>
            <c:showLegendKey val="0"/>
            <c:showVal val="0"/>
            <c:showCatName val="1"/>
            <c:showSerName val="0"/>
            <c:showPercent val="1"/>
            <c:showBubbleSize val="0"/>
            <c:showLeaderLines val="1"/>
          </c:dLbls>
          <c:cat>
            <c:strRef>
              <c:f>'8'!$K$4:$K$19</c:f>
              <c:strCache>
                <c:ptCount val="16"/>
                <c:pt idx="0">
                  <c:v>市民税</c:v>
                </c:pt>
                <c:pt idx="1">
                  <c:v>固定資産税</c:v>
                </c:pt>
                <c:pt idx="2">
                  <c:v>市たばこ税</c:v>
                </c:pt>
                <c:pt idx="3">
                  <c:v>その他市税</c:v>
                </c:pt>
                <c:pt idx="4">
                  <c:v>地方譲与税</c:v>
                </c:pt>
                <c:pt idx="5">
                  <c:v>地方消費税交付金</c:v>
                </c:pt>
                <c:pt idx="6">
                  <c:v>地方特例交付金</c:v>
                </c:pt>
                <c:pt idx="7">
                  <c:v>その他交付金</c:v>
                </c:pt>
                <c:pt idx="8">
                  <c:v>地方交付税</c:v>
                </c:pt>
                <c:pt idx="9">
                  <c:v>分担金及び負担金</c:v>
                </c:pt>
                <c:pt idx="10">
                  <c:v>使用料及び手数料</c:v>
                </c:pt>
                <c:pt idx="11">
                  <c:v>国庫支出金</c:v>
                </c:pt>
                <c:pt idx="12">
                  <c:v>県支出金</c:v>
                </c:pt>
                <c:pt idx="13">
                  <c:v>諸収入</c:v>
                </c:pt>
                <c:pt idx="14">
                  <c:v>市債</c:v>
                </c:pt>
                <c:pt idx="15">
                  <c:v>その他</c:v>
                </c:pt>
              </c:strCache>
            </c:strRef>
          </c:cat>
          <c:val>
            <c:numRef>
              <c:f>'8'!$L$4:$L$19</c:f>
              <c:numCache>
                <c:formatCode>#,##0.0_ </c:formatCode>
                <c:ptCount val="16"/>
                <c:pt idx="0">
                  <c:v>16</c:v>
                </c:pt>
                <c:pt idx="1">
                  <c:v>19.100000000000001</c:v>
                </c:pt>
                <c:pt idx="2">
                  <c:v>1.7</c:v>
                </c:pt>
                <c:pt idx="3">
                  <c:v>0.7</c:v>
                </c:pt>
                <c:pt idx="4">
                  <c:v>0.9</c:v>
                </c:pt>
                <c:pt idx="5">
                  <c:v>4.7</c:v>
                </c:pt>
                <c:pt idx="6">
                  <c:v>0.2</c:v>
                </c:pt>
                <c:pt idx="7">
                  <c:v>0.8</c:v>
                </c:pt>
                <c:pt idx="8">
                  <c:v>13.3</c:v>
                </c:pt>
                <c:pt idx="9">
                  <c:v>1.5</c:v>
                </c:pt>
                <c:pt idx="10">
                  <c:v>2.6</c:v>
                </c:pt>
                <c:pt idx="11">
                  <c:v>12.9</c:v>
                </c:pt>
                <c:pt idx="12">
                  <c:v>6.7</c:v>
                </c:pt>
                <c:pt idx="13">
                  <c:v>7.6</c:v>
                </c:pt>
                <c:pt idx="14">
                  <c:v>9.3000000000000007</c:v>
                </c:pt>
                <c:pt idx="15">
                  <c:v>2</c:v>
                </c:pt>
              </c:numCache>
            </c:numRef>
          </c:val>
        </c:ser>
        <c:dLbls>
          <c:showLegendKey val="0"/>
          <c:showVal val="1"/>
          <c:showCatName val="0"/>
          <c:showSerName val="0"/>
          <c:showPercent val="0"/>
          <c:showBubbleSize val="0"/>
          <c:showLeaderLines val="1"/>
        </c:dLbls>
        <c:firstSliceAng val="0"/>
      </c:pieChart>
      <c:spPr>
        <a:ln w="3175"/>
      </c:spPr>
    </c:plotArea>
    <c:plotVisOnly val="1"/>
    <c:dispBlanksAs val="gap"/>
    <c:showDLblsOverMax val="0"/>
  </c:chart>
  <c:printSettings>
    <c:headerFooter/>
    <c:pageMargins b="0.75" l="0.7" r="0.7" t="0.75" header="0.3" footer="0.3"/>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pieChart>
        <c:varyColors val="1"/>
        <c:ser>
          <c:idx val="0"/>
          <c:order val="0"/>
          <c:spPr>
            <a:ln>
              <a:solidFill>
                <a:schemeClr val="tx1"/>
              </a:solidFill>
            </a:ln>
          </c:spPr>
          <c:dPt>
            <c:idx val="0"/>
            <c:bubble3D val="0"/>
            <c:spPr>
              <a:gradFill rotWithShape="1">
                <a:gsLst>
                  <a:gs pos="0">
                    <a:schemeClr val="dk1">
                      <a:tint val="50000"/>
                      <a:satMod val="300000"/>
                    </a:schemeClr>
                  </a:gs>
                  <a:gs pos="35000">
                    <a:schemeClr val="dk1">
                      <a:tint val="37000"/>
                      <a:satMod val="300000"/>
                    </a:schemeClr>
                  </a:gs>
                  <a:gs pos="100000">
                    <a:schemeClr val="dk1">
                      <a:tint val="15000"/>
                      <a:satMod val="350000"/>
                    </a:schemeClr>
                  </a:gs>
                </a:gsLst>
                <a:lin ang="16200000" scaled="1"/>
              </a:gradFill>
              <a:ln w="9525" cap="flat" cmpd="sng" algn="ctr">
                <a:solidFill>
                  <a:schemeClr val="dk1">
                    <a:shade val="95000"/>
                    <a:satMod val="105000"/>
                  </a:schemeClr>
                </a:solidFill>
                <a:prstDash val="solid"/>
              </a:ln>
              <a:effectLst>
                <a:outerShdw blurRad="40000" dist="20000" dir="5400000" rotWithShape="0">
                  <a:srgbClr val="000000">
                    <a:alpha val="38000"/>
                  </a:srgbClr>
                </a:outerShdw>
              </a:effectLst>
            </c:spPr>
          </c:dPt>
          <c:dPt>
            <c:idx val="1"/>
            <c:bubble3D val="0"/>
            <c:spPr>
              <a:noFill/>
              <a:ln w="25400" cap="flat" cmpd="sng" algn="ctr">
                <a:solidFill>
                  <a:schemeClr val="dk1">
                    <a:shade val="50000"/>
                  </a:schemeClr>
                </a:solidFill>
                <a:prstDash val="solid"/>
              </a:ln>
              <a:effectLst/>
            </c:spPr>
          </c:dPt>
          <c:dPt>
            <c:idx val="2"/>
            <c:bubble3D val="0"/>
            <c:spPr>
              <a:pattFill prst="pct60">
                <a:fgClr>
                  <a:schemeClr val="accent1"/>
                </a:fgClr>
                <a:bgClr>
                  <a:schemeClr val="bg1"/>
                </a:bgClr>
              </a:pattFill>
              <a:ln>
                <a:solidFill>
                  <a:schemeClr val="tx1"/>
                </a:solidFill>
              </a:ln>
            </c:spPr>
          </c:dPt>
          <c:dPt>
            <c:idx val="5"/>
            <c:bubble3D val="0"/>
            <c:spPr>
              <a:pattFill prst="pct5">
                <a:fgClr>
                  <a:schemeClr val="accent1"/>
                </a:fgClr>
                <a:bgClr>
                  <a:schemeClr val="bg1"/>
                </a:bgClr>
              </a:pattFill>
              <a:ln>
                <a:solidFill>
                  <a:schemeClr val="tx1"/>
                </a:solidFill>
              </a:ln>
            </c:spPr>
          </c:dPt>
          <c:dPt>
            <c:idx val="8"/>
            <c:bubble3D val="0"/>
            <c:spPr>
              <a:pattFill prst="dkDnDiag">
                <a:fgClr>
                  <a:schemeClr val="accent1"/>
                </a:fgClr>
                <a:bgClr>
                  <a:schemeClr val="bg1"/>
                </a:bgClr>
              </a:pattFill>
              <a:ln>
                <a:solidFill>
                  <a:schemeClr val="tx1"/>
                </a:solidFill>
              </a:ln>
            </c:spPr>
          </c:dPt>
          <c:dPt>
            <c:idx val="10"/>
            <c:bubble3D val="0"/>
            <c:spPr>
              <a:pattFill prst="pct20">
                <a:fgClr>
                  <a:schemeClr val="accent1"/>
                </a:fgClr>
                <a:bgClr>
                  <a:schemeClr val="bg1"/>
                </a:bgClr>
              </a:pattFill>
              <a:ln>
                <a:solidFill>
                  <a:schemeClr val="tx1"/>
                </a:solidFill>
              </a:ln>
            </c:spPr>
          </c:dPt>
          <c:dPt>
            <c:idx val="12"/>
            <c:bubble3D val="0"/>
            <c:spPr>
              <a:pattFill prst="ltVert">
                <a:fgClr>
                  <a:schemeClr val="accent1"/>
                </a:fgClr>
                <a:bgClr>
                  <a:schemeClr val="bg1"/>
                </a:bgClr>
              </a:pattFill>
              <a:ln>
                <a:solidFill>
                  <a:schemeClr val="tx1"/>
                </a:solidFill>
              </a:ln>
            </c:spPr>
          </c:dPt>
          <c:dPt>
            <c:idx val="13"/>
            <c:bubble3D val="0"/>
            <c:spPr>
              <a:pattFill prst="pct20">
                <a:fgClr>
                  <a:schemeClr val="accent1"/>
                </a:fgClr>
                <a:bgClr>
                  <a:schemeClr val="bg1"/>
                </a:bgClr>
              </a:pattFill>
              <a:ln>
                <a:solidFill>
                  <a:schemeClr val="tx1"/>
                </a:solidFill>
              </a:ln>
            </c:spPr>
          </c:dPt>
          <c:dPt>
            <c:idx val="14"/>
            <c:bubble3D val="0"/>
            <c:spPr>
              <a:pattFill prst="ltDnDiag">
                <a:fgClr>
                  <a:schemeClr val="accent1"/>
                </a:fgClr>
                <a:bgClr>
                  <a:schemeClr val="bg1"/>
                </a:bgClr>
              </a:pattFill>
              <a:ln>
                <a:solidFill>
                  <a:schemeClr val="tx1"/>
                </a:solidFill>
              </a:ln>
            </c:spPr>
          </c:dPt>
          <c:dLbls>
            <c:dLbl>
              <c:idx val="2"/>
              <c:layout>
                <c:manualLayout>
                  <c:x val="3.8845312985542765E-2"/>
                  <c:y val="-2.7665673146788854E-2"/>
                </c:manualLayout>
              </c:layout>
              <c:showLegendKey val="0"/>
              <c:showVal val="0"/>
              <c:showCatName val="1"/>
              <c:showSerName val="0"/>
              <c:showPercent val="1"/>
              <c:showBubbleSize val="0"/>
            </c:dLbl>
            <c:dLbl>
              <c:idx val="3"/>
              <c:layout>
                <c:manualLayout>
                  <c:x val="5.4454048512015366E-2"/>
                  <c:y val="1.644868543974376E-2"/>
                </c:manualLayout>
              </c:layout>
              <c:showLegendKey val="0"/>
              <c:showVal val="0"/>
              <c:showCatName val="1"/>
              <c:showSerName val="0"/>
              <c:showPercent val="1"/>
              <c:showBubbleSize val="0"/>
            </c:dLbl>
            <c:dLbl>
              <c:idx val="4"/>
              <c:layout>
                <c:manualLayout>
                  <c:x val="7.721547656041354E-2"/>
                  <c:y val="6.2778296780699017E-2"/>
                </c:manualLayout>
              </c:layout>
              <c:showLegendKey val="0"/>
              <c:showVal val="0"/>
              <c:showCatName val="1"/>
              <c:showSerName val="0"/>
              <c:showPercent val="1"/>
              <c:showBubbleSize val="0"/>
            </c:dLbl>
            <c:dLbl>
              <c:idx val="5"/>
              <c:layout>
                <c:manualLayout>
                  <c:x val="-5.3304199448721015E-2"/>
                  <c:y val="4.9478749279560863E-2"/>
                </c:manualLayout>
              </c:layout>
              <c:tx>
                <c:rich>
                  <a:bodyPr/>
                  <a:lstStyle/>
                  <a:p>
                    <a:r>
                      <a:rPr lang="ja-JP" altLang="en-US" sz="900"/>
                      <a:t>地方消費税交付金</a:t>
                    </a:r>
                    <a:r>
                      <a:rPr lang="ja-JP" altLang="en-US"/>
                      <a:t>
</a:t>
                    </a:r>
                    <a:r>
                      <a:rPr lang="en-US" altLang="ja-JP"/>
                      <a:t>4.7%</a:t>
                    </a:r>
                    <a:endParaRPr lang="ja-JP" altLang="en-US"/>
                  </a:p>
                </c:rich>
              </c:tx>
              <c:showLegendKey val="0"/>
              <c:showVal val="0"/>
              <c:showCatName val="1"/>
              <c:showSerName val="0"/>
              <c:showPercent val="1"/>
              <c:showBubbleSize val="0"/>
            </c:dLbl>
            <c:dLbl>
              <c:idx val="6"/>
              <c:layout>
                <c:manualLayout>
                  <c:x val="1.0988797445508721E-4"/>
                  <c:y val="0.1037127986120379"/>
                </c:manualLayout>
              </c:layout>
              <c:showLegendKey val="0"/>
              <c:showVal val="0"/>
              <c:showCatName val="1"/>
              <c:showSerName val="0"/>
              <c:showPercent val="1"/>
              <c:showBubbleSize val="0"/>
            </c:dLbl>
            <c:dLbl>
              <c:idx val="7"/>
              <c:layout>
                <c:manualLayout>
                  <c:x val="-0.17443606746880874"/>
                  <c:y val="6.4815012530213378E-2"/>
                </c:manualLayout>
              </c:layout>
              <c:showLegendKey val="0"/>
              <c:showVal val="0"/>
              <c:showCatName val="1"/>
              <c:showSerName val="0"/>
              <c:showPercent val="1"/>
              <c:showBubbleSize val="0"/>
            </c:dLbl>
            <c:dLbl>
              <c:idx val="9"/>
              <c:layout>
                <c:manualLayout>
                  <c:x val="-3.4661659397837975E-2"/>
                  <c:y val="5.4297789047555493E-2"/>
                </c:manualLayout>
              </c:layout>
              <c:numFmt formatCode="0.0%" sourceLinked="0"/>
              <c:spPr>
                <a:solidFill>
                  <a:schemeClr val="bg1"/>
                </a:solidFill>
              </c:spPr>
              <c:txPr>
                <a:bodyPr/>
                <a:lstStyle/>
                <a:p>
                  <a:pPr>
                    <a:defRPr sz="900"/>
                  </a:pPr>
                  <a:endParaRPr lang="ja-JP"/>
                </a:p>
              </c:txPr>
              <c:showLegendKey val="0"/>
              <c:showVal val="0"/>
              <c:showCatName val="1"/>
              <c:showSerName val="0"/>
              <c:showPercent val="1"/>
              <c:showBubbleSize val="0"/>
            </c:dLbl>
            <c:dLbl>
              <c:idx val="10"/>
              <c:layout>
                <c:manualLayout>
                  <c:x val="-5.5749488436225333E-2"/>
                  <c:y val="4.6361789522072457E-3"/>
                </c:manualLayout>
              </c:layout>
              <c:numFmt formatCode="0.0%" sourceLinked="0"/>
              <c:spPr>
                <a:solidFill>
                  <a:schemeClr val="bg1"/>
                </a:solidFill>
              </c:spPr>
              <c:txPr>
                <a:bodyPr/>
                <a:lstStyle/>
                <a:p>
                  <a:pPr>
                    <a:defRPr sz="900"/>
                  </a:pPr>
                  <a:endParaRPr lang="ja-JP"/>
                </a:p>
              </c:txPr>
              <c:showLegendKey val="0"/>
              <c:showVal val="0"/>
              <c:showCatName val="1"/>
              <c:showSerName val="0"/>
              <c:showPercent val="1"/>
              <c:showBubbleSize val="0"/>
            </c:dLbl>
            <c:numFmt formatCode="0.0%" sourceLinked="0"/>
            <c:spPr>
              <a:solidFill>
                <a:schemeClr val="bg1"/>
              </a:solidFill>
            </c:spPr>
            <c:showLegendKey val="0"/>
            <c:showVal val="0"/>
            <c:showCatName val="1"/>
            <c:showSerName val="0"/>
            <c:showPercent val="1"/>
            <c:showBubbleSize val="0"/>
            <c:showLeaderLines val="1"/>
          </c:dLbls>
          <c:cat>
            <c:strRef>
              <c:f>'8'!$K$4:$K$19</c:f>
              <c:strCache>
                <c:ptCount val="16"/>
                <c:pt idx="0">
                  <c:v>市民税</c:v>
                </c:pt>
                <c:pt idx="1">
                  <c:v>固定資産税</c:v>
                </c:pt>
                <c:pt idx="2">
                  <c:v>市たばこ税</c:v>
                </c:pt>
                <c:pt idx="3">
                  <c:v>その他市税</c:v>
                </c:pt>
                <c:pt idx="4">
                  <c:v>地方譲与税</c:v>
                </c:pt>
                <c:pt idx="5">
                  <c:v>地方消費税交付金</c:v>
                </c:pt>
                <c:pt idx="6">
                  <c:v>地方特例交付金</c:v>
                </c:pt>
                <c:pt idx="7">
                  <c:v>その他交付金</c:v>
                </c:pt>
                <c:pt idx="8">
                  <c:v>地方交付税</c:v>
                </c:pt>
                <c:pt idx="9">
                  <c:v>分担金及び負担金</c:v>
                </c:pt>
                <c:pt idx="10">
                  <c:v>使用料及び手数料</c:v>
                </c:pt>
                <c:pt idx="11">
                  <c:v>国庫支出金</c:v>
                </c:pt>
                <c:pt idx="12">
                  <c:v>県支出金</c:v>
                </c:pt>
                <c:pt idx="13">
                  <c:v>諸収入</c:v>
                </c:pt>
                <c:pt idx="14">
                  <c:v>市債</c:v>
                </c:pt>
                <c:pt idx="15">
                  <c:v>その他</c:v>
                </c:pt>
              </c:strCache>
            </c:strRef>
          </c:cat>
          <c:val>
            <c:numRef>
              <c:f>'8'!$L$4:$L$19</c:f>
              <c:numCache>
                <c:formatCode>#,##0.0_ </c:formatCode>
                <c:ptCount val="16"/>
                <c:pt idx="0">
                  <c:v>16</c:v>
                </c:pt>
                <c:pt idx="1">
                  <c:v>19.100000000000001</c:v>
                </c:pt>
                <c:pt idx="2">
                  <c:v>1.7</c:v>
                </c:pt>
                <c:pt idx="3">
                  <c:v>0.7</c:v>
                </c:pt>
                <c:pt idx="4">
                  <c:v>0.9</c:v>
                </c:pt>
                <c:pt idx="5">
                  <c:v>4.7</c:v>
                </c:pt>
                <c:pt idx="6">
                  <c:v>0.2</c:v>
                </c:pt>
                <c:pt idx="7">
                  <c:v>0.8</c:v>
                </c:pt>
                <c:pt idx="8">
                  <c:v>13.3</c:v>
                </c:pt>
                <c:pt idx="9">
                  <c:v>1.5</c:v>
                </c:pt>
                <c:pt idx="10">
                  <c:v>2.6</c:v>
                </c:pt>
                <c:pt idx="11">
                  <c:v>12.9</c:v>
                </c:pt>
                <c:pt idx="12">
                  <c:v>6.7</c:v>
                </c:pt>
                <c:pt idx="13">
                  <c:v>7.6</c:v>
                </c:pt>
                <c:pt idx="14">
                  <c:v>9.3000000000000007</c:v>
                </c:pt>
                <c:pt idx="15">
                  <c:v>2</c:v>
                </c:pt>
              </c:numCache>
            </c:numRef>
          </c:val>
        </c:ser>
        <c:dLbls>
          <c:showLegendKey val="0"/>
          <c:showVal val="1"/>
          <c:showCatName val="0"/>
          <c:showSerName val="0"/>
          <c:showPercent val="0"/>
          <c:showBubbleSize val="0"/>
          <c:showLeaderLines val="1"/>
        </c:dLbls>
        <c:firstSliceAng val="0"/>
      </c:pieChart>
    </c:plotArea>
    <c:plotVisOnly val="1"/>
    <c:dispBlanksAs val="gap"/>
    <c:showDLblsOverMax val="0"/>
  </c:chart>
  <c:txPr>
    <a:bodyPr/>
    <a:lstStyle/>
    <a:p>
      <a:pPr>
        <a:defRPr>
          <a:latin typeface="ＭＳ 明朝" panose="02020609040205080304" pitchFamily="17" charset="-128"/>
          <a:ea typeface="ＭＳ 明朝" panose="02020609040205080304" pitchFamily="17" charset="-128"/>
        </a:defRPr>
      </a:pPr>
      <a:endParaRPr lang="ja-JP"/>
    </a:p>
  </c:txPr>
  <c:printSettings>
    <c:headerFooter/>
    <c:pageMargins b="0.75" l="0.7" r="0.7" t="0.75" header="0.3" footer="0.3"/>
    <c:pageSetup paperSize="9" orientation="landscape"/>
  </c:printSettings>
</c:chartSpace>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7</xdr:col>
      <xdr:colOff>247650</xdr:colOff>
      <xdr:row>6</xdr:row>
      <xdr:rowOff>0</xdr:rowOff>
    </xdr:from>
    <xdr:to>
      <xdr:col>7</xdr:col>
      <xdr:colOff>657225</xdr:colOff>
      <xdr:row>6</xdr:row>
      <xdr:rowOff>0</xdr:rowOff>
    </xdr:to>
    <xdr:cxnSp macro="">
      <xdr:nvCxnSpPr>
        <xdr:cNvPr id="3" name="直線コネクタ 2"/>
        <xdr:cNvCxnSpPr/>
      </xdr:nvCxnSpPr>
      <xdr:spPr>
        <a:xfrm>
          <a:off x="5248275" y="1181100"/>
          <a:ext cx="409575"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238125</xdr:colOff>
      <xdr:row>6</xdr:row>
      <xdr:rowOff>0</xdr:rowOff>
    </xdr:from>
    <xdr:to>
      <xdr:col>8</xdr:col>
      <xdr:colOff>647700</xdr:colOff>
      <xdr:row>6</xdr:row>
      <xdr:rowOff>0</xdr:rowOff>
    </xdr:to>
    <xdr:cxnSp macro="">
      <xdr:nvCxnSpPr>
        <xdr:cNvPr id="4" name="直線コネクタ 3"/>
        <xdr:cNvCxnSpPr/>
      </xdr:nvCxnSpPr>
      <xdr:spPr>
        <a:xfrm>
          <a:off x="6134100" y="1181100"/>
          <a:ext cx="409575"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9525</xdr:colOff>
      <xdr:row>19</xdr:row>
      <xdr:rowOff>9525</xdr:rowOff>
    </xdr:from>
    <xdr:to>
      <xdr:col>4</xdr:col>
      <xdr:colOff>0</xdr:colOff>
      <xdr:row>21</xdr:row>
      <xdr:rowOff>0</xdr:rowOff>
    </xdr:to>
    <xdr:cxnSp macro="">
      <xdr:nvCxnSpPr>
        <xdr:cNvPr id="6" name="直線コネクタ 5"/>
        <xdr:cNvCxnSpPr/>
      </xdr:nvCxnSpPr>
      <xdr:spPr>
        <a:xfrm>
          <a:off x="9525" y="4219575"/>
          <a:ext cx="2305050" cy="333375"/>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266700</xdr:colOff>
      <xdr:row>73</xdr:row>
      <xdr:rowOff>76200</xdr:rowOff>
    </xdr:from>
    <xdr:to>
      <xdr:col>1</xdr:col>
      <xdr:colOff>371475</xdr:colOff>
      <xdr:row>75</xdr:row>
      <xdr:rowOff>276225</xdr:rowOff>
    </xdr:to>
    <xdr:sp macro="" textlink="">
      <xdr:nvSpPr>
        <xdr:cNvPr id="2" name="右大かっこ 1"/>
        <xdr:cNvSpPr/>
      </xdr:nvSpPr>
      <xdr:spPr>
        <a:xfrm>
          <a:off x="790575" y="17335500"/>
          <a:ext cx="104775" cy="704850"/>
        </a:xfrm>
        <a:prstGeom prst="rightBracket">
          <a:avLst/>
        </a:prstGeom>
        <a:ln w="63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66675</xdr:colOff>
      <xdr:row>73</xdr:row>
      <xdr:rowOff>76200</xdr:rowOff>
    </xdr:from>
    <xdr:to>
      <xdr:col>0</xdr:col>
      <xdr:colOff>171450</xdr:colOff>
      <xdr:row>75</xdr:row>
      <xdr:rowOff>276225</xdr:rowOff>
    </xdr:to>
    <xdr:sp macro="" textlink="">
      <xdr:nvSpPr>
        <xdr:cNvPr id="8" name="右大かっこ 7"/>
        <xdr:cNvSpPr/>
      </xdr:nvSpPr>
      <xdr:spPr>
        <a:xfrm flipH="1">
          <a:off x="66675" y="17335500"/>
          <a:ext cx="104775" cy="704850"/>
        </a:xfrm>
        <a:prstGeom prst="rightBracket">
          <a:avLst/>
        </a:prstGeom>
        <a:ln w="63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247650</xdr:colOff>
      <xdr:row>6</xdr:row>
      <xdr:rowOff>0</xdr:rowOff>
    </xdr:from>
    <xdr:to>
      <xdr:col>7</xdr:col>
      <xdr:colOff>657225</xdr:colOff>
      <xdr:row>6</xdr:row>
      <xdr:rowOff>0</xdr:rowOff>
    </xdr:to>
    <xdr:cxnSp macro="">
      <xdr:nvCxnSpPr>
        <xdr:cNvPr id="9" name="直線コネクタ 8"/>
        <xdr:cNvCxnSpPr/>
      </xdr:nvCxnSpPr>
      <xdr:spPr>
        <a:xfrm>
          <a:off x="5248275" y="1362075"/>
          <a:ext cx="409575"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238125</xdr:colOff>
      <xdr:row>6</xdr:row>
      <xdr:rowOff>0</xdr:rowOff>
    </xdr:from>
    <xdr:to>
      <xdr:col>8</xdr:col>
      <xdr:colOff>647700</xdr:colOff>
      <xdr:row>6</xdr:row>
      <xdr:rowOff>0</xdr:rowOff>
    </xdr:to>
    <xdr:cxnSp macro="">
      <xdr:nvCxnSpPr>
        <xdr:cNvPr id="10" name="直線コネクタ 9"/>
        <xdr:cNvCxnSpPr/>
      </xdr:nvCxnSpPr>
      <xdr:spPr>
        <a:xfrm>
          <a:off x="6134100" y="1362075"/>
          <a:ext cx="409575"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9525</xdr:colOff>
      <xdr:row>19</xdr:row>
      <xdr:rowOff>9525</xdr:rowOff>
    </xdr:from>
    <xdr:to>
      <xdr:col>4</xdr:col>
      <xdr:colOff>0</xdr:colOff>
      <xdr:row>21</xdr:row>
      <xdr:rowOff>0</xdr:rowOff>
    </xdr:to>
    <xdr:cxnSp macro="">
      <xdr:nvCxnSpPr>
        <xdr:cNvPr id="11" name="直線コネクタ 10"/>
        <xdr:cNvCxnSpPr/>
      </xdr:nvCxnSpPr>
      <xdr:spPr>
        <a:xfrm>
          <a:off x="9525" y="4581525"/>
          <a:ext cx="2305050" cy="333375"/>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266700</xdr:colOff>
      <xdr:row>73</xdr:row>
      <xdr:rowOff>76200</xdr:rowOff>
    </xdr:from>
    <xdr:to>
      <xdr:col>1</xdr:col>
      <xdr:colOff>371475</xdr:colOff>
      <xdr:row>75</xdr:row>
      <xdr:rowOff>276225</xdr:rowOff>
    </xdr:to>
    <xdr:sp macro="" textlink="">
      <xdr:nvSpPr>
        <xdr:cNvPr id="13" name="右大かっこ 12"/>
        <xdr:cNvSpPr/>
      </xdr:nvSpPr>
      <xdr:spPr>
        <a:xfrm>
          <a:off x="790575" y="17316450"/>
          <a:ext cx="104775" cy="704850"/>
        </a:xfrm>
        <a:prstGeom prst="rightBracket">
          <a:avLst/>
        </a:prstGeom>
        <a:ln w="63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66675</xdr:colOff>
      <xdr:row>73</xdr:row>
      <xdr:rowOff>76200</xdr:rowOff>
    </xdr:from>
    <xdr:to>
      <xdr:col>0</xdr:col>
      <xdr:colOff>171450</xdr:colOff>
      <xdr:row>75</xdr:row>
      <xdr:rowOff>276225</xdr:rowOff>
    </xdr:to>
    <xdr:sp macro="" textlink="">
      <xdr:nvSpPr>
        <xdr:cNvPr id="14" name="右大かっこ 13"/>
        <xdr:cNvSpPr/>
      </xdr:nvSpPr>
      <xdr:spPr>
        <a:xfrm flipH="1">
          <a:off x="66675" y="17316450"/>
          <a:ext cx="104775" cy="704850"/>
        </a:xfrm>
        <a:prstGeom prst="rightBracket">
          <a:avLst/>
        </a:prstGeom>
        <a:ln w="63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247650</xdr:colOff>
      <xdr:row>6</xdr:row>
      <xdr:rowOff>0</xdr:rowOff>
    </xdr:from>
    <xdr:to>
      <xdr:col>7</xdr:col>
      <xdr:colOff>657225</xdr:colOff>
      <xdr:row>6</xdr:row>
      <xdr:rowOff>0</xdr:rowOff>
    </xdr:to>
    <xdr:cxnSp macro="">
      <xdr:nvCxnSpPr>
        <xdr:cNvPr id="15" name="直線コネクタ 14"/>
        <xdr:cNvCxnSpPr/>
      </xdr:nvCxnSpPr>
      <xdr:spPr>
        <a:xfrm>
          <a:off x="5248275" y="1362075"/>
          <a:ext cx="409575"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238125</xdr:colOff>
      <xdr:row>6</xdr:row>
      <xdr:rowOff>0</xdr:rowOff>
    </xdr:from>
    <xdr:to>
      <xdr:col>8</xdr:col>
      <xdr:colOff>647700</xdr:colOff>
      <xdr:row>6</xdr:row>
      <xdr:rowOff>0</xdr:rowOff>
    </xdr:to>
    <xdr:cxnSp macro="">
      <xdr:nvCxnSpPr>
        <xdr:cNvPr id="16" name="直線コネクタ 15"/>
        <xdr:cNvCxnSpPr/>
      </xdr:nvCxnSpPr>
      <xdr:spPr>
        <a:xfrm>
          <a:off x="6134100" y="1362075"/>
          <a:ext cx="409575"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9525</xdr:colOff>
      <xdr:row>19</xdr:row>
      <xdr:rowOff>9525</xdr:rowOff>
    </xdr:from>
    <xdr:to>
      <xdr:col>4</xdr:col>
      <xdr:colOff>0</xdr:colOff>
      <xdr:row>21</xdr:row>
      <xdr:rowOff>0</xdr:rowOff>
    </xdr:to>
    <xdr:cxnSp macro="">
      <xdr:nvCxnSpPr>
        <xdr:cNvPr id="17" name="直線コネクタ 16"/>
        <xdr:cNvCxnSpPr/>
      </xdr:nvCxnSpPr>
      <xdr:spPr>
        <a:xfrm>
          <a:off x="9525" y="4581525"/>
          <a:ext cx="2305050" cy="333375"/>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266700</xdr:colOff>
      <xdr:row>73</xdr:row>
      <xdr:rowOff>76200</xdr:rowOff>
    </xdr:from>
    <xdr:to>
      <xdr:col>1</xdr:col>
      <xdr:colOff>371475</xdr:colOff>
      <xdr:row>75</xdr:row>
      <xdr:rowOff>276225</xdr:rowOff>
    </xdr:to>
    <xdr:sp macro="" textlink="">
      <xdr:nvSpPr>
        <xdr:cNvPr id="19" name="右大かっこ 18"/>
        <xdr:cNvSpPr/>
      </xdr:nvSpPr>
      <xdr:spPr>
        <a:xfrm>
          <a:off x="790575" y="17316450"/>
          <a:ext cx="104775" cy="704850"/>
        </a:xfrm>
        <a:prstGeom prst="rightBracket">
          <a:avLst/>
        </a:prstGeom>
        <a:ln w="63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66675</xdr:colOff>
      <xdr:row>73</xdr:row>
      <xdr:rowOff>76200</xdr:rowOff>
    </xdr:from>
    <xdr:to>
      <xdr:col>0</xdr:col>
      <xdr:colOff>171450</xdr:colOff>
      <xdr:row>75</xdr:row>
      <xdr:rowOff>276225</xdr:rowOff>
    </xdr:to>
    <xdr:sp macro="" textlink="">
      <xdr:nvSpPr>
        <xdr:cNvPr id="20" name="右大かっこ 19"/>
        <xdr:cNvSpPr/>
      </xdr:nvSpPr>
      <xdr:spPr>
        <a:xfrm flipH="1">
          <a:off x="66675" y="17316450"/>
          <a:ext cx="104775" cy="704850"/>
        </a:xfrm>
        <a:prstGeom prst="rightBracket">
          <a:avLst/>
        </a:prstGeom>
        <a:ln w="63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23813</xdr:colOff>
      <xdr:row>44</xdr:row>
      <xdr:rowOff>7938</xdr:rowOff>
    </xdr:from>
    <xdr:to>
      <xdr:col>3</xdr:col>
      <xdr:colOff>808037</xdr:colOff>
      <xdr:row>45</xdr:row>
      <xdr:rowOff>165100</xdr:rowOff>
    </xdr:to>
    <xdr:cxnSp macro="">
      <xdr:nvCxnSpPr>
        <xdr:cNvPr id="18" name="直線コネクタ 17"/>
        <xdr:cNvCxnSpPr/>
      </xdr:nvCxnSpPr>
      <xdr:spPr>
        <a:xfrm>
          <a:off x="23813" y="10231438"/>
          <a:ext cx="2093912" cy="331787"/>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2</xdr:row>
      <xdr:rowOff>9525</xdr:rowOff>
    </xdr:from>
    <xdr:to>
      <xdr:col>5</xdr:col>
      <xdr:colOff>0</xdr:colOff>
      <xdr:row>4</xdr:row>
      <xdr:rowOff>0</xdr:rowOff>
    </xdr:to>
    <xdr:cxnSp macro="">
      <xdr:nvCxnSpPr>
        <xdr:cNvPr id="3" name="直線コネクタ 2"/>
        <xdr:cNvCxnSpPr/>
      </xdr:nvCxnSpPr>
      <xdr:spPr>
        <a:xfrm>
          <a:off x="9525" y="419100"/>
          <a:ext cx="2514600" cy="333375"/>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116582</xdr:colOff>
      <xdr:row>30</xdr:row>
      <xdr:rowOff>0</xdr:rowOff>
    </xdr:from>
    <xdr:to>
      <xdr:col>4</xdr:col>
      <xdr:colOff>550168</xdr:colOff>
      <xdr:row>30</xdr:row>
      <xdr:rowOff>0</xdr:rowOff>
    </xdr:to>
    <xdr:cxnSp macro="">
      <xdr:nvCxnSpPr>
        <xdr:cNvPr id="4" name="直線コネクタ 3"/>
        <xdr:cNvCxnSpPr/>
      </xdr:nvCxnSpPr>
      <xdr:spPr>
        <a:xfrm>
          <a:off x="1691008" y="8202706"/>
          <a:ext cx="433586"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112063</xdr:colOff>
      <xdr:row>32</xdr:row>
      <xdr:rowOff>0</xdr:rowOff>
    </xdr:from>
    <xdr:to>
      <xdr:col>4</xdr:col>
      <xdr:colOff>545649</xdr:colOff>
      <xdr:row>32</xdr:row>
      <xdr:rowOff>0</xdr:rowOff>
    </xdr:to>
    <xdr:cxnSp macro="">
      <xdr:nvCxnSpPr>
        <xdr:cNvPr id="6" name="直線コネクタ 5"/>
        <xdr:cNvCxnSpPr/>
      </xdr:nvCxnSpPr>
      <xdr:spPr>
        <a:xfrm>
          <a:off x="1686489" y="8583706"/>
          <a:ext cx="433586"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95250</xdr:colOff>
      <xdr:row>4</xdr:row>
      <xdr:rowOff>0</xdr:rowOff>
    </xdr:from>
    <xdr:to>
      <xdr:col>5</xdr:col>
      <xdr:colOff>485775</xdr:colOff>
      <xdr:row>4</xdr:row>
      <xdr:rowOff>0</xdr:rowOff>
    </xdr:to>
    <xdr:cxnSp macro="">
      <xdr:nvCxnSpPr>
        <xdr:cNvPr id="3" name="直線コネクタ 2"/>
        <xdr:cNvCxnSpPr/>
      </xdr:nvCxnSpPr>
      <xdr:spPr>
        <a:xfrm>
          <a:off x="4667250" y="809625"/>
          <a:ext cx="390525"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95250</xdr:colOff>
      <xdr:row>4</xdr:row>
      <xdr:rowOff>0</xdr:rowOff>
    </xdr:from>
    <xdr:to>
      <xdr:col>6</xdr:col>
      <xdr:colOff>485775</xdr:colOff>
      <xdr:row>4</xdr:row>
      <xdr:rowOff>0</xdr:rowOff>
    </xdr:to>
    <xdr:cxnSp macro="">
      <xdr:nvCxnSpPr>
        <xdr:cNvPr id="5" name="直線コネクタ 4"/>
        <xdr:cNvCxnSpPr/>
      </xdr:nvCxnSpPr>
      <xdr:spPr>
        <a:xfrm>
          <a:off x="5238750" y="809625"/>
          <a:ext cx="390525"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95250</xdr:colOff>
      <xdr:row>4</xdr:row>
      <xdr:rowOff>0</xdr:rowOff>
    </xdr:from>
    <xdr:to>
      <xdr:col>7</xdr:col>
      <xdr:colOff>485775</xdr:colOff>
      <xdr:row>4</xdr:row>
      <xdr:rowOff>0</xdr:rowOff>
    </xdr:to>
    <xdr:cxnSp macro="">
      <xdr:nvCxnSpPr>
        <xdr:cNvPr id="6" name="直線コネクタ 5"/>
        <xdr:cNvCxnSpPr/>
      </xdr:nvCxnSpPr>
      <xdr:spPr>
        <a:xfrm>
          <a:off x="5810250" y="809625"/>
          <a:ext cx="390525"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533400</xdr:colOff>
      <xdr:row>1</xdr:row>
      <xdr:rowOff>190498</xdr:rowOff>
    </xdr:from>
    <xdr:to>
      <xdr:col>9</xdr:col>
      <xdr:colOff>523875</xdr:colOff>
      <xdr:row>55</xdr:row>
      <xdr:rowOff>76200</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0.00675</cdr:x>
      <cdr:y>0.01247</cdr:y>
    </cdr:from>
    <cdr:to>
      <cdr:x>0.0742</cdr:x>
      <cdr:y>0.11123</cdr:y>
    </cdr:to>
    <cdr:sp macro="" textlink="">
      <cdr:nvSpPr>
        <cdr:cNvPr id="3" name="テキスト ボックス 2"/>
        <cdr:cNvSpPr txBox="1"/>
      </cdr:nvSpPr>
      <cdr:spPr>
        <a:xfrm xmlns:a="http://schemas.openxmlformats.org/drawingml/2006/main">
          <a:off x="38100" y="114302"/>
          <a:ext cx="381000" cy="904875"/>
        </a:xfrm>
        <a:prstGeom xmlns:a="http://schemas.openxmlformats.org/drawingml/2006/main" prst="rect">
          <a:avLst/>
        </a:prstGeom>
      </cdr:spPr>
      <cdr:txBody>
        <a:bodyPr xmlns:a="http://schemas.openxmlformats.org/drawingml/2006/main" vertOverflow="clip" vert="eaVert" wrap="square" rtlCol="0"/>
        <a:lstStyle xmlns:a="http://schemas.openxmlformats.org/drawingml/2006/main"/>
        <a:p xmlns:a="http://schemas.openxmlformats.org/drawingml/2006/main">
          <a:r>
            <a:rPr lang="ja-JP" altLang="en-US" sz="1100"/>
            <a:t>（億円）</a:t>
          </a:r>
        </a:p>
      </cdr:txBody>
    </cdr:sp>
  </cdr:relSizeAnchor>
  <cdr:relSizeAnchor xmlns:cdr="http://schemas.openxmlformats.org/drawingml/2006/chartDrawing">
    <cdr:from>
      <cdr:x>0.83811</cdr:x>
      <cdr:y>0.87214</cdr:y>
    </cdr:from>
    <cdr:to>
      <cdr:x>1</cdr:x>
      <cdr:y>0.90437</cdr:y>
    </cdr:to>
    <cdr:sp macro="" textlink="">
      <cdr:nvSpPr>
        <cdr:cNvPr id="4" name="テキスト ボックス 3"/>
        <cdr:cNvSpPr txBox="1"/>
      </cdr:nvSpPr>
      <cdr:spPr>
        <a:xfrm xmlns:a="http://schemas.openxmlformats.org/drawingml/2006/main">
          <a:off x="4733925" y="7991477"/>
          <a:ext cx="914400" cy="2952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r"/>
          <a:r>
            <a:rPr lang="ja-JP" altLang="en-US" sz="1100"/>
            <a:t>（年度）</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195261</xdr:colOff>
      <xdr:row>8</xdr:row>
      <xdr:rowOff>180975</xdr:rowOff>
    </xdr:from>
    <xdr:to>
      <xdr:col>8</xdr:col>
      <xdr:colOff>523874</xdr:colOff>
      <xdr:row>43</xdr:row>
      <xdr:rowOff>123825</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195261</xdr:colOff>
      <xdr:row>8</xdr:row>
      <xdr:rowOff>180975</xdr:rowOff>
    </xdr:from>
    <xdr:to>
      <xdr:col>8</xdr:col>
      <xdr:colOff>523874</xdr:colOff>
      <xdr:row>43</xdr:row>
      <xdr:rowOff>123825</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2</xdr:row>
      <xdr:rowOff>9525</xdr:rowOff>
    </xdr:from>
    <xdr:to>
      <xdr:col>2</xdr:col>
      <xdr:colOff>0</xdr:colOff>
      <xdr:row>3</xdr:row>
      <xdr:rowOff>180975</xdr:rowOff>
    </xdr:to>
    <xdr:cxnSp macro="">
      <xdr:nvCxnSpPr>
        <xdr:cNvPr id="2" name="直線コネクタ 1"/>
        <xdr:cNvCxnSpPr/>
      </xdr:nvCxnSpPr>
      <xdr:spPr>
        <a:xfrm flipH="1" flipV="1">
          <a:off x="0" y="352425"/>
          <a:ext cx="923925" cy="276225"/>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0</xdr:colOff>
      <xdr:row>2</xdr:row>
      <xdr:rowOff>9525</xdr:rowOff>
    </xdr:from>
    <xdr:to>
      <xdr:col>2</xdr:col>
      <xdr:colOff>0</xdr:colOff>
      <xdr:row>3</xdr:row>
      <xdr:rowOff>180975</xdr:rowOff>
    </xdr:to>
    <xdr:cxnSp macro="">
      <xdr:nvCxnSpPr>
        <xdr:cNvPr id="3" name="直線コネクタ 2"/>
        <xdr:cNvCxnSpPr/>
      </xdr:nvCxnSpPr>
      <xdr:spPr>
        <a:xfrm flipH="1" flipV="1">
          <a:off x="0" y="352425"/>
          <a:ext cx="923925" cy="276225"/>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458170</xdr:colOff>
      <xdr:row>29</xdr:row>
      <xdr:rowOff>132724</xdr:rowOff>
    </xdr:from>
    <xdr:to>
      <xdr:col>4</xdr:col>
      <xdr:colOff>23497</xdr:colOff>
      <xdr:row>29</xdr:row>
      <xdr:rowOff>439181</xdr:rowOff>
    </xdr:to>
    <xdr:sp macro="" textlink="">
      <xdr:nvSpPr>
        <xdr:cNvPr id="4" name="左大かっこ 3"/>
        <xdr:cNvSpPr/>
      </xdr:nvSpPr>
      <xdr:spPr>
        <a:xfrm>
          <a:off x="2239345" y="5019049"/>
          <a:ext cx="41577" cy="192157"/>
        </a:xfrm>
        <a:prstGeom prst="leftBracket">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5013</xdr:colOff>
      <xdr:row>2</xdr:row>
      <xdr:rowOff>0</xdr:rowOff>
    </xdr:from>
    <xdr:to>
      <xdr:col>2</xdr:col>
      <xdr:colOff>0</xdr:colOff>
      <xdr:row>4</xdr:row>
      <xdr:rowOff>0</xdr:rowOff>
    </xdr:to>
    <xdr:cxnSp macro="">
      <xdr:nvCxnSpPr>
        <xdr:cNvPr id="3" name="直線コネクタ 2"/>
        <xdr:cNvCxnSpPr/>
      </xdr:nvCxnSpPr>
      <xdr:spPr>
        <a:xfrm flipH="1" flipV="1">
          <a:off x="5013" y="381000"/>
          <a:ext cx="804612" cy="38100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5"/>
  <sheetViews>
    <sheetView showGridLines="0" view="pageLayout" zoomScale="120" zoomScaleNormal="175" zoomScalePageLayoutView="120" workbookViewId="0">
      <selection activeCell="I82" sqref="I82"/>
    </sheetView>
  </sheetViews>
  <sheetFormatPr defaultRowHeight="13.5" x14ac:dyDescent="0.15"/>
  <cols>
    <col min="1" max="1" width="6.875" style="2" customWidth="1"/>
    <col min="2" max="3" width="5.875" style="2" customWidth="1"/>
    <col min="4" max="9" width="11.75" style="2" customWidth="1"/>
    <col min="10" max="16384" width="9" style="2"/>
  </cols>
  <sheetData>
    <row r="1" spans="1:10" ht="22.5" customHeight="1" x14ac:dyDescent="0.15">
      <c r="A1" s="312" t="s">
        <v>0</v>
      </c>
      <c r="B1" s="312"/>
      <c r="C1" s="312"/>
      <c r="D1" s="312"/>
      <c r="E1" s="312"/>
      <c r="F1" s="312"/>
      <c r="G1" s="312"/>
      <c r="H1" s="312"/>
      <c r="I1" s="312"/>
      <c r="J1" s="6"/>
    </row>
    <row r="2" spans="1:10" x14ac:dyDescent="0.15">
      <c r="A2" s="1"/>
      <c r="B2" s="1"/>
      <c r="C2" s="1"/>
      <c r="D2" s="1"/>
      <c r="E2" s="1"/>
      <c r="F2" s="1"/>
      <c r="G2" s="1"/>
      <c r="H2" s="1"/>
      <c r="I2" s="1"/>
      <c r="J2" s="1"/>
    </row>
    <row r="3" spans="1:10" ht="30" customHeight="1" x14ac:dyDescent="0.15">
      <c r="A3" s="313" t="s">
        <v>1</v>
      </c>
      <c r="B3" s="313"/>
      <c r="C3" s="313"/>
      <c r="D3" s="313"/>
      <c r="E3" s="313"/>
      <c r="F3" s="313"/>
      <c r="G3" s="313"/>
      <c r="H3" s="313"/>
      <c r="I3" s="313"/>
      <c r="J3" s="7"/>
    </row>
    <row r="4" spans="1:10" ht="15" customHeight="1" x14ac:dyDescent="0.15">
      <c r="A4" s="1"/>
      <c r="B4" s="1"/>
      <c r="C4" s="1"/>
      <c r="D4" s="1"/>
      <c r="E4" s="1"/>
      <c r="F4" s="1"/>
      <c r="G4" s="1"/>
      <c r="H4" s="1"/>
      <c r="I4" s="1"/>
      <c r="J4" s="1"/>
    </row>
    <row r="5" spans="1:10" ht="15" customHeight="1" x14ac:dyDescent="0.15">
      <c r="A5" s="8"/>
      <c r="B5" s="303" t="s">
        <v>148</v>
      </c>
      <c r="C5" s="304"/>
      <c r="D5" s="153" t="s">
        <v>149</v>
      </c>
      <c r="E5" s="9"/>
      <c r="F5" s="8"/>
      <c r="G5" s="10" t="s">
        <v>151</v>
      </c>
      <c r="H5" s="329" t="s">
        <v>148</v>
      </c>
      <c r="I5" s="329" t="s">
        <v>149</v>
      </c>
      <c r="J5" s="1"/>
    </row>
    <row r="6" spans="1:10" ht="11.25" customHeight="1" x14ac:dyDescent="0.15">
      <c r="A6" s="309" t="s">
        <v>2</v>
      </c>
      <c r="B6" s="305" t="s">
        <v>6</v>
      </c>
      <c r="C6" s="306"/>
      <c r="D6" s="310" t="s">
        <v>7</v>
      </c>
      <c r="E6" s="309" t="s">
        <v>3</v>
      </c>
      <c r="F6" s="310" t="s">
        <v>4</v>
      </c>
      <c r="G6" s="310" t="s">
        <v>5</v>
      </c>
      <c r="H6" s="310"/>
      <c r="I6" s="310"/>
      <c r="J6" s="1"/>
    </row>
    <row r="7" spans="1:10" ht="11.25" customHeight="1" x14ac:dyDescent="0.15">
      <c r="A7" s="309"/>
      <c r="B7" s="305"/>
      <c r="C7" s="306"/>
      <c r="D7" s="310"/>
      <c r="E7" s="309"/>
      <c r="F7" s="310"/>
      <c r="G7" s="310"/>
      <c r="H7" s="309" t="s">
        <v>353</v>
      </c>
      <c r="I7" s="309" t="s">
        <v>353</v>
      </c>
      <c r="J7" s="1"/>
    </row>
    <row r="8" spans="1:10" ht="11.25" customHeight="1" x14ac:dyDescent="0.15">
      <c r="A8" s="302"/>
      <c r="B8" s="307"/>
      <c r="C8" s="308"/>
      <c r="D8" s="311"/>
      <c r="E8" s="302"/>
      <c r="F8" s="311"/>
      <c r="G8" s="311"/>
      <c r="H8" s="302"/>
      <c r="I8" s="302"/>
      <c r="J8" s="1"/>
    </row>
    <row r="9" spans="1:10" x14ac:dyDescent="0.15">
      <c r="A9" s="8"/>
      <c r="B9" s="321" t="s">
        <v>8</v>
      </c>
      <c r="C9" s="322"/>
      <c r="D9" s="186" t="s">
        <v>9</v>
      </c>
      <c r="E9" s="187" t="s">
        <v>354</v>
      </c>
      <c r="F9" s="12" t="s">
        <v>8</v>
      </c>
      <c r="G9" s="187" t="s">
        <v>8</v>
      </c>
      <c r="H9" s="12" t="s">
        <v>8</v>
      </c>
      <c r="I9" s="187" t="s">
        <v>9</v>
      </c>
      <c r="J9" s="1"/>
    </row>
    <row r="10" spans="1:10" ht="26.25" customHeight="1" x14ac:dyDescent="0.15">
      <c r="A10" s="189">
        <f>A11-1</f>
        <v>26</v>
      </c>
      <c r="B10" s="323">
        <v>176994</v>
      </c>
      <c r="C10" s="324"/>
      <c r="D10" s="24">
        <v>66146</v>
      </c>
      <c r="E10" s="13">
        <v>209.42</v>
      </c>
      <c r="F10" s="14">
        <v>845.16283067519817</v>
      </c>
      <c r="G10" s="188">
        <v>61</v>
      </c>
      <c r="H10" s="14">
        <v>2901.5409836065573</v>
      </c>
      <c r="I10" s="16">
        <v>1084.360655737705</v>
      </c>
      <c r="J10" s="1"/>
    </row>
    <row r="11" spans="1:10" ht="26.25" customHeight="1" x14ac:dyDescent="0.15">
      <c r="A11" s="17">
        <f>A12-1</f>
        <v>27</v>
      </c>
      <c r="B11" s="325">
        <v>175707</v>
      </c>
      <c r="C11" s="326"/>
      <c r="D11" s="18">
        <v>66400</v>
      </c>
      <c r="E11" s="19">
        <v>209.57</v>
      </c>
      <c r="F11" s="20">
        <v>838.4167581237773</v>
      </c>
      <c r="G11" s="21">
        <v>61</v>
      </c>
      <c r="H11" s="20">
        <v>2880.4426229508199</v>
      </c>
      <c r="I11" s="22">
        <v>1088.5245901639344</v>
      </c>
      <c r="J11" s="1"/>
    </row>
    <row r="12" spans="1:10" ht="26.25" customHeight="1" x14ac:dyDescent="0.15">
      <c r="A12" s="17">
        <f>A13-1</f>
        <v>28</v>
      </c>
      <c r="B12" s="325">
        <v>174876</v>
      </c>
      <c r="C12" s="326"/>
      <c r="D12" s="18">
        <v>67105</v>
      </c>
      <c r="E12" s="19">
        <v>209.57</v>
      </c>
      <c r="F12" s="20">
        <v>834.45149592021767</v>
      </c>
      <c r="G12" s="21">
        <v>62</v>
      </c>
      <c r="H12" s="20">
        <v>2820.5806451612902</v>
      </c>
      <c r="I12" s="22">
        <v>1082.3387096774193</v>
      </c>
      <c r="J12" s="1"/>
    </row>
    <row r="13" spans="1:10" ht="26.25" customHeight="1" x14ac:dyDescent="0.15">
      <c r="A13" s="17">
        <f>A14-1</f>
        <v>29</v>
      </c>
      <c r="B13" s="327">
        <v>174252</v>
      </c>
      <c r="C13" s="328"/>
      <c r="D13" s="24">
        <v>67819</v>
      </c>
      <c r="E13" s="13">
        <v>209.57</v>
      </c>
      <c r="F13" s="14">
        <v>831.47397051104645</v>
      </c>
      <c r="G13" s="15">
        <v>61</v>
      </c>
      <c r="H13" s="14">
        <v>2856.5901639344261</v>
      </c>
      <c r="I13" s="16">
        <v>1111.7868852459017</v>
      </c>
      <c r="J13" s="1"/>
    </row>
    <row r="14" spans="1:10" ht="26.25" customHeight="1" x14ac:dyDescent="0.15">
      <c r="A14" s="23">
        <v>30</v>
      </c>
      <c r="B14" s="327">
        <v>173174</v>
      </c>
      <c r="C14" s="328"/>
      <c r="D14" s="24">
        <v>68355</v>
      </c>
      <c r="E14" s="13">
        <v>209.57</v>
      </c>
      <c r="F14" s="14">
        <v>826.33010449968992</v>
      </c>
      <c r="G14" s="15">
        <v>60</v>
      </c>
      <c r="H14" s="14">
        <v>2886.2333333333331</v>
      </c>
      <c r="I14" s="16">
        <v>1139.25</v>
      </c>
      <c r="J14" s="1"/>
    </row>
    <row r="15" spans="1:10" x14ac:dyDescent="0.15">
      <c r="A15" s="1"/>
      <c r="B15" s="314" t="s">
        <v>10</v>
      </c>
      <c r="C15" s="314"/>
      <c r="D15" s="314"/>
      <c r="E15" s="314"/>
      <c r="F15" s="314"/>
      <c r="G15" s="314"/>
      <c r="H15" s="314"/>
      <c r="I15" s="314"/>
    </row>
    <row r="16" spans="1:10" x14ac:dyDescent="0.15">
      <c r="A16" s="1"/>
      <c r="B16" s="1"/>
      <c r="C16" s="1"/>
      <c r="D16" s="1"/>
      <c r="E16" s="1"/>
      <c r="F16" s="1"/>
      <c r="G16" s="1"/>
      <c r="H16" s="1"/>
      <c r="I16" s="1"/>
    </row>
    <row r="17" spans="1:9" x14ac:dyDescent="0.15">
      <c r="A17" s="1"/>
      <c r="B17" s="1"/>
      <c r="C17" s="1"/>
      <c r="D17" s="1"/>
      <c r="E17" s="1"/>
      <c r="F17" s="1"/>
      <c r="G17" s="1"/>
      <c r="H17" s="1"/>
      <c r="I17" s="1"/>
    </row>
    <row r="18" spans="1:9" ht="30" customHeight="1" x14ac:dyDescent="0.15">
      <c r="A18" s="25" t="s">
        <v>11</v>
      </c>
      <c r="B18" s="25"/>
      <c r="C18" s="1"/>
      <c r="D18" s="1"/>
      <c r="E18" s="1"/>
      <c r="F18" s="1"/>
      <c r="G18" s="1"/>
      <c r="H18" s="1"/>
      <c r="I18" s="1"/>
    </row>
    <row r="19" spans="1:9" ht="15" customHeight="1" x14ac:dyDescent="0.15">
      <c r="A19" s="1"/>
      <c r="B19" s="1"/>
      <c r="C19" s="1"/>
      <c r="D19" s="1"/>
      <c r="E19" s="1"/>
      <c r="F19" s="1"/>
      <c r="G19" s="1"/>
      <c r="H19" s="1"/>
      <c r="I19" s="1"/>
    </row>
    <row r="20" spans="1:9" x14ac:dyDescent="0.15">
      <c r="A20" s="11"/>
      <c r="B20" s="9"/>
      <c r="C20" s="9"/>
      <c r="D20" s="172" t="s">
        <v>2</v>
      </c>
      <c r="E20" s="301">
        <f>A10</f>
        <v>26</v>
      </c>
      <c r="F20" s="301">
        <f>A11</f>
        <v>27</v>
      </c>
      <c r="G20" s="301">
        <f>A12</f>
        <v>28</v>
      </c>
      <c r="H20" s="301">
        <f>A13</f>
        <v>29</v>
      </c>
      <c r="I20" s="301">
        <f>A14</f>
        <v>30</v>
      </c>
    </row>
    <row r="21" spans="1:9" x14ac:dyDescent="0.15">
      <c r="A21" s="26" t="s">
        <v>12</v>
      </c>
      <c r="B21" s="27"/>
      <c r="C21" s="27"/>
      <c r="D21" s="28"/>
      <c r="E21" s="302"/>
      <c r="F21" s="302"/>
      <c r="G21" s="302"/>
      <c r="H21" s="302"/>
      <c r="I21" s="302"/>
    </row>
    <row r="22" spans="1:9" ht="13.5" customHeight="1" x14ac:dyDescent="0.15">
      <c r="A22" s="315" t="s">
        <v>6</v>
      </c>
      <c r="B22" s="316"/>
      <c r="C22" s="316"/>
      <c r="D22" s="317"/>
      <c r="E22" s="12" t="s">
        <v>8</v>
      </c>
      <c r="F22" s="29"/>
      <c r="G22" s="30"/>
      <c r="H22" s="29"/>
      <c r="I22" s="29"/>
    </row>
    <row r="23" spans="1:9" ht="26.25" customHeight="1" x14ac:dyDescent="0.15">
      <c r="A23" s="318"/>
      <c r="B23" s="319"/>
      <c r="C23" s="319"/>
      <c r="D23" s="320"/>
      <c r="E23" s="31">
        <v>176994</v>
      </c>
      <c r="F23" s="32">
        <v>175707</v>
      </c>
      <c r="G23" s="31">
        <v>174876</v>
      </c>
      <c r="H23" s="32">
        <v>174252</v>
      </c>
      <c r="I23" s="32">
        <v>173174</v>
      </c>
    </row>
    <row r="24" spans="1:9" ht="13.5" customHeight="1" x14ac:dyDescent="0.15">
      <c r="A24" s="315" t="s">
        <v>7</v>
      </c>
      <c r="B24" s="316"/>
      <c r="C24" s="316"/>
      <c r="D24" s="317"/>
      <c r="E24" s="33" t="s">
        <v>9</v>
      </c>
      <c r="F24" s="34"/>
      <c r="G24" s="35"/>
      <c r="H24" s="34"/>
      <c r="I24" s="34"/>
    </row>
    <row r="25" spans="1:9" ht="26.25" customHeight="1" x14ac:dyDescent="0.15">
      <c r="A25" s="318"/>
      <c r="B25" s="319"/>
      <c r="C25" s="319"/>
      <c r="D25" s="320"/>
      <c r="E25" s="36">
        <v>66146</v>
      </c>
      <c r="F25" s="37">
        <v>66400</v>
      </c>
      <c r="G25" s="36">
        <v>67105</v>
      </c>
      <c r="H25" s="37">
        <v>67819</v>
      </c>
      <c r="I25" s="37">
        <v>68355</v>
      </c>
    </row>
    <row r="26" spans="1:9" ht="13.5" customHeight="1" x14ac:dyDescent="0.15">
      <c r="A26" s="315" t="s">
        <v>13</v>
      </c>
      <c r="B26" s="316"/>
      <c r="C26" s="316"/>
      <c r="D26" s="317"/>
      <c r="E26" s="152" t="s">
        <v>8</v>
      </c>
      <c r="F26" s="29"/>
      <c r="G26" s="30"/>
      <c r="H26" s="29"/>
      <c r="I26" s="29"/>
    </row>
    <row r="27" spans="1:9" ht="26.25" customHeight="1" x14ac:dyDescent="0.15">
      <c r="A27" s="318"/>
      <c r="B27" s="319"/>
      <c r="C27" s="319"/>
      <c r="D27" s="320"/>
      <c r="E27" s="39">
        <v>2.7</v>
      </c>
      <c r="F27" s="39">
        <v>2.6</v>
      </c>
      <c r="G27" s="39">
        <v>2.6</v>
      </c>
      <c r="H27" s="39">
        <v>2.6</v>
      </c>
      <c r="I27" s="40">
        <v>2.5</v>
      </c>
    </row>
    <row r="28" spans="1:9" ht="13.5" customHeight="1" x14ac:dyDescent="0.15">
      <c r="A28" s="315" t="s">
        <v>14</v>
      </c>
      <c r="B28" s="316"/>
      <c r="C28" s="316"/>
      <c r="D28" s="317"/>
      <c r="E28" s="12" t="s">
        <v>15</v>
      </c>
      <c r="F28" s="29"/>
      <c r="G28" s="30"/>
      <c r="H28" s="29"/>
      <c r="I28" s="29"/>
    </row>
    <row r="29" spans="1:9" ht="26.25" customHeight="1" x14ac:dyDescent="0.15">
      <c r="A29" s="318"/>
      <c r="B29" s="319"/>
      <c r="C29" s="319"/>
      <c r="D29" s="320"/>
      <c r="E29" s="42">
        <v>84659009</v>
      </c>
      <c r="F29" s="41">
        <v>69537545</v>
      </c>
      <c r="G29" s="42">
        <v>73244799</v>
      </c>
      <c r="H29" s="42">
        <v>68259587</v>
      </c>
      <c r="I29" s="42">
        <v>67723528</v>
      </c>
    </row>
    <row r="30" spans="1:9" ht="13.5" customHeight="1" x14ac:dyDescent="0.15">
      <c r="A30" s="315" t="s">
        <v>16</v>
      </c>
      <c r="B30" s="316"/>
      <c r="C30" s="316"/>
      <c r="D30" s="317"/>
      <c r="E30" s="33" t="s">
        <v>355</v>
      </c>
      <c r="F30" s="29"/>
      <c r="G30" s="35"/>
      <c r="H30" s="29"/>
      <c r="I30" s="34"/>
    </row>
    <row r="31" spans="1:9" ht="26.25" customHeight="1" x14ac:dyDescent="0.15">
      <c r="A31" s="318"/>
      <c r="B31" s="319"/>
      <c r="C31" s="319"/>
      <c r="D31" s="320"/>
      <c r="E31" s="43">
        <v>30.284284334110268</v>
      </c>
      <c r="F31" s="40">
        <v>36.301130561914427</v>
      </c>
      <c r="G31" s="43">
        <v>35.218405063818935</v>
      </c>
      <c r="H31" s="40">
        <v>37.953508274229669</v>
      </c>
      <c r="I31" s="44">
        <v>37.325128720405701</v>
      </c>
    </row>
    <row r="32" spans="1:9" ht="13.5" customHeight="1" x14ac:dyDescent="0.15">
      <c r="A32" s="330" t="s">
        <v>17</v>
      </c>
      <c r="B32" s="331"/>
      <c r="C32" s="315" t="s">
        <v>18</v>
      </c>
      <c r="D32" s="317"/>
      <c r="E32" s="12" t="s">
        <v>15</v>
      </c>
      <c r="F32" s="29"/>
      <c r="G32" s="30"/>
      <c r="H32" s="29"/>
      <c r="I32" s="29"/>
    </row>
    <row r="33" spans="1:9" ht="26.25" customHeight="1" x14ac:dyDescent="0.15">
      <c r="A33" s="332"/>
      <c r="B33" s="333"/>
      <c r="C33" s="318"/>
      <c r="D33" s="320"/>
      <c r="E33" s="45">
        <v>25638375</v>
      </c>
      <c r="F33" s="46">
        <v>25242915</v>
      </c>
      <c r="G33" s="45">
        <v>25795650</v>
      </c>
      <c r="H33" s="46">
        <v>25906908</v>
      </c>
      <c r="I33" s="47">
        <v>25277894</v>
      </c>
    </row>
    <row r="34" spans="1:9" ht="13.5" customHeight="1" x14ac:dyDescent="0.15">
      <c r="A34" s="332"/>
      <c r="B34" s="333"/>
      <c r="C34" s="315" t="s">
        <v>19</v>
      </c>
      <c r="D34" s="317"/>
      <c r="E34" s="152" t="s">
        <v>21</v>
      </c>
      <c r="F34" s="29"/>
      <c r="G34" s="30"/>
      <c r="H34" s="29"/>
      <c r="I34" s="29"/>
    </row>
    <row r="35" spans="1:9" ht="26.25" customHeight="1" x14ac:dyDescent="0.15">
      <c r="A35" s="332"/>
      <c r="B35" s="333"/>
      <c r="C35" s="318"/>
      <c r="D35" s="320"/>
      <c r="E35" s="48">
        <v>144854.48659276587</v>
      </c>
      <c r="F35" s="48">
        <v>143664.82268776998</v>
      </c>
      <c r="G35" s="48">
        <v>147508.23440609346</v>
      </c>
      <c r="H35" s="48">
        <v>148674.95351559808</v>
      </c>
      <c r="I35" s="49">
        <v>145968.18229064409</v>
      </c>
    </row>
    <row r="36" spans="1:9" ht="13.5" customHeight="1" x14ac:dyDescent="0.15">
      <c r="A36" s="332"/>
      <c r="B36" s="333"/>
      <c r="C36" s="315" t="s">
        <v>20</v>
      </c>
      <c r="D36" s="317"/>
      <c r="E36" s="33" t="s">
        <v>21</v>
      </c>
      <c r="F36" s="29"/>
      <c r="G36" s="35"/>
      <c r="H36" s="29"/>
      <c r="I36" s="34"/>
    </row>
    <row r="37" spans="1:9" ht="26.25" customHeight="1" x14ac:dyDescent="0.15">
      <c r="A37" s="334"/>
      <c r="B37" s="335"/>
      <c r="C37" s="318"/>
      <c r="D37" s="320"/>
      <c r="E37" s="50">
        <v>387602.80289057537</v>
      </c>
      <c r="F37" s="49">
        <v>380164.38253012049</v>
      </c>
      <c r="G37" s="50">
        <v>384407.27218538109</v>
      </c>
      <c r="H37" s="49">
        <v>382000.73725652101</v>
      </c>
      <c r="I37" s="49">
        <v>369803.14534415916</v>
      </c>
    </row>
    <row r="44" spans="1:9" x14ac:dyDescent="0.15">
      <c r="A44" s="201"/>
    </row>
    <row r="45" spans="1:9" x14ac:dyDescent="0.15">
      <c r="A45" s="11"/>
      <c r="B45" s="9"/>
      <c r="C45" s="9"/>
      <c r="D45" s="172" t="s">
        <v>2</v>
      </c>
      <c r="E45" s="301">
        <f>E20</f>
        <v>26</v>
      </c>
      <c r="F45" s="301">
        <f>F20</f>
        <v>27</v>
      </c>
      <c r="G45" s="301">
        <f>G20</f>
        <v>28</v>
      </c>
      <c r="H45" s="301">
        <f>H20</f>
        <v>29</v>
      </c>
      <c r="I45" s="301">
        <f>I20</f>
        <v>30</v>
      </c>
    </row>
    <row r="46" spans="1:9" x14ac:dyDescent="0.15">
      <c r="A46" s="51" t="s">
        <v>12</v>
      </c>
      <c r="B46" s="52"/>
      <c r="C46" s="52"/>
      <c r="D46" s="53"/>
      <c r="E46" s="302"/>
      <c r="F46" s="302"/>
      <c r="G46" s="302"/>
      <c r="H46" s="302"/>
      <c r="I46" s="302"/>
    </row>
    <row r="47" spans="1:9" ht="13.5" customHeight="1" x14ac:dyDescent="0.15">
      <c r="A47" s="330" t="s">
        <v>22</v>
      </c>
      <c r="B47" s="331"/>
      <c r="C47" s="315" t="s">
        <v>18</v>
      </c>
      <c r="D47" s="317"/>
      <c r="E47" s="12" t="s">
        <v>15</v>
      </c>
      <c r="F47" s="29"/>
      <c r="G47" s="30"/>
      <c r="H47" s="29"/>
      <c r="I47" s="29"/>
    </row>
    <row r="48" spans="1:9" ht="26.25" customHeight="1" x14ac:dyDescent="0.15">
      <c r="A48" s="332"/>
      <c r="B48" s="333"/>
      <c r="C48" s="318"/>
      <c r="D48" s="320"/>
      <c r="E48" s="55">
        <v>10836823</v>
      </c>
      <c r="F48" s="54">
        <v>10675639</v>
      </c>
      <c r="G48" s="55">
        <v>10744620</v>
      </c>
      <c r="H48" s="55">
        <v>10820746</v>
      </c>
      <c r="I48" s="55">
        <v>10650515</v>
      </c>
    </row>
    <row r="49" spans="1:9" ht="13.5" customHeight="1" x14ac:dyDescent="0.15">
      <c r="A49" s="332"/>
      <c r="B49" s="333"/>
      <c r="C49" s="315" t="s">
        <v>19</v>
      </c>
      <c r="D49" s="317"/>
      <c r="E49" s="152" t="s">
        <v>21</v>
      </c>
      <c r="F49" s="29"/>
      <c r="G49" s="30"/>
      <c r="H49" s="29"/>
      <c r="I49" s="29"/>
    </row>
    <row r="50" spans="1:9" ht="26.25" customHeight="1" x14ac:dyDescent="0.15">
      <c r="A50" s="332"/>
      <c r="B50" s="333"/>
      <c r="C50" s="318"/>
      <c r="D50" s="320"/>
      <c r="E50" s="48">
        <v>61227.064194266473</v>
      </c>
      <c r="F50" s="48">
        <v>60758.188347646937</v>
      </c>
      <c r="G50" s="48">
        <v>61441.364166609485</v>
      </c>
      <c r="H50" s="48">
        <v>62098.259991277002</v>
      </c>
      <c r="I50" s="49">
        <v>61501.813205215563</v>
      </c>
    </row>
    <row r="51" spans="1:9" ht="13.5" customHeight="1" x14ac:dyDescent="0.15">
      <c r="A51" s="332"/>
      <c r="B51" s="333"/>
      <c r="C51" s="315" t="s">
        <v>20</v>
      </c>
      <c r="D51" s="317"/>
      <c r="E51" s="33" t="s">
        <v>21</v>
      </c>
      <c r="F51" s="29"/>
      <c r="G51" s="35"/>
      <c r="H51" s="29"/>
      <c r="I51" s="34"/>
    </row>
    <row r="52" spans="1:9" ht="26.25" customHeight="1" x14ac:dyDescent="0.15">
      <c r="A52" s="334"/>
      <c r="B52" s="335"/>
      <c r="C52" s="318"/>
      <c r="D52" s="320"/>
      <c r="E52" s="50">
        <v>163831.87191969281</v>
      </c>
      <c r="F52" s="49">
        <v>160777.69578313254</v>
      </c>
      <c r="G52" s="50">
        <v>160116.5337903286</v>
      </c>
      <c r="H52" s="49">
        <v>159553.31101903596</v>
      </c>
      <c r="I52" s="49">
        <v>155811.79138321994</v>
      </c>
    </row>
    <row r="53" spans="1:9" ht="13.5" customHeight="1" x14ac:dyDescent="0.15">
      <c r="A53" s="303" t="s">
        <v>23</v>
      </c>
      <c r="B53" s="304"/>
      <c r="C53" s="315" t="s">
        <v>18</v>
      </c>
      <c r="D53" s="317"/>
      <c r="E53" s="12" t="s">
        <v>15</v>
      </c>
      <c r="F53" s="29"/>
      <c r="G53" s="30"/>
      <c r="H53" s="29"/>
      <c r="I53" s="29"/>
    </row>
    <row r="54" spans="1:9" ht="26.25" customHeight="1" x14ac:dyDescent="0.15">
      <c r="A54" s="305"/>
      <c r="B54" s="306"/>
      <c r="C54" s="318"/>
      <c r="D54" s="320"/>
      <c r="E54" s="55">
        <v>13069725</v>
      </c>
      <c r="F54" s="54">
        <v>12852616</v>
      </c>
      <c r="G54" s="55">
        <v>13339411</v>
      </c>
      <c r="H54" s="55">
        <v>13421814</v>
      </c>
      <c r="I54" s="55">
        <v>13017098</v>
      </c>
    </row>
    <row r="55" spans="1:9" ht="13.5" customHeight="1" x14ac:dyDescent="0.15">
      <c r="A55" s="305"/>
      <c r="B55" s="306"/>
      <c r="C55" s="315" t="s">
        <v>19</v>
      </c>
      <c r="D55" s="317"/>
      <c r="E55" s="38" t="s">
        <v>21</v>
      </c>
      <c r="F55" s="29"/>
      <c r="G55" s="30"/>
      <c r="H55" s="29"/>
      <c r="I55" s="29"/>
    </row>
    <row r="56" spans="1:9" ht="27" customHeight="1" x14ac:dyDescent="0.15">
      <c r="A56" s="305"/>
      <c r="B56" s="306"/>
      <c r="C56" s="318"/>
      <c r="D56" s="320"/>
      <c r="E56" s="48">
        <v>73842.757381606163</v>
      </c>
      <c r="F56" s="48">
        <v>73148.002071630617</v>
      </c>
      <c r="G56" s="48">
        <v>76279.255014982045</v>
      </c>
      <c r="H56" s="48">
        <v>77025.308174368154</v>
      </c>
      <c r="I56" s="49">
        <v>75167.738806056339</v>
      </c>
    </row>
    <row r="57" spans="1:9" ht="13.5" customHeight="1" x14ac:dyDescent="0.15">
      <c r="A57" s="305"/>
      <c r="B57" s="306"/>
      <c r="C57" s="315" t="s">
        <v>20</v>
      </c>
      <c r="D57" s="317"/>
      <c r="E57" s="33" t="s">
        <v>21</v>
      </c>
      <c r="F57" s="29"/>
      <c r="G57" s="35"/>
      <c r="H57" s="29"/>
      <c r="I57" s="34"/>
    </row>
    <row r="58" spans="1:9" ht="26.25" customHeight="1" x14ac:dyDescent="0.15">
      <c r="A58" s="307"/>
      <c r="B58" s="308"/>
      <c r="C58" s="318"/>
      <c r="D58" s="320"/>
      <c r="E58" s="50">
        <v>197589.04544492485</v>
      </c>
      <c r="F58" s="49">
        <v>193563.49397590361</v>
      </c>
      <c r="G58" s="50">
        <v>198784.1591535653</v>
      </c>
      <c r="H58" s="49">
        <v>197906.39791208954</v>
      </c>
      <c r="I58" s="49">
        <v>190433.73564479555</v>
      </c>
    </row>
    <row r="59" spans="1:9" ht="13.5" customHeight="1" x14ac:dyDescent="0.15">
      <c r="A59" s="303" t="s">
        <v>24</v>
      </c>
      <c r="B59" s="304"/>
      <c r="C59" s="315" t="s">
        <v>18</v>
      </c>
      <c r="D59" s="317"/>
      <c r="E59" s="12" t="s">
        <v>15</v>
      </c>
      <c r="F59" s="29"/>
      <c r="G59" s="30"/>
      <c r="H59" s="29"/>
      <c r="I59" s="29"/>
    </row>
    <row r="60" spans="1:9" ht="26.25" customHeight="1" x14ac:dyDescent="0.15">
      <c r="A60" s="305"/>
      <c r="B60" s="306"/>
      <c r="C60" s="318"/>
      <c r="D60" s="320"/>
      <c r="E60" s="55">
        <v>369944</v>
      </c>
      <c r="F60" s="54">
        <v>376174</v>
      </c>
      <c r="G60" s="55">
        <v>428644</v>
      </c>
      <c r="H60" s="55">
        <v>449574</v>
      </c>
      <c r="I60" s="55">
        <v>447144</v>
      </c>
    </row>
    <row r="61" spans="1:9" ht="13.5" customHeight="1" x14ac:dyDescent="0.15">
      <c r="A61" s="305"/>
      <c r="B61" s="306"/>
      <c r="C61" s="315" t="s">
        <v>19</v>
      </c>
      <c r="D61" s="317"/>
      <c r="E61" s="38" t="s">
        <v>21</v>
      </c>
      <c r="F61" s="29"/>
      <c r="G61" s="30"/>
      <c r="H61" s="29"/>
      <c r="I61" s="29"/>
    </row>
    <row r="62" spans="1:9" ht="26.25" customHeight="1" x14ac:dyDescent="0.15">
      <c r="A62" s="305"/>
      <c r="B62" s="306"/>
      <c r="C62" s="318"/>
      <c r="D62" s="320"/>
      <c r="E62" s="48">
        <v>2090.1499485858276</v>
      </c>
      <c r="F62" s="48">
        <v>2140.9164119813099</v>
      </c>
      <c r="G62" s="48">
        <v>2451.1310871703377</v>
      </c>
      <c r="H62" s="48">
        <v>2580.02203704979</v>
      </c>
      <c r="I62" s="49">
        <v>2582.0504232737017</v>
      </c>
    </row>
    <row r="63" spans="1:9" ht="13.5" customHeight="1" x14ac:dyDescent="0.15">
      <c r="A63" s="305"/>
      <c r="B63" s="306"/>
      <c r="C63" s="315" t="s">
        <v>20</v>
      </c>
      <c r="D63" s="317"/>
      <c r="E63" s="33" t="s">
        <v>21</v>
      </c>
      <c r="F63" s="29"/>
      <c r="G63" s="35"/>
      <c r="H63" s="29"/>
      <c r="I63" s="34"/>
    </row>
    <row r="64" spans="1:9" ht="26.25" customHeight="1" x14ac:dyDescent="0.15">
      <c r="A64" s="307"/>
      <c r="B64" s="308"/>
      <c r="C64" s="318"/>
      <c r="D64" s="320"/>
      <c r="E64" s="50">
        <v>5592.8400810328667</v>
      </c>
      <c r="F64" s="49">
        <v>5665.2710843373497</v>
      </c>
      <c r="G64" s="50">
        <v>6387.6611280828556</v>
      </c>
      <c r="H64" s="49">
        <v>6629.0272637461476</v>
      </c>
      <c r="I64" s="49">
        <v>6541.4965986394554</v>
      </c>
    </row>
    <row r="65" spans="1:9" ht="13.5" customHeight="1" x14ac:dyDescent="0.15">
      <c r="A65" s="303" t="s">
        <v>214</v>
      </c>
      <c r="B65" s="304"/>
      <c r="C65" s="315" t="s">
        <v>18</v>
      </c>
      <c r="D65" s="317"/>
      <c r="E65" s="12" t="s">
        <v>15</v>
      </c>
      <c r="F65" s="29"/>
      <c r="G65" s="30"/>
      <c r="H65" s="29"/>
      <c r="I65" s="29"/>
    </row>
    <row r="66" spans="1:9" ht="26.25" customHeight="1" x14ac:dyDescent="0.15">
      <c r="A66" s="305"/>
      <c r="B66" s="306"/>
      <c r="C66" s="318"/>
      <c r="D66" s="320"/>
      <c r="E66" s="55">
        <v>1353804</v>
      </c>
      <c r="F66" s="54">
        <v>1330440</v>
      </c>
      <c r="G66" s="55">
        <v>1275089</v>
      </c>
      <c r="H66" s="55">
        <v>1207602</v>
      </c>
      <c r="I66" s="55">
        <v>1155369</v>
      </c>
    </row>
    <row r="67" spans="1:9" ht="13.5" customHeight="1" x14ac:dyDescent="0.15">
      <c r="A67" s="305"/>
      <c r="B67" s="306"/>
      <c r="C67" s="315" t="s">
        <v>19</v>
      </c>
      <c r="D67" s="317"/>
      <c r="E67" s="38" t="s">
        <v>21</v>
      </c>
      <c r="F67" s="29"/>
      <c r="G67" s="30"/>
      <c r="H67" s="29"/>
      <c r="I67" s="29"/>
    </row>
    <row r="68" spans="1:9" ht="26.25" customHeight="1" x14ac:dyDescent="0.15">
      <c r="A68" s="305"/>
      <c r="B68" s="306"/>
      <c r="C68" s="318"/>
      <c r="D68" s="320"/>
      <c r="E68" s="48">
        <v>7648.8694532018035</v>
      </c>
      <c r="F68" s="48">
        <v>7571.9237139100887</v>
      </c>
      <c r="G68" s="48">
        <v>7291.3893272947689</v>
      </c>
      <c r="H68" s="48">
        <v>6930.204531368363</v>
      </c>
      <c r="I68" s="49">
        <v>6671.723237899454</v>
      </c>
    </row>
    <row r="69" spans="1:9" ht="13.5" customHeight="1" x14ac:dyDescent="0.15">
      <c r="A69" s="305"/>
      <c r="B69" s="306"/>
      <c r="C69" s="315" t="s">
        <v>20</v>
      </c>
      <c r="D69" s="317"/>
      <c r="E69" s="33" t="s">
        <v>21</v>
      </c>
      <c r="F69" s="29"/>
      <c r="G69" s="35"/>
      <c r="H69" s="29"/>
      <c r="I69" s="34"/>
    </row>
    <row r="70" spans="1:9" ht="26.25" customHeight="1" x14ac:dyDescent="0.15">
      <c r="A70" s="307"/>
      <c r="B70" s="308"/>
      <c r="C70" s="318"/>
      <c r="D70" s="320"/>
      <c r="E70" s="50">
        <v>20466.906540078009</v>
      </c>
      <c r="F70" s="49">
        <v>20036.746987951807</v>
      </c>
      <c r="G70" s="50">
        <v>19001.400789807019</v>
      </c>
      <c r="H70" s="49">
        <v>17806.248986272283</v>
      </c>
      <c r="I70" s="49">
        <v>16902.479701558044</v>
      </c>
    </row>
    <row r="71" spans="1:9" ht="13.5" customHeight="1" x14ac:dyDescent="0.15">
      <c r="A71" s="303" t="s">
        <v>25</v>
      </c>
      <c r="B71" s="304"/>
      <c r="C71" s="315" t="s">
        <v>18</v>
      </c>
      <c r="D71" s="317"/>
      <c r="E71" s="12" t="s">
        <v>15</v>
      </c>
      <c r="F71" s="29"/>
      <c r="G71" s="30"/>
      <c r="H71" s="29"/>
      <c r="I71" s="29"/>
    </row>
    <row r="72" spans="1:9" ht="26.25" customHeight="1" x14ac:dyDescent="0.15">
      <c r="A72" s="305"/>
      <c r="B72" s="306"/>
      <c r="C72" s="318"/>
      <c r="D72" s="320"/>
      <c r="E72" s="55">
        <v>8079</v>
      </c>
      <c r="F72" s="54">
        <v>8046</v>
      </c>
      <c r="G72" s="55">
        <v>7886</v>
      </c>
      <c r="H72" s="55">
        <v>7172</v>
      </c>
      <c r="I72" s="55">
        <v>7768</v>
      </c>
    </row>
    <row r="73" spans="1:9" ht="13.5" customHeight="1" x14ac:dyDescent="0.15">
      <c r="A73" s="305"/>
      <c r="B73" s="306"/>
      <c r="C73" s="315" t="s">
        <v>19</v>
      </c>
      <c r="D73" s="317"/>
      <c r="E73" s="38" t="s">
        <v>21</v>
      </c>
      <c r="F73" s="29"/>
      <c r="G73" s="30"/>
      <c r="H73" s="29"/>
      <c r="I73" s="29"/>
    </row>
    <row r="74" spans="1:9" ht="26.25" customHeight="1" x14ac:dyDescent="0.15">
      <c r="A74" s="305" t="s">
        <v>343</v>
      </c>
      <c r="B74" s="306"/>
      <c r="C74" s="318"/>
      <c r="D74" s="320"/>
      <c r="E74" s="48">
        <v>45.645615105596796</v>
      </c>
      <c r="F74" s="48">
        <v>45.792142601034676</v>
      </c>
      <c r="G74" s="48">
        <v>45.094810036826097</v>
      </c>
      <c r="H74" s="48">
        <v>41.158781534788695</v>
      </c>
      <c r="I74" s="49">
        <v>44.856618199036809</v>
      </c>
    </row>
    <row r="75" spans="1:9" ht="13.5" customHeight="1" x14ac:dyDescent="0.15">
      <c r="A75" s="305"/>
      <c r="B75" s="306"/>
      <c r="C75" s="315" t="s">
        <v>20</v>
      </c>
      <c r="D75" s="317"/>
      <c r="E75" s="33" t="s">
        <v>21</v>
      </c>
      <c r="F75" s="29"/>
      <c r="G75" s="35"/>
      <c r="H75" s="29"/>
      <c r="I75" s="34"/>
    </row>
    <row r="76" spans="1:9" ht="26.25" customHeight="1" x14ac:dyDescent="0.15">
      <c r="A76" s="307"/>
      <c r="B76" s="308"/>
      <c r="C76" s="318"/>
      <c r="D76" s="320"/>
      <c r="E76" s="50">
        <v>122.13890484685393</v>
      </c>
      <c r="F76" s="49">
        <v>121.17469879518072</v>
      </c>
      <c r="G76" s="50">
        <v>117.51732359734744</v>
      </c>
      <c r="H76" s="49">
        <v>105.75207537710671</v>
      </c>
      <c r="I76" s="49">
        <v>113.64201594616341</v>
      </c>
    </row>
    <row r="77" spans="1:9" ht="13.5" customHeight="1" x14ac:dyDescent="0.15">
      <c r="A77" s="303" t="s">
        <v>26</v>
      </c>
      <c r="B77" s="304"/>
      <c r="C77" s="315" t="s">
        <v>27</v>
      </c>
      <c r="D77" s="317"/>
      <c r="E77" s="12" t="s">
        <v>28</v>
      </c>
      <c r="F77" s="29"/>
      <c r="G77" s="30"/>
      <c r="H77" s="29"/>
      <c r="I77" s="29"/>
    </row>
    <row r="78" spans="1:9" ht="26.25" customHeight="1" x14ac:dyDescent="0.15">
      <c r="A78" s="305"/>
      <c r="B78" s="306"/>
      <c r="C78" s="318"/>
      <c r="D78" s="320"/>
      <c r="E78" s="56">
        <v>61</v>
      </c>
      <c r="F78" s="57">
        <v>61</v>
      </c>
      <c r="G78" s="56">
        <v>62</v>
      </c>
      <c r="H78" s="57">
        <v>61</v>
      </c>
      <c r="I78" s="57">
        <v>60</v>
      </c>
    </row>
    <row r="79" spans="1:9" ht="13.5" customHeight="1" x14ac:dyDescent="0.15">
      <c r="A79" s="305"/>
      <c r="B79" s="306"/>
      <c r="C79" s="330" t="s">
        <v>29</v>
      </c>
      <c r="D79" s="331"/>
      <c r="E79" s="38" t="s">
        <v>28</v>
      </c>
      <c r="F79" s="29"/>
      <c r="G79" s="30"/>
      <c r="H79" s="29"/>
      <c r="I79" s="29"/>
    </row>
    <row r="80" spans="1:9" ht="26.25" customHeight="1" x14ac:dyDescent="0.15">
      <c r="A80" s="305"/>
      <c r="B80" s="306"/>
      <c r="C80" s="334"/>
      <c r="D80" s="335"/>
      <c r="E80" s="48">
        <v>2901.5409836065573</v>
      </c>
      <c r="F80" s="48">
        <v>2880.4426229508199</v>
      </c>
      <c r="G80" s="48">
        <v>2820.5806451612902</v>
      </c>
      <c r="H80" s="48">
        <v>2856.5901639344261</v>
      </c>
      <c r="I80" s="49">
        <v>2886.2333333333331</v>
      </c>
    </row>
    <row r="81" spans="1:9" ht="13.5" customHeight="1" x14ac:dyDescent="0.15">
      <c r="A81" s="305"/>
      <c r="B81" s="306"/>
      <c r="C81" s="330" t="s">
        <v>30</v>
      </c>
      <c r="D81" s="331"/>
      <c r="E81" s="33" t="s">
        <v>9</v>
      </c>
      <c r="F81" s="29"/>
      <c r="G81" s="35"/>
      <c r="H81" s="29"/>
      <c r="I81" s="34"/>
    </row>
    <row r="82" spans="1:9" ht="26.25" customHeight="1" x14ac:dyDescent="0.15">
      <c r="A82" s="307"/>
      <c r="B82" s="308"/>
      <c r="C82" s="334"/>
      <c r="D82" s="335"/>
      <c r="E82" s="50">
        <v>1084.360655737705</v>
      </c>
      <c r="F82" s="49">
        <v>1088.5245901639344</v>
      </c>
      <c r="G82" s="50">
        <v>1082.3387096774193</v>
      </c>
      <c r="H82" s="49">
        <v>1111.7868852459017</v>
      </c>
      <c r="I82" s="49">
        <v>1139.25</v>
      </c>
    </row>
    <row r="83" spans="1:9" x14ac:dyDescent="0.15">
      <c r="A83" s="1"/>
      <c r="B83" s="314" t="s">
        <v>31</v>
      </c>
      <c r="C83" s="314"/>
      <c r="D83" s="314"/>
      <c r="E83" s="314"/>
      <c r="F83" s="314"/>
      <c r="G83" s="314"/>
      <c r="H83" s="314"/>
      <c r="I83" s="314"/>
    </row>
    <row r="84" spans="1:9" x14ac:dyDescent="0.15">
      <c r="A84" s="1"/>
      <c r="B84" s="336" t="s">
        <v>382</v>
      </c>
      <c r="C84" s="336"/>
      <c r="D84" s="336"/>
      <c r="E84" s="336"/>
      <c r="F84" s="336"/>
      <c r="G84" s="336"/>
      <c r="H84" s="336"/>
      <c r="I84" s="336"/>
    </row>
    <row r="85" spans="1:9" x14ac:dyDescent="0.15">
      <c r="A85" s="1"/>
      <c r="B85" s="1"/>
      <c r="C85" s="1"/>
      <c r="D85" s="1"/>
      <c r="E85" s="1"/>
      <c r="F85" s="1"/>
      <c r="G85" s="1"/>
      <c r="H85" s="1"/>
      <c r="I85" s="1"/>
    </row>
    <row r="86" spans="1:9" x14ac:dyDescent="0.15">
      <c r="A86" s="1"/>
      <c r="B86" s="1"/>
      <c r="C86" s="1"/>
      <c r="D86" s="1"/>
      <c r="E86" s="1"/>
      <c r="F86" s="1"/>
      <c r="G86" s="1"/>
      <c r="H86" s="1"/>
      <c r="I86" s="1"/>
    </row>
    <row r="87" spans="1:9" x14ac:dyDescent="0.15">
      <c r="A87" s="1"/>
      <c r="B87" s="1"/>
      <c r="C87" s="1"/>
      <c r="D87" s="1"/>
      <c r="E87" s="1"/>
      <c r="F87" s="1"/>
      <c r="G87" s="1"/>
      <c r="H87" s="1"/>
      <c r="I87" s="1"/>
    </row>
    <row r="88" spans="1:9" x14ac:dyDescent="0.15">
      <c r="A88" s="1"/>
      <c r="B88" s="1"/>
      <c r="C88" s="1"/>
      <c r="D88" s="1"/>
      <c r="E88" s="1"/>
      <c r="F88" s="1"/>
      <c r="G88" s="1"/>
      <c r="H88" s="1"/>
      <c r="I88" s="1"/>
    </row>
    <row r="89" spans="1:9" x14ac:dyDescent="0.15">
      <c r="A89" s="1"/>
      <c r="B89" s="1"/>
      <c r="C89" s="1"/>
      <c r="D89" s="1"/>
      <c r="E89" s="1"/>
      <c r="F89" s="1"/>
      <c r="G89" s="1"/>
      <c r="H89" s="1"/>
      <c r="I89" s="1"/>
    </row>
    <row r="90" spans="1:9" x14ac:dyDescent="0.15">
      <c r="A90" s="1"/>
      <c r="B90" s="1"/>
      <c r="C90" s="1"/>
      <c r="D90" s="1"/>
      <c r="E90" s="1"/>
      <c r="F90" s="1"/>
      <c r="G90" s="1"/>
      <c r="H90" s="1"/>
      <c r="I90" s="1"/>
    </row>
    <row r="91" spans="1:9" x14ac:dyDescent="0.15">
      <c r="A91" s="1"/>
      <c r="B91" s="1"/>
      <c r="C91" s="1"/>
      <c r="D91" s="1"/>
      <c r="E91" s="1"/>
      <c r="F91" s="1"/>
      <c r="G91" s="1"/>
      <c r="H91" s="1"/>
      <c r="I91" s="1"/>
    </row>
    <row r="92" spans="1:9" x14ac:dyDescent="0.15">
      <c r="A92" s="1"/>
      <c r="B92" s="1"/>
      <c r="C92" s="1"/>
      <c r="D92" s="1"/>
      <c r="E92" s="1"/>
      <c r="F92" s="1"/>
      <c r="G92" s="1"/>
      <c r="H92" s="1"/>
      <c r="I92" s="1"/>
    </row>
    <row r="93" spans="1:9" x14ac:dyDescent="0.15">
      <c r="A93" s="1"/>
      <c r="B93" s="1"/>
      <c r="C93" s="1"/>
      <c r="D93" s="1"/>
      <c r="E93" s="1"/>
      <c r="F93" s="1"/>
      <c r="G93" s="1"/>
      <c r="H93" s="1"/>
      <c r="I93" s="1"/>
    </row>
    <row r="94" spans="1:9" x14ac:dyDescent="0.15">
      <c r="A94" s="1"/>
      <c r="B94" s="1"/>
      <c r="C94" s="1"/>
      <c r="D94" s="1"/>
      <c r="E94" s="1"/>
      <c r="F94" s="1"/>
      <c r="G94" s="1"/>
      <c r="H94" s="1"/>
      <c r="I94" s="1"/>
    </row>
    <row r="95" spans="1:9" x14ac:dyDescent="0.15">
      <c r="A95" s="1"/>
      <c r="B95" s="1"/>
      <c r="C95" s="1"/>
      <c r="D95" s="1"/>
      <c r="E95" s="1"/>
      <c r="F95" s="1"/>
      <c r="G95" s="1"/>
      <c r="H95" s="1"/>
      <c r="I95" s="1"/>
    </row>
  </sheetData>
  <sheetProtection selectLockedCells="1"/>
  <mergeCells count="66">
    <mergeCell ref="A74:B76"/>
    <mergeCell ref="A71:B73"/>
    <mergeCell ref="B84:I84"/>
    <mergeCell ref="C73:D74"/>
    <mergeCell ref="C75:D76"/>
    <mergeCell ref="A77:B82"/>
    <mergeCell ref="C77:D78"/>
    <mergeCell ref="C79:D80"/>
    <mergeCell ref="C81:D82"/>
    <mergeCell ref="B83:I83"/>
    <mergeCell ref="A59:B64"/>
    <mergeCell ref="C59:D60"/>
    <mergeCell ref="C61:D62"/>
    <mergeCell ref="C63:D64"/>
    <mergeCell ref="C71:D72"/>
    <mergeCell ref="A65:B70"/>
    <mergeCell ref="C65:D66"/>
    <mergeCell ref="C67:D68"/>
    <mergeCell ref="C69:D70"/>
    <mergeCell ref="G45:G46"/>
    <mergeCell ref="H45:H46"/>
    <mergeCell ref="I45:I46"/>
    <mergeCell ref="A53:B58"/>
    <mergeCell ref="C53:D54"/>
    <mergeCell ref="C55:D56"/>
    <mergeCell ref="C57:D58"/>
    <mergeCell ref="A47:B52"/>
    <mergeCell ref="C47:D48"/>
    <mergeCell ref="C49:D50"/>
    <mergeCell ref="C51:D52"/>
    <mergeCell ref="E45:E46"/>
    <mergeCell ref="F45:F46"/>
    <mergeCell ref="A32:B37"/>
    <mergeCell ref="C32:D33"/>
    <mergeCell ref="C34:D35"/>
    <mergeCell ref="C36:D37"/>
    <mergeCell ref="A24:D25"/>
    <mergeCell ref="A28:D29"/>
    <mergeCell ref="A30:D31"/>
    <mergeCell ref="A1:I1"/>
    <mergeCell ref="A3:I3"/>
    <mergeCell ref="B15:I15"/>
    <mergeCell ref="A22:D23"/>
    <mergeCell ref="A26:D27"/>
    <mergeCell ref="B9:C9"/>
    <mergeCell ref="B10:C10"/>
    <mergeCell ref="B11:C11"/>
    <mergeCell ref="B12:C12"/>
    <mergeCell ref="B13:C13"/>
    <mergeCell ref="B14:C14"/>
    <mergeCell ref="H5:H6"/>
    <mergeCell ref="I5:I6"/>
    <mergeCell ref="E20:E21"/>
    <mergeCell ref="F20:F21"/>
    <mergeCell ref="G20:G21"/>
    <mergeCell ref="H20:H21"/>
    <mergeCell ref="I20:I21"/>
    <mergeCell ref="B5:C5"/>
    <mergeCell ref="B6:C8"/>
    <mergeCell ref="A6:A8"/>
    <mergeCell ref="D6:D8"/>
    <mergeCell ref="E6:E8"/>
    <mergeCell ref="F6:F8"/>
    <mergeCell ref="G6:G8"/>
    <mergeCell ref="H7:H8"/>
    <mergeCell ref="I7:I8"/>
  </mergeCells>
  <phoneticPr fontId="2"/>
  <conditionalFormatting sqref="A14:E14">
    <cfRule type="expression" dxfId="32" priority="10">
      <formula>A14=""</formula>
    </cfRule>
  </conditionalFormatting>
  <conditionalFormatting sqref="E29:I29">
    <cfRule type="expression" dxfId="31" priority="9">
      <formula>E29=""</formula>
    </cfRule>
  </conditionalFormatting>
  <conditionalFormatting sqref="E48:I48">
    <cfRule type="expression" dxfId="30" priority="8">
      <formula>E48=""</formula>
    </cfRule>
  </conditionalFormatting>
  <conditionalFormatting sqref="E54:I54">
    <cfRule type="expression" dxfId="29" priority="7">
      <formula>E54=""</formula>
    </cfRule>
  </conditionalFormatting>
  <conditionalFormatting sqref="E60:I60">
    <cfRule type="expression" dxfId="28" priority="6">
      <formula>E60=""</formula>
    </cfRule>
  </conditionalFormatting>
  <conditionalFormatting sqref="E72:I72">
    <cfRule type="expression" dxfId="27" priority="5">
      <formula>E72=""</formula>
    </cfRule>
  </conditionalFormatting>
  <conditionalFormatting sqref="E66:I66">
    <cfRule type="expression" dxfId="26" priority="4">
      <formula>E66=""</formula>
    </cfRule>
  </conditionalFormatting>
  <conditionalFormatting sqref="G14">
    <cfRule type="expression" dxfId="25" priority="3">
      <formula>G14=""</formula>
    </cfRule>
  </conditionalFormatting>
  <conditionalFormatting sqref="B13:E13">
    <cfRule type="expression" dxfId="24" priority="2">
      <formula>B13=""</formula>
    </cfRule>
  </conditionalFormatting>
  <conditionalFormatting sqref="G13">
    <cfRule type="expression" dxfId="23" priority="1">
      <formula>G13=""</formula>
    </cfRule>
  </conditionalFormatting>
  <pageMargins left="0.7" right="0.7" top="0.75" bottom="0.75" header="0.3" footer="0.3"/>
  <pageSetup paperSize="9" orientation="portrait" r:id="rId1"/>
  <headerFooter>
    <oddFooter>&amp;C&amp;"ＭＳ 明朝,標準"&amp;P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55"/>
  <sheetViews>
    <sheetView view="pageBreakPreview" topLeftCell="AL28" zoomScale="80" zoomScaleNormal="100" zoomScaleSheetLayoutView="80" workbookViewId="0">
      <selection activeCell="AZ31" sqref="AZ31:BB47"/>
    </sheetView>
  </sheetViews>
  <sheetFormatPr defaultRowHeight="13.5" x14ac:dyDescent="0.15"/>
  <cols>
    <col min="1" max="1" width="3.125" style="207" customWidth="1"/>
    <col min="2" max="2" width="9" style="207"/>
    <col min="3" max="3" width="11.25" customWidth="1"/>
    <col min="4" max="4" width="6.25" customWidth="1"/>
    <col min="5" max="5" width="11.25" customWidth="1"/>
    <col min="6" max="6" width="6" customWidth="1"/>
    <col min="7" max="7" width="10.5" customWidth="1"/>
    <col min="8" max="9" width="9" customWidth="1"/>
    <col min="10" max="10" width="2.875" customWidth="1"/>
    <col min="11" max="11" width="6.875" customWidth="1"/>
    <col min="12" max="12" width="3" customWidth="1"/>
    <col min="13" max="13" width="6.875" customWidth="1"/>
    <col min="14" max="14" width="2.875" customWidth="1"/>
    <col min="15" max="16" width="12.125" customWidth="1"/>
    <col min="17" max="17" width="10.25" customWidth="1"/>
    <col min="18" max="18" width="12.125" customWidth="1"/>
    <col min="19" max="19" width="0.25" customWidth="1"/>
    <col min="20" max="20" width="5.375" customWidth="1"/>
    <col min="21" max="22" width="12.125" customWidth="1"/>
    <col min="23" max="23" width="3.875" customWidth="1"/>
    <col min="24" max="24" width="25.75" customWidth="1"/>
    <col min="25" max="25" width="0.875" hidden="1" customWidth="1"/>
    <col min="26" max="26" width="2" hidden="1" customWidth="1"/>
    <col min="27" max="27" width="25.875" customWidth="1"/>
    <col min="28" max="28" width="0.875" hidden="1" customWidth="1"/>
    <col min="29" max="29" width="2.75" hidden="1" customWidth="1"/>
    <col min="30" max="31" width="12.125" customWidth="1"/>
    <col min="32" max="32" width="4" customWidth="1"/>
    <col min="33" max="34" width="17.875" customWidth="1"/>
    <col min="35" max="35" width="5" customWidth="1"/>
    <col min="36" max="37" width="8.25" customWidth="1"/>
    <col min="38" max="38" width="10" customWidth="1"/>
    <col min="39" max="39" width="5.5" customWidth="1"/>
    <col min="40" max="41" width="12.75" customWidth="1"/>
    <col min="42" max="42" width="13" customWidth="1"/>
    <col min="43" max="43" width="10.25" bestFit="1" customWidth="1"/>
    <col min="44" max="44" width="5" customWidth="1"/>
    <col min="45" max="45" width="7.875" customWidth="1"/>
    <col min="46" max="46" width="9.125" customWidth="1"/>
    <col min="47" max="47" width="9.5" customWidth="1"/>
    <col min="48" max="48" width="9.125" customWidth="1"/>
    <col min="49" max="49" width="9.625" customWidth="1"/>
    <col min="50" max="50" width="10.125" customWidth="1"/>
    <col min="51" max="51" width="9.875" customWidth="1"/>
    <col min="52" max="53" width="13.75" customWidth="1"/>
    <col min="54" max="54" width="6.875" customWidth="1"/>
    <col min="55" max="56" width="13.75" customWidth="1"/>
    <col min="57" max="57" width="5.75" customWidth="1"/>
  </cols>
  <sheetData>
    <row r="1" spans="1:57" x14ac:dyDescent="0.15">
      <c r="A1" s="535" t="s">
        <v>383</v>
      </c>
      <c r="B1" s="535"/>
      <c r="C1" s="535"/>
      <c r="D1" s="535"/>
      <c r="E1" s="535"/>
      <c r="F1" s="535"/>
      <c r="G1" s="535"/>
      <c r="H1" s="202"/>
      <c r="I1" s="202"/>
      <c r="J1" s="202"/>
      <c r="K1" s="202"/>
      <c r="L1" s="202"/>
      <c r="M1" s="202"/>
      <c r="N1" s="202"/>
      <c r="O1" s="202"/>
      <c r="P1" s="202"/>
      <c r="Q1" s="202"/>
      <c r="R1" s="202"/>
      <c r="S1" s="202"/>
      <c r="T1" s="202"/>
      <c r="U1" s="202"/>
      <c r="V1" s="202"/>
      <c r="W1" s="202"/>
      <c r="X1" s="202"/>
      <c r="Y1" s="202"/>
      <c r="Z1" s="202"/>
      <c r="AA1" s="202"/>
      <c r="AB1" s="202"/>
      <c r="AC1" s="202"/>
      <c r="AD1" s="202"/>
      <c r="AE1" s="202"/>
      <c r="AF1" s="202"/>
      <c r="AG1" s="202"/>
      <c r="AH1" s="202"/>
      <c r="AI1" s="202"/>
      <c r="AJ1" s="203"/>
      <c r="AK1" s="203"/>
      <c r="AL1" s="202"/>
      <c r="AM1" s="202"/>
      <c r="AN1" s="202"/>
      <c r="AO1" s="202"/>
      <c r="AP1" s="204"/>
      <c r="AQ1" s="202"/>
      <c r="AR1" s="202"/>
      <c r="AS1" s="202"/>
      <c r="AT1" s="202"/>
      <c r="AU1" s="202"/>
      <c r="AV1" s="202"/>
      <c r="AW1" s="202"/>
      <c r="AX1" s="202"/>
      <c r="AY1" s="2"/>
      <c r="AZ1" s="202"/>
      <c r="BA1" s="202"/>
      <c r="BB1" s="202"/>
    </row>
    <row r="2" spans="1:57" x14ac:dyDescent="0.15">
      <c r="A2" s="205"/>
      <c r="B2" s="205"/>
      <c r="C2" s="206"/>
      <c r="D2" s="206"/>
      <c r="E2" s="206"/>
      <c r="F2" s="206"/>
      <c r="G2" s="206"/>
      <c r="H2" s="202"/>
      <c r="I2" s="202"/>
      <c r="J2" s="202"/>
      <c r="K2" s="202"/>
      <c r="L2" s="202"/>
      <c r="M2" s="202"/>
      <c r="N2" s="202"/>
      <c r="O2" s="202"/>
      <c r="P2" s="202"/>
      <c r="Q2" s="202"/>
      <c r="R2" s="202"/>
      <c r="S2" s="202"/>
      <c r="T2" s="202"/>
      <c r="U2" s="202"/>
      <c r="V2" s="202"/>
      <c r="W2" s="202"/>
      <c r="X2" s="202"/>
      <c r="Y2" s="202"/>
      <c r="Z2" s="202"/>
      <c r="AA2" s="202"/>
      <c r="AB2" s="202"/>
      <c r="AC2" s="202"/>
      <c r="AD2" s="202"/>
      <c r="AE2" s="202"/>
      <c r="AF2" s="202"/>
      <c r="AG2" s="202"/>
      <c r="AH2" s="202"/>
      <c r="AI2" s="202"/>
      <c r="AJ2" s="203"/>
      <c r="AK2" s="203"/>
      <c r="AL2" s="202"/>
      <c r="AM2" s="202"/>
      <c r="AN2" s="202"/>
      <c r="AO2" s="202"/>
      <c r="AP2" s="204"/>
      <c r="AQ2" s="202"/>
      <c r="AR2" s="202"/>
      <c r="AS2" s="202"/>
      <c r="AT2" s="202"/>
      <c r="AU2" s="202"/>
      <c r="AV2" s="202"/>
      <c r="AW2" s="202"/>
      <c r="AX2" s="202"/>
      <c r="AY2" s="2"/>
      <c r="AZ2" s="202"/>
      <c r="BA2" s="202"/>
      <c r="BB2" s="202"/>
    </row>
    <row r="3" spans="1:57" s="207" customFormat="1" ht="11.25" x14ac:dyDescent="0.15">
      <c r="A3" s="536" t="s">
        <v>2</v>
      </c>
      <c r="B3" s="536"/>
      <c r="C3" s="537" t="s">
        <v>384</v>
      </c>
      <c r="D3" s="537"/>
      <c r="E3" s="537"/>
      <c r="F3" s="537"/>
      <c r="G3" s="537"/>
      <c r="H3" s="537" t="s">
        <v>385</v>
      </c>
      <c r="I3" s="537"/>
      <c r="J3" s="537"/>
      <c r="K3" s="537" t="s">
        <v>386</v>
      </c>
      <c r="L3" s="537"/>
      <c r="M3" s="537"/>
      <c r="N3" s="537"/>
      <c r="O3" s="537" t="s">
        <v>387</v>
      </c>
      <c r="P3" s="537"/>
      <c r="Q3" s="537"/>
      <c r="R3" s="537" t="s">
        <v>388</v>
      </c>
      <c r="S3" s="537"/>
      <c r="T3" s="537"/>
      <c r="U3" s="537" t="s">
        <v>389</v>
      </c>
      <c r="V3" s="537"/>
      <c r="W3" s="537"/>
      <c r="X3" s="537" t="s">
        <v>390</v>
      </c>
      <c r="Y3" s="537"/>
      <c r="Z3" s="537"/>
      <c r="AA3" s="537" t="s">
        <v>391</v>
      </c>
      <c r="AB3" s="537"/>
      <c r="AC3" s="537"/>
      <c r="AD3" s="537" t="s">
        <v>392</v>
      </c>
      <c r="AE3" s="537"/>
      <c r="AF3" s="537"/>
      <c r="AG3" s="537" t="s">
        <v>393</v>
      </c>
      <c r="AH3" s="537"/>
      <c r="AI3" s="537"/>
      <c r="AJ3" s="538">
        <v>27</v>
      </c>
      <c r="AK3" s="539"/>
      <c r="AL3" s="539"/>
      <c r="AM3" s="539"/>
      <c r="AN3" s="539"/>
      <c r="AO3" s="540"/>
      <c r="AP3" s="538" t="s">
        <v>394</v>
      </c>
      <c r="AQ3" s="539"/>
      <c r="AR3" s="539"/>
      <c r="AS3" s="539"/>
      <c r="AT3" s="539"/>
      <c r="AU3" s="539"/>
      <c r="AV3" s="539"/>
      <c r="AW3" s="539"/>
      <c r="AX3" s="539"/>
      <c r="AY3" s="540"/>
      <c r="AZ3" s="537" t="s">
        <v>395</v>
      </c>
      <c r="BA3" s="537"/>
      <c r="BB3" s="537"/>
      <c r="BC3" s="537" t="s">
        <v>396</v>
      </c>
      <c r="BD3" s="537"/>
      <c r="BE3" s="537"/>
    </row>
    <row r="4" spans="1:57" s="207" customFormat="1" ht="11.25" x14ac:dyDescent="0.15">
      <c r="A4" s="544" t="s">
        <v>12</v>
      </c>
      <c r="B4" s="544"/>
      <c r="C4" s="537"/>
      <c r="D4" s="537"/>
      <c r="E4" s="537"/>
      <c r="F4" s="537"/>
      <c r="G4" s="537"/>
      <c r="H4" s="537"/>
      <c r="I4" s="537"/>
      <c r="J4" s="537"/>
      <c r="K4" s="537"/>
      <c r="L4" s="537"/>
      <c r="M4" s="537"/>
      <c r="N4" s="537"/>
      <c r="O4" s="537"/>
      <c r="P4" s="537"/>
      <c r="Q4" s="537"/>
      <c r="R4" s="537"/>
      <c r="S4" s="537"/>
      <c r="T4" s="537"/>
      <c r="U4" s="537"/>
      <c r="V4" s="537"/>
      <c r="W4" s="537"/>
      <c r="X4" s="537"/>
      <c r="Y4" s="537"/>
      <c r="Z4" s="537"/>
      <c r="AA4" s="537"/>
      <c r="AB4" s="537"/>
      <c r="AC4" s="537"/>
      <c r="AD4" s="537"/>
      <c r="AE4" s="537"/>
      <c r="AF4" s="537"/>
      <c r="AG4" s="537"/>
      <c r="AH4" s="537"/>
      <c r="AI4" s="537"/>
      <c r="AJ4" s="541"/>
      <c r="AK4" s="542"/>
      <c r="AL4" s="542"/>
      <c r="AM4" s="542"/>
      <c r="AN4" s="542"/>
      <c r="AO4" s="543"/>
      <c r="AP4" s="541"/>
      <c r="AQ4" s="542"/>
      <c r="AR4" s="542"/>
      <c r="AS4" s="542"/>
      <c r="AT4" s="542"/>
      <c r="AU4" s="542"/>
      <c r="AV4" s="542"/>
      <c r="AW4" s="542"/>
      <c r="AX4" s="542"/>
      <c r="AY4" s="543"/>
      <c r="AZ4" s="537"/>
      <c r="BA4" s="537"/>
      <c r="BB4" s="537"/>
      <c r="BC4" s="537"/>
      <c r="BD4" s="537"/>
      <c r="BE4" s="537"/>
    </row>
    <row r="5" spans="1:57" s="209" customFormat="1" ht="51.75" customHeight="1" x14ac:dyDescent="0.15">
      <c r="A5" s="545" t="s">
        <v>63</v>
      </c>
      <c r="B5" s="208" t="s">
        <v>397</v>
      </c>
      <c r="C5" s="548" t="s">
        <v>398</v>
      </c>
      <c r="D5" s="548"/>
      <c r="E5" s="548"/>
      <c r="F5" s="548"/>
      <c r="G5" s="548"/>
      <c r="H5" s="548" t="s">
        <v>399</v>
      </c>
      <c r="I5" s="548"/>
      <c r="J5" s="548"/>
      <c r="K5" s="549" t="s">
        <v>400</v>
      </c>
      <c r="L5" s="548"/>
      <c r="M5" s="548"/>
      <c r="N5" s="548"/>
      <c r="O5" s="548" t="s">
        <v>399</v>
      </c>
      <c r="P5" s="548"/>
      <c r="Q5" s="548"/>
      <c r="R5" s="548" t="s">
        <v>399</v>
      </c>
      <c r="S5" s="548"/>
      <c r="T5" s="548"/>
      <c r="U5" s="548" t="s">
        <v>399</v>
      </c>
      <c r="V5" s="548"/>
      <c r="W5" s="548"/>
      <c r="X5" s="548" t="s">
        <v>399</v>
      </c>
      <c r="Y5" s="548"/>
      <c r="Z5" s="548"/>
      <c r="AA5" s="548" t="s">
        <v>399</v>
      </c>
      <c r="AB5" s="548"/>
      <c r="AC5" s="548"/>
      <c r="AD5" s="548" t="s">
        <v>399</v>
      </c>
      <c r="AE5" s="548"/>
      <c r="AF5" s="548"/>
      <c r="AG5" s="563" t="s">
        <v>401</v>
      </c>
      <c r="AH5" s="564"/>
      <c r="AI5" s="565"/>
      <c r="AJ5" s="550" t="s">
        <v>399</v>
      </c>
      <c r="AK5" s="551"/>
      <c r="AL5" s="551"/>
      <c r="AM5" s="551"/>
      <c r="AN5" s="551"/>
      <c r="AO5" s="552"/>
      <c r="AP5" s="553" t="s">
        <v>399</v>
      </c>
      <c r="AQ5" s="554"/>
      <c r="AR5" s="554"/>
      <c r="AS5" s="554"/>
      <c r="AT5" s="554"/>
      <c r="AU5" s="554"/>
      <c r="AV5" s="554"/>
      <c r="AW5" s="554"/>
      <c r="AX5" s="554"/>
      <c r="AY5" s="555"/>
      <c r="AZ5" s="548" t="s">
        <v>399</v>
      </c>
      <c r="BA5" s="548"/>
      <c r="BB5" s="548"/>
      <c r="BC5" s="556" t="s">
        <v>399</v>
      </c>
      <c r="BD5" s="556"/>
      <c r="BE5" s="556"/>
    </row>
    <row r="6" spans="1:57" s="209" customFormat="1" ht="10.5" x14ac:dyDescent="0.15">
      <c r="A6" s="546"/>
      <c r="B6" s="557" t="s">
        <v>402</v>
      </c>
      <c r="C6" s="558" t="s">
        <v>403</v>
      </c>
      <c r="D6" s="560" t="s">
        <v>22</v>
      </c>
      <c r="E6" s="560"/>
      <c r="F6" s="560" t="s">
        <v>404</v>
      </c>
      <c r="G6" s="560"/>
      <c r="H6" s="548" t="s">
        <v>399</v>
      </c>
      <c r="I6" s="548"/>
      <c r="J6" s="548"/>
      <c r="K6" s="561" t="s">
        <v>22</v>
      </c>
      <c r="L6" s="562"/>
      <c r="M6" s="561" t="s">
        <v>404</v>
      </c>
      <c r="N6" s="562"/>
      <c r="O6" s="548" t="s">
        <v>399</v>
      </c>
      <c r="P6" s="548"/>
      <c r="Q6" s="548"/>
      <c r="R6" s="566" t="s">
        <v>399</v>
      </c>
      <c r="S6" s="567"/>
      <c r="T6" s="568"/>
      <c r="U6" s="567" t="s">
        <v>399</v>
      </c>
      <c r="V6" s="567"/>
      <c r="W6" s="568"/>
      <c r="X6" s="566" t="s">
        <v>399</v>
      </c>
      <c r="Y6" s="567"/>
      <c r="Z6" s="568"/>
      <c r="AA6" s="566" t="s">
        <v>399</v>
      </c>
      <c r="AB6" s="567"/>
      <c r="AC6" s="568"/>
      <c r="AD6" s="548" t="s">
        <v>399</v>
      </c>
      <c r="AE6" s="548"/>
      <c r="AF6" s="548"/>
      <c r="AG6" s="566" t="s">
        <v>399</v>
      </c>
      <c r="AH6" s="567"/>
      <c r="AI6" s="568"/>
      <c r="AJ6" s="569" t="s">
        <v>399</v>
      </c>
      <c r="AK6" s="570"/>
      <c r="AL6" s="570"/>
      <c r="AM6" s="570"/>
      <c r="AN6" s="570"/>
      <c r="AO6" s="571"/>
      <c r="AP6" s="578" t="s">
        <v>399</v>
      </c>
      <c r="AQ6" s="579"/>
      <c r="AR6" s="579"/>
      <c r="AS6" s="579"/>
      <c r="AT6" s="579"/>
      <c r="AU6" s="579"/>
      <c r="AV6" s="579"/>
      <c r="AW6" s="579"/>
      <c r="AX6" s="579"/>
      <c r="AY6" s="580"/>
      <c r="AZ6" s="566" t="s">
        <v>399</v>
      </c>
      <c r="BA6" s="567"/>
      <c r="BB6" s="568"/>
      <c r="BC6" s="587" t="s">
        <v>399</v>
      </c>
      <c r="BD6" s="588"/>
      <c r="BE6" s="589"/>
    </row>
    <row r="7" spans="1:57" s="209" customFormat="1" ht="10.5" x14ac:dyDescent="0.15">
      <c r="A7" s="546"/>
      <c r="B7" s="557"/>
      <c r="C7" s="559"/>
      <c r="D7" s="208" t="s">
        <v>405</v>
      </c>
      <c r="E7" s="208" t="s">
        <v>406</v>
      </c>
      <c r="F7" s="208" t="s">
        <v>405</v>
      </c>
      <c r="G7" s="208" t="s">
        <v>406</v>
      </c>
      <c r="H7" s="548"/>
      <c r="I7" s="548"/>
      <c r="J7" s="548"/>
      <c r="K7" s="609">
        <v>0.06</v>
      </c>
      <c r="L7" s="610"/>
      <c r="M7" s="609">
        <v>0.04</v>
      </c>
      <c r="N7" s="610"/>
      <c r="O7" s="548"/>
      <c r="P7" s="548"/>
      <c r="Q7" s="548"/>
      <c r="R7" s="566"/>
      <c r="S7" s="567"/>
      <c r="T7" s="568"/>
      <c r="U7" s="567"/>
      <c r="V7" s="567"/>
      <c r="W7" s="568"/>
      <c r="X7" s="566"/>
      <c r="Y7" s="567"/>
      <c r="Z7" s="568"/>
      <c r="AA7" s="566"/>
      <c r="AB7" s="567"/>
      <c r="AC7" s="568"/>
      <c r="AD7" s="548"/>
      <c r="AE7" s="548"/>
      <c r="AF7" s="548"/>
      <c r="AG7" s="566"/>
      <c r="AH7" s="567"/>
      <c r="AI7" s="568"/>
      <c r="AJ7" s="572"/>
      <c r="AK7" s="573"/>
      <c r="AL7" s="573"/>
      <c r="AM7" s="573"/>
      <c r="AN7" s="573"/>
      <c r="AO7" s="574"/>
      <c r="AP7" s="581"/>
      <c r="AQ7" s="582"/>
      <c r="AR7" s="582"/>
      <c r="AS7" s="582"/>
      <c r="AT7" s="582"/>
      <c r="AU7" s="582"/>
      <c r="AV7" s="582"/>
      <c r="AW7" s="582"/>
      <c r="AX7" s="582"/>
      <c r="AY7" s="583"/>
      <c r="AZ7" s="566"/>
      <c r="BA7" s="567"/>
      <c r="BB7" s="568"/>
      <c r="BC7" s="587"/>
      <c r="BD7" s="588"/>
      <c r="BE7" s="589"/>
    </row>
    <row r="8" spans="1:57" s="209" customFormat="1" ht="10.5" x14ac:dyDescent="0.15">
      <c r="A8" s="546"/>
      <c r="B8" s="557"/>
      <c r="C8" s="593" t="s">
        <v>407</v>
      </c>
      <c r="D8" s="613">
        <v>0.03</v>
      </c>
      <c r="E8" s="614" t="s">
        <v>408</v>
      </c>
      <c r="F8" s="613">
        <v>0.02</v>
      </c>
      <c r="G8" s="614" t="s">
        <v>408</v>
      </c>
      <c r="H8" s="548"/>
      <c r="I8" s="548"/>
      <c r="J8" s="548"/>
      <c r="K8" s="611"/>
      <c r="L8" s="611"/>
      <c r="M8" s="611"/>
      <c r="N8" s="611"/>
      <c r="O8" s="548"/>
      <c r="P8" s="548"/>
      <c r="Q8" s="548"/>
      <c r="R8" s="566"/>
      <c r="S8" s="567"/>
      <c r="T8" s="568"/>
      <c r="U8" s="567"/>
      <c r="V8" s="567"/>
      <c r="W8" s="568"/>
      <c r="X8" s="566"/>
      <c r="Y8" s="567"/>
      <c r="Z8" s="568"/>
      <c r="AA8" s="566"/>
      <c r="AB8" s="567"/>
      <c r="AC8" s="568"/>
      <c r="AD8" s="548"/>
      <c r="AE8" s="548"/>
      <c r="AF8" s="548"/>
      <c r="AG8" s="566"/>
      <c r="AH8" s="567"/>
      <c r="AI8" s="568"/>
      <c r="AJ8" s="572"/>
      <c r="AK8" s="573"/>
      <c r="AL8" s="573"/>
      <c r="AM8" s="573"/>
      <c r="AN8" s="573"/>
      <c r="AO8" s="574"/>
      <c r="AP8" s="581"/>
      <c r="AQ8" s="582"/>
      <c r="AR8" s="582"/>
      <c r="AS8" s="582"/>
      <c r="AT8" s="582"/>
      <c r="AU8" s="582"/>
      <c r="AV8" s="582"/>
      <c r="AW8" s="582"/>
      <c r="AX8" s="582"/>
      <c r="AY8" s="583"/>
      <c r="AZ8" s="566"/>
      <c r="BA8" s="567"/>
      <c r="BB8" s="568"/>
      <c r="BC8" s="587"/>
      <c r="BD8" s="588"/>
      <c r="BE8" s="589"/>
    </row>
    <row r="9" spans="1:57" s="209" customFormat="1" ht="10.5" x14ac:dyDescent="0.15">
      <c r="A9" s="546"/>
      <c r="B9" s="557"/>
      <c r="C9" s="593"/>
      <c r="D9" s="548"/>
      <c r="E9" s="614"/>
      <c r="F9" s="548"/>
      <c r="G9" s="614"/>
      <c r="H9" s="548"/>
      <c r="I9" s="548"/>
      <c r="J9" s="548"/>
      <c r="K9" s="611"/>
      <c r="L9" s="611"/>
      <c r="M9" s="611"/>
      <c r="N9" s="611"/>
      <c r="O9" s="548"/>
      <c r="P9" s="548"/>
      <c r="Q9" s="548"/>
      <c r="R9" s="566"/>
      <c r="S9" s="567"/>
      <c r="T9" s="568"/>
      <c r="U9" s="567"/>
      <c r="V9" s="567"/>
      <c r="W9" s="568"/>
      <c r="X9" s="566"/>
      <c r="Y9" s="567"/>
      <c r="Z9" s="568"/>
      <c r="AA9" s="566"/>
      <c r="AB9" s="567"/>
      <c r="AC9" s="568"/>
      <c r="AD9" s="548"/>
      <c r="AE9" s="548"/>
      <c r="AF9" s="548"/>
      <c r="AG9" s="566"/>
      <c r="AH9" s="567"/>
      <c r="AI9" s="568"/>
      <c r="AJ9" s="572"/>
      <c r="AK9" s="573"/>
      <c r="AL9" s="573"/>
      <c r="AM9" s="573"/>
      <c r="AN9" s="573"/>
      <c r="AO9" s="574"/>
      <c r="AP9" s="581"/>
      <c r="AQ9" s="582"/>
      <c r="AR9" s="582"/>
      <c r="AS9" s="582"/>
      <c r="AT9" s="582"/>
      <c r="AU9" s="582"/>
      <c r="AV9" s="582"/>
      <c r="AW9" s="582"/>
      <c r="AX9" s="582"/>
      <c r="AY9" s="583"/>
      <c r="AZ9" s="566"/>
      <c r="BA9" s="567"/>
      <c r="BB9" s="568"/>
      <c r="BC9" s="587"/>
      <c r="BD9" s="588"/>
      <c r="BE9" s="589"/>
    </row>
    <row r="10" spans="1:57" s="209" customFormat="1" ht="10.5" x14ac:dyDescent="0.15">
      <c r="A10" s="546"/>
      <c r="B10" s="557"/>
      <c r="C10" s="210" t="s">
        <v>409</v>
      </c>
      <c r="D10" s="613">
        <v>0.08</v>
      </c>
      <c r="E10" s="614" t="s">
        <v>410</v>
      </c>
      <c r="F10" s="548"/>
      <c r="G10" s="614"/>
      <c r="H10" s="548"/>
      <c r="I10" s="548"/>
      <c r="J10" s="548"/>
      <c r="K10" s="611"/>
      <c r="L10" s="611"/>
      <c r="M10" s="611"/>
      <c r="N10" s="611"/>
      <c r="O10" s="548"/>
      <c r="P10" s="548"/>
      <c r="Q10" s="548"/>
      <c r="R10" s="566"/>
      <c r="S10" s="567"/>
      <c r="T10" s="568"/>
      <c r="U10" s="567"/>
      <c r="V10" s="567"/>
      <c r="W10" s="568"/>
      <c r="X10" s="566"/>
      <c r="Y10" s="567"/>
      <c r="Z10" s="568"/>
      <c r="AA10" s="566"/>
      <c r="AB10" s="567"/>
      <c r="AC10" s="568"/>
      <c r="AD10" s="548"/>
      <c r="AE10" s="548"/>
      <c r="AF10" s="548"/>
      <c r="AG10" s="566"/>
      <c r="AH10" s="567"/>
      <c r="AI10" s="568"/>
      <c r="AJ10" s="572"/>
      <c r="AK10" s="573"/>
      <c r="AL10" s="573"/>
      <c r="AM10" s="573"/>
      <c r="AN10" s="573"/>
      <c r="AO10" s="574"/>
      <c r="AP10" s="581"/>
      <c r="AQ10" s="582"/>
      <c r="AR10" s="582"/>
      <c r="AS10" s="582"/>
      <c r="AT10" s="582"/>
      <c r="AU10" s="582"/>
      <c r="AV10" s="582"/>
      <c r="AW10" s="582"/>
      <c r="AX10" s="582"/>
      <c r="AY10" s="583"/>
      <c r="AZ10" s="566"/>
      <c r="BA10" s="567"/>
      <c r="BB10" s="568"/>
      <c r="BC10" s="587"/>
      <c r="BD10" s="588"/>
      <c r="BE10" s="589"/>
    </row>
    <row r="11" spans="1:57" s="209" customFormat="1" ht="10.5" x14ac:dyDescent="0.15">
      <c r="A11" s="546"/>
      <c r="B11" s="557"/>
      <c r="C11" s="211" t="s">
        <v>411</v>
      </c>
      <c r="D11" s="548"/>
      <c r="E11" s="614"/>
      <c r="F11" s="548"/>
      <c r="G11" s="614"/>
      <c r="H11" s="548"/>
      <c r="I11" s="548"/>
      <c r="J11" s="548"/>
      <c r="K11" s="611"/>
      <c r="L11" s="611"/>
      <c r="M11" s="611"/>
      <c r="N11" s="611"/>
      <c r="O11" s="548"/>
      <c r="P11" s="548"/>
      <c r="Q11" s="548"/>
      <c r="R11" s="566"/>
      <c r="S11" s="567"/>
      <c r="T11" s="568"/>
      <c r="U11" s="567"/>
      <c r="V11" s="567"/>
      <c r="W11" s="568"/>
      <c r="X11" s="566"/>
      <c r="Y11" s="567"/>
      <c r="Z11" s="568"/>
      <c r="AA11" s="566"/>
      <c r="AB11" s="567"/>
      <c r="AC11" s="568"/>
      <c r="AD11" s="548"/>
      <c r="AE11" s="548"/>
      <c r="AF11" s="548"/>
      <c r="AG11" s="566"/>
      <c r="AH11" s="567"/>
      <c r="AI11" s="568"/>
      <c r="AJ11" s="572"/>
      <c r="AK11" s="573"/>
      <c r="AL11" s="573"/>
      <c r="AM11" s="573"/>
      <c r="AN11" s="573"/>
      <c r="AO11" s="574"/>
      <c r="AP11" s="581"/>
      <c r="AQ11" s="582"/>
      <c r="AR11" s="582"/>
      <c r="AS11" s="582"/>
      <c r="AT11" s="582"/>
      <c r="AU11" s="582"/>
      <c r="AV11" s="582"/>
      <c r="AW11" s="582"/>
      <c r="AX11" s="582"/>
      <c r="AY11" s="583"/>
      <c r="AZ11" s="566"/>
      <c r="BA11" s="567"/>
      <c r="BB11" s="568"/>
      <c r="BC11" s="587"/>
      <c r="BD11" s="588"/>
      <c r="BE11" s="589"/>
    </row>
    <row r="12" spans="1:57" s="209" customFormat="1" ht="10.5" x14ac:dyDescent="0.15">
      <c r="A12" s="546"/>
      <c r="B12" s="557"/>
      <c r="C12" s="593" t="s">
        <v>412</v>
      </c>
      <c r="D12" s="613">
        <v>0.1</v>
      </c>
      <c r="E12" s="614" t="s">
        <v>413</v>
      </c>
      <c r="F12" s="613">
        <v>0.03</v>
      </c>
      <c r="G12" s="614" t="s">
        <v>414</v>
      </c>
      <c r="H12" s="548"/>
      <c r="I12" s="548"/>
      <c r="J12" s="548"/>
      <c r="K12" s="611"/>
      <c r="L12" s="611"/>
      <c r="M12" s="611"/>
      <c r="N12" s="611"/>
      <c r="O12" s="548"/>
      <c r="P12" s="548"/>
      <c r="Q12" s="548"/>
      <c r="R12" s="566"/>
      <c r="S12" s="567"/>
      <c r="T12" s="568"/>
      <c r="U12" s="567"/>
      <c r="V12" s="567"/>
      <c r="W12" s="568"/>
      <c r="X12" s="566"/>
      <c r="Y12" s="567"/>
      <c r="Z12" s="568"/>
      <c r="AA12" s="566"/>
      <c r="AB12" s="567"/>
      <c r="AC12" s="568"/>
      <c r="AD12" s="548"/>
      <c r="AE12" s="548"/>
      <c r="AF12" s="548"/>
      <c r="AG12" s="566"/>
      <c r="AH12" s="567"/>
      <c r="AI12" s="568"/>
      <c r="AJ12" s="572"/>
      <c r="AK12" s="573"/>
      <c r="AL12" s="573"/>
      <c r="AM12" s="573"/>
      <c r="AN12" s="573"/>
      <c r="AO12" s="574"/>
      <c r="AP12" s="581"/>
      <c r="AQ12" s="582"/>
      <c r="AR12" s="582"/>
      <c r="AS12" s="582"/>
      <c r="AT12" s="582"/>
      <c r="AU12" s="582"/>
      <c r="AV12" s="582"/>
      <c r="AW12" s="582"/>
      <c r="AX12" s="582"/>
      <c r="AY12" s="583"/>
      <c r="AZ12" s="566"/>
      <c r="BA12" s="567"/>
      <c r="BB12" s="568"/>
      <c r="BC12" s="587"/>
      <c r="BD12" s="588"/>
      <c r="BE12" s="589"/>
    </row>
    <row r="13" spans="1:57" s="209" customFormat="1" ht="10.5" x14ac:dyDescent="0.15">
      <c r="A13" s="547"/>
      <c r="B13" s="557"/>
      <c r="C13" s="593"/>
      <c r="D13" s="548"/>
      <c r="E13" s="614"/>
      <c r="F13" s="548"/>
      <c r="G13" s="614"/>
      <c r="H13" s="548"/>
      <c r="I13" s="548"/>
      <c r="J13" s="548"/>
      <c r="K13" s="612"/>
      <c r="L13" s="612"/>
      <c r="M13" s="612"/>
      <c r="N13" s="612"/>
      <c r="O13" s="548"/>
      <c r="P13" s="548"/>
      <c r="Q13" s="548"/>
      <c r="R13" s="566"/>
      <c r="S13" s="567"/>
      <c r="T13" s="568"/>
      <c r="U13" s="567"/>
      <c r="V13" s="567"/>
      <c r="W13" s="568"/>
      <c r="X13" s="566"/>
      <c r="Y13" s="567"/>
      <c r="Z13" s="568"/>
      <c r="AA13" s="566"/>
      <c r="AB13" s="567"/>
      <c r="AC13" s="568"/>
      <c r="AD13" s="548"/>
      <c r="AE13" s="548"/>
      <c r="AF13" s="548"/>
      <c r="AG13" s="566"/>
      <c r="AH13" s="567"/>
      <c r="AI13" s="568"/>
      <c r="AJ13" s="575"/>
      <c r="AK13" s="576"/>
      <c r="AL13" s="576"/>
      <c r="AM13" s="576"/>
      <c r="AN13" s="576"/>
      <c r="AO13" s="577"/>
      <c r="AP13" s="584"/>
      <c r="AQ13" s="585"/>
      <c r="AR13" s="585"/>
      <c r="AS13" s="585"/>
      <c r="AT13" s="585"/>
      <c r="AU13" s="585"/>
      <c r="AV13" s="585"/>
      <c r="AW13" s="585"/>
      <c r="AX13" s="585"/>
      <c r="AY13" s="586"/>
      <c r="AZ13" s="566"/>
      <c r="BA13" s="567"/>
      <c r="BB13" s="568"/>
      <c r="BC13" s="587"/>
      <c r="BD13" s="588"/>
      <c r="BE13" s="589"/>
    </row>
    <row r="14" spans="1:57" s="209" customFormat="1" ht="10.5" x14ac:dyDescent="0.15">
      <c r="A14" s="594" t="s">
        <v>65</v>
      </c>
      <c r="B14" s="557" t="s">
        <v>397</v>
      </c>
      <c r="C14" s="597" t="s">
        <v>415</v>
      </c>
      <c r="D14" s="598"/>
      <c r="E14" s="597" t="s">
        <v>416</v>
      </c>
      <c r="F14" s="598"/>
      <c r="G14" s="601" t="s">
        <v>417</v>
      </c>
      <c r="H14" s="548" t="s">
        <v>399</v>
      </c>
      <c r="I14" s="548"/>
      <c r="J14" s="548"/>
      <c r="K14" s="561" t="s">
        <v>399</v>
      </c>
      <c r="L14" s="617"/>
      <c r="M14" s="617"/>
      <c r="N14" s="562"/>
      <c r="O14" s="549" t="s">
        <v>418</v>
      </c>
      <c r="P14" s="549"/>
      <c r="Q14" s="212" t="s">
        <v>417</v>
      </c>
      <c r="R14" s="566" t="s">
        <v>399</v>
      </c>
      <c r="S14" s="567"/>
      <c r="T14" s="568"/>
      <c r="U14" s="567" t="s">
        <v>399</v>
      </c>
      <c r="V14" s="567"/>
      <c r="W14" s="568"/>
      <c r="X14" s="566" t="s">
        <v>399</v>
      </c>
      <c r="Y14" s="567"/>
      <c r="Z14" s="568"/>
      <c r="AA14" s="566" t="s">
        <v>399</v>
      </c>
      <c r="AB14" s="567"/>
      <c r="AC14" s="568"/>
      <c r="AD14" s="548" t="s">
        <v>399</v>
      </c>
      <c r="AE14" s="548"/>
      <c r="AF14" s="548"/>
      <c r="AG14" s="566" t="s">
        <v>399</v>
      </c>
      <c r="AH14" s="567"/>
      <c r="AI14" s="568"/>
      <c r="AJ14" s="569" t="s">
        <v>399</v>
      </c>
      <c r="AK14" s="570"/>
      <c r="AL14" s="570"/>
      <c r="AM14" s="570"/>
      <c r="AN14" s="570"/>
      <c r="AO14" s="571"/>
      <c r="AP14" s="578" t="s">
        <v>399</v>
      </c>
      <c r="AQ14" s="579"/>
      <c r="AR14" s="579"/>
      <c r="AS14" s="579"/>
      <c r="AT14" s="579"/>
      <c r="AU14" s="579"/>
      <c r="AV14" s="579"/>
      <c r="AW14" s="579"/>
      <c r="AX14" s="579"/>
      <c r="AY14" s="580"/>
      <c r="AZ14" s="566" t="s">
        <v>399</v>
      </c>
      <c r="BA14" s="567"/>
      <c r="BB14" s="568"/>
      <c r="BC14" s="587" t="s">
        <v>399</v>
      </c>
      <c r="BD14" s="588"/>
      <c r="BE14" s="589"/>
    </row>
    <row r="15" spans="1:57" s="209" customFormat="1" ht="21" customHeight="1" x14ac:dyDescent="0.15">
      <c r="A15" s="595"/>
      <c r="B15" s="557"/>
      <c r="C15" s="599"/>
      <c r="D15" s="600"/>
      <c r="E15" s="599"/>
      <c r="F15" s="600"/>
      <c r="G15" s="602"/>
      <c r="H15" s="548"/>
      <c r="I15" s="548"/>
      <c r="J15" s="548"/>
      <c r="K15" s="618"/>
      <c r="L15" s="619"/>
      <c r="M15" s="619"/>
      <c r="N15" s="620"/>
      <c r="O15" s="549"/>
      <c r="P15" s="549"/>
      <c r="Q15" s="212" t="s">
        <v>419</v>
      </c>
      <c r="R15" s="566"/>
      <c r="S15" s="567"/>
      <c r="T15" s="568"/>
      <c r="U15" s="567"/>
      <c r="V15" s="567"/>
      <c r="W15" s="568"/>
      <c r="X15" s="566"/>
      <c r="Y15" s="567"/>
      <c r="Z15" s="568"/>
      <c r="AA15" s="566"/>
      <c r="AB15" s="567"/>
      <c r="AC15" s="568"/>
      <c r="AD15" s="548"/>
      <c r="AE15" s="548"/>
      <c r="AF15" s="548"/>
      <c r="AG15" s="566"/>
      <c r="AH15" s="567"/>
      <c r="AI15" s="568"/>
      <c r="AJ15" s="572"/>
      <c r="AK15" s="573"/>
      <c r="AL15" s="573"/>
      <c r="AM15" s="573"/>
      <c r="AN15" s="573"/>
      <c r="AO15" s="574"/>
      <c r="AP15" s="581"/>
      <c r="AQ15" s="582"/>
      <c r="AR15" s="582"/>
      <c r="AS15" s="582"/>
      <c r="AT15" s="582"/>
      <c r="AU15" s="582"/>
      <c r="AV15" s="582"/>
      <c r="AW15" s="582"/>
      <c r="AX15" s="582"/>
      <c r="AY15" s="583"/>
      <c r="AZ15" s="566"/>
      <c r="BA15" s="567"/>
      <c r="BB15" s="568"/>
      <c r="BC15" s="587"/>
      <c r="BD15" s="588"/>
      <c r="BE15" s="589"/>
    </row>
    <row r="16" spans="1:57" s="209" customFormat="1" ht="10.5" x14ac:dyDescent="0.15">
      <c r="A16" s="595"/>
      <c r="B16" s="557"/>
      <c r="C16" s="605" t="s">
        <v>420</v>
      </c>
      <c r="D16" s="606"/>
      <c r="E16" s="605" t="s">
        <v>421</v>
      </c>
      <c r="F16" s="606"/>
      <c r="G16" s="213" t="s">
        <v>422</v>
      </c>
      <c r="H16" s="548"/>
      <c r="I16" s="548"/>
      <c r="J16" s="548"/>
      <c r="K16" s="618"/>
      <c r="L16" s="619"/>
      <c r="M16" s="619"/>
      <c r="N16" s="620"/>
      <c r="O16" s="590" t="s">
        <v>423</v>
      </c>
      <c r="P16" s="591"/>
      <c r="Q16" s="592"/>
      <c r="R16" s="566"/>
      <c r="S16" s="567"/>
      <c r="T16" s="568"/>
      <c r="U16" s="567"/>
      <c r="V16" s="567"/>
      <c r="W16" s="568"/>
      <c r="X16" s="566"/>
      <c r="Y16" s="567"/>
      <c r="Z16" s="568"/>
      <c r="AA16" s="566"/>
      <c r="AB16" s="567"/>
      <c r="AC16" s="568"/>
      <c r="AD16" s="548"/>
      <c r="AE16" s="548"/>
      <c r="AF16" s="548"/>
      <c r="AG16" s="566"/>
      <c r="AH16" s="567"/>
      <c r="AI16" s="568"/>
      <c r="AJ16" s="572"/>
      <c r="AK16" s="573"/>
      <c r="AL16" s="573"/>
      <c r="AM16" s="573"/>
      <c r="AN16" s="573"/>
      <c r="AO16" s="574"/>
      <c r="AP16" s="581"/>
      <c r="AQ16" s="582"/>
      <c r="AR16" s="582"/>
      <c r="AS16" s="582"/>
      <c r="AT16" s="582"/>
      <c r="AU16" s="582"/>
      <c r="AV16" s="582"/>
      <c r="AW16" s="582"/>
      <c r="AX16" s="582"/>
      <c r="AY16" s="583"/>
      <c r="AZ16" s="566"/>
      <c r="BA16" s="567"/>
      <c r="BB16" s="568"/>
      <c r="BC16" s="587"/>
      <c r="BD16" s="588"/>
      <c r="BE16" s="589"/>
    </row>
    <row r="17" spans="1:57" s="209" customFormat="1" ht="10.5" x14ac:dyDescent="0.15">
      <c r="A17" s="595"/>
      <c r="B17" s="557"/>
      <c r="C17" s="607" t="s">
        <v>424</v>
      </c>
      <c r="D17" s="608"/>
      <c r="E17" s="603" t="s">
        <v>425</v>
      </c>
      <c r="F17" s="604"/>
      <c r="G17" s="213" t="s">
        <v>426</v>
      </c>
      <c r="H17" s="548"/>
      <c r="I17" s="548"/>
      <c r="J17" s="548"/>
      <c r="K17" s="618"/>
      <c r="L17" s="619"/>
      <c r="M17" s="619"/>
      <c r="N17" s="620"/>
      <c r="O17" s="208" t="s">
        <v>427</v>
      </c>
      <c r="P17" s="208" t="s">
        <v>416</v>
      </c>
      <c r="Q17" s="212" t="s">
        <v>417</v>
      </c>
      <c r="R17" s="566"/>
      <c r="S17" s="567"/>
      <c r="T17" s="568"/>
      <c r="U17" s="567"/>
      <c r="V17" s="567"/>
      <c r="W17" s="568"/>
      <c r="X17" s="566"/>
      <c r="Y17" s="567"/>
      <c r="Z17" s="568"/>
      <c r="AA17" s="566"/>
      <c r="AB17" s="567"/>
      <c r="AC17" s="568"/>
      <c r="AD17" s="548"/>
      <c r="AE17" s="548"/>
      <c r="AF17" s="548"/>
      <c r="AG17" s="566"/>
      <c r="AH17" s="567"/>
      <c r="AI17" s="568"/>
      <c r="AJ17" s="572"/>
      <c r="AK17" s="573"/>
      <c r="AL17" s="573"/>
      <c r="AM17" s="573"/>
      <c r="AN17" s="573"/>
      <c r="AO17" s="574"/>
      <c r="AP17" s="581"/>
      <c r="AQ17" s="582"/>
      <c r="AR17" s="582"/>
      <c r="AS17" s="582"/>
      <c r="AT17" s="582"/>
      <c r="AU17" s="582"/>
      <c r="AV17" s="582"/>
      <c r="AW17" s="582"/>
      <c r="AX17" s="582"/>
      <c r="AY17" s="583"/>
      <c r="AZ17" s="566"/>
      <c r="BA17" s="567"/>
      <c r="BB17" s="568"/>
      <c r="BC17" s="587"/>
      <c r="BD17" s="588"/>
      <c r="BE17" s="589"/>
    </row>
    <row r="18" spans="1:57" s="209" customFormat="1" ht="10.5" x14ac:dyDescent="0.15">
      <c r="A18" s="595"/>
      <c r="B18" s="557"/>
      <c r="C18" s="605" t="s">
        <v>428</v>
      </c>
      <c r="D18" s="606"/>
      <c r="E18" s="605" t="s">
        <v>421</v>
      </c>
      <c r="F18" s="606"/>
      <c r="G18" s="213" t="s">
        <v>429</v>
      </c>
      <c r="H18" s="548"/>
      <c r="I18" s="548"/>
      <c r="J18" s="548"/>
      <c r="K18" s="618"/>
      <c r="L18" s="619"/>
      <c r="M18" s="619"/>
      <c r="N18" s="620"/>
      <c r="O18" s="593" t="s">
        <v>430</v>
      </c>
      <c r="P18" s="214" t="s">
        <v>425</v>
      </c>
      <c r="Q18" s="215" t="s">
        <v>419</v>
      </c>
      <c r="R18" s="566"/>
      <c r="S18" s="567"/>
      <c r="T18" s="568"/>
      <c r="U18" s="567"/>
      <c r="V18" s="567"/>
      <c r="W18" s="568"/>
      <c r="X18" s="566"/>
      <c r="Y18" s="567"/>
      <c r="Z18" s="568"/>
      <c r="AA18" s="566"/>
      <c r="AB18" s="567"/>
      <c r="AC18" s="568"/>
      <c r="AD18" s="548"/>
      <c r="AE18" s="548"/>
      <c r="AF18" s="548"/>
      <c r="AG18" s="566"/>
      <c r="AH18" s="567"/>
      <c r="AI18" s="568"/>
      <c r="AJ18" s="572"/>
      <c r="AK18" s="573"/>
      <c r="AL18" s="573"/>
      <c r="AM18" s="573"/>
      <c r="AN18" s="573"/>
      <c r="AO18" s="574"/>
      <c r="AP18" s="581"/>
      <c r="AQ18" s="582"/>
      <c r="AR18" s="582"/>
      <c r="AS18" s="582"/>
      <c r="AT18" s="582"/>
      <c r="AU18" s="582"/>
      <c r="AV18" s="582"/>
      <c r="AW18" s="582"/>
      <c r="AX18" s="582"/>
      <c r="AY18" s="583"/>
      <c r="AZ18" s="566"/>
      <c r="BA18" s="567"/>
      <c r="BB18" s="568"/>
      <c r="BC18" s="587"/>
      <c r="BD18" s="588"/>
      <c r="BE18" s="589"/>
    </row>
    <row r="19" spans="1:57" s="209" customFormat="1" ht="10.5" x14ac:dyDescent="0.15">
      <c r="A19" s="595"/>
      <c r="B19" s="557"/>
      <c r="C19" s="607" t="s">
        <v>431</v>
      </c>
      <c r="D19" s="608"/>
      <c r="E19" s="603" t="s">
        <v>425</v>
      </c>
      <c r="F19" s="604"/>
      <c r="G19" s="213" t="s">
        <v>432</v>
      </c>
      <c r="H19" s="548"/>
      <c r="I19" s="548"/>
      <c r="J19" s="548"/>
      <c r="K19" s="618"/>
      <c r="L19" s="619"/>
      <c r="M19" s="619"/>
      <c r="N19" s="620"/>
      <c r="O19" s="593"/>
      <c r="P19" s="216" t="s">
        <v>421</v>
      </c>
      <c r="Q19" s="217" t="s">
        <v>433</v>
      </c>
      <c r="R19" s="566"/>
      <c r="S19" s="567"/>
      <c r="T19" s="568"/>
      <c r="U19" s="567"/>
      <c r="V19" s="567"/>
      <c r="W19" s="568"/>
      <c r="X19" s="566"/>
      <c r="Y19" s="567"/>
      <c r="Z19" s="568"/>
      <c r="AA19" s="566"/>
      <c r="AB19" s="567"/>
      <c r="AC19" s="568"/>
      <c r="AD19" s="548"/>
      <c r="AE19" s="548"/>
      <c r="AF19" s="548"/>
      <c r="AG19" s="566"/>
      <c r="AH19" s="567"/>
      <c r="AI19" s="568"/>
      <c r="AJ19" s="572"/>
      <c r="AK19" s="573"/>
      <c r="AL19" s="573"/>
      <c r="AM19" s="573"/>
      <c r="AN19" s="573"/>
      <c r="AO19" s="574"/>
      <c r="AP19" s="581"/>
      <c r="AQ19" s="582"/>
      <c r="AR19" s="582"/>
      <c r="AS19" s="582"/>
      <c r="AT19" s="582"/>
      <c r="AU19" s="582"/>
      <c r="AV19" s="582"/>
      <c r="AW19" s="582"/>
      <c r="AX19" s="582"/>
      <c r="AY19" s="583"/>
      <c r="AZ19" s="566"/>
      <c r="BA19" s="567"/>
      <c r="BB19" s="568"/>
      <c r="BC19" s="587"/>
      <c r="BD19" s="588"/>
      <c r="BE19" s="589"/>
    </row>
    <row r="20" spans="1:57" s="209" customFormat="1" ht="10.5" x14ac:dyDescent="0.15">
      <c r="A20" s="595"/>
      <c r="B20" s="557"/>
      <c r="C20" s="605" t="s">
        <v>434</v>
      </c>
      <c r="D20" s="606"/>
      <c r="E20" s="605" t="s">
        <v>421</v>
      </c>
      <c r="F20" s="606"/>
      <c r="G20" s="213" t="s">
        <v>435</v>
      </c>
      <c r="H20" s="548"/>
      <c r="I20" s="548"/>
      <c r="J20" s="548"/>
      <c r="K20" s="618"/>
      <c r="L20" s="619"/>
      <c r="M20" s="619"/>
      <c r="N20" s="620"/>
      <c r="O20" s="210" t="s">
        <v>420</v>
      </c>
      <c r="P20" s="214" t="s">
        <v>425</v>
      </c>
      <c r="Q20" s="215" t="s">
        <v>426</v>
      </c>
      <c r="R20" s="566"/>
      <c r="S20" s="567"/>
      <c r="T20" s="568"/>
      <c r="U20" s="567"/>
      <c r="V20" s="567"/>
      <c r="W20" s="568"/>
      <c r="X20" s="566"/>
      <c r="Y20" s="567"/>
      <c r="Z20" s="568"/>
      <c r="AA20" s="566"/>
      <c r="AB20" s="567"/>
      <c r="AC20" s="568"/>
      <c r="AD20" s="548"/>
      <c r="AE20" s="548"/>
      <c r="AF20" s="548"/>
      <c r="AG20" s="566"/>
      <c r="AH20" s="567"/>
      <c r="AI20" s="568"/>
      <c r="AJ20" s="572"/>
      <c r="AK20" s="573"/>
      <c r="AL20" s="573"/>
      <c r="AM20" s="573"/>
      <c r="AN20" s="573"/>
      <c r="AO20" s="574"/>
      <c r="AP20" s="581"/>
      <c r="AQ20" s="582"/>
      <c r="AR20" s="582"/>
      <c r="AS20" s="582"/>
      <c r="AT20" s="582"/>
      <c r="AU20" s="582"/>
      <c r="AV20" s="582"/>
      <c r="AW20" s="582"/>
      <c r="AX20" s="582"/>
      <c r="AY20" s="583"/>
      <c r="AZ20" s="566"/>
      <c r="BA20" s="567"/>
      <c r="BB20" s="568"/>
      <c r="BC20" s="587"/>
      <c r="BD20" s="588"/>
      <c r="BE20" s="589"/>
    </row>
    <row r="21" spans="1:57" s="209" customFormat="1" ht="10.5" x14ac:dyDescent="0.15">
      <c r="A21" s="595"/>
      <c r="B21" s="557"/>
      <c r="C21" s="607" t="s">
        <v>436</v>
      </c>
      <c r="D21" s="608"/>
      <c r="E21" s="603" t="s">
        <v>425</v>
      </c>
      <c r="F21" s="604"/>
      <c r="G21" s="213" t="s">
        <v>437</v>
      </c>
      <c r="H21" s="548"/>
      <c r="I21" s="548"/>
      <c r="J21" s="548"/>
      <c r="K21" s="618"/>
      <c r="L21" s="619"/>
      <c r="M21" s="619"/>
      <c r="N21" s="620"/>
      <c r="O21" s="211" t="s">
        <v>424</v>
      </c>
      <c r="P21" s="216" t="s">
        <v>421</v>
      </c>
      <c r="Q21" s="217" t="s">
        <v>422</v>
      </c>
      <c r="R21" s="566"/>
      <c r="S21" s="567"/>
      <c r="T21" s="568"/>
      <c r="U21" s="567"/>
      <c r="V21" s="567"/>
      <c r="W21" s="568"/>
      <c r="X21" s="566"/>
      <c r="Y21" s="567"/>
      <c r="Z21" s="568"/>
      <c r="AA21" s="566"/>
      <c r="AB21" s="567"/>
      <c r="AC21" s="568"/>
      <c r="AD21" s="548"/>
      <c r="AE21" s="548"/>
      <c r="AF21" s="548"/>
      <c r="AG21" s="566"/>
      <c r="AH21" s="567"/>
      <c r="AI21" s="568"/>
      <c r="AJ21" s="572"/>
      <c r="AK21" s="573"/>
      <c r="AL21" s="573"/>
      <c r="AM21" s="573"/>
      <c r="AN21" s="573"/>
      <c r="AO21" s="574"/>
      <c r="AP21" s="581"/>
      <c r="AQ21" s="582"/>
      <c r="AR21" s="582"/>
      <c r="AS21" s="582"/>
      <c r="AT21" s="582"/>
      <c r="AU21" s="582"/>
      <c r="AV21" s="582"/>
      <c r="AW21" s="582"/>
      <c r="AX21" s="582"/>
      <c r="AY21" s="583"/>
      <c r="AZ21" s="566"/>
      <c r="BA21" s="567"/>
      <c r="BB21" s="568"/>
      <c r="BC21" s="587"/>
      <c r="BD21" s="588"/>
      <c r="BE21" s="589"/>
    </row>
    <row r="22" spans="1:57" s="209" customFormat="1" ht="10.5" x14ac:dyDescent="0.15">
      <c r="A22" s="595"/>
      <c r="B22" s="557"/>
      <c r="C22" s="605" t="s">
        <v>438</v>
      </c>
      <c r="D22" s="606"/>
      <c r="E22" s="605" t="s">
        <v>421</v>
      </c>
      <c r="F22" s="606"/>
      <c r="G22" s="213" t="s">
        <v>439</v>
      </c>
      <c r="H22" s="548"/>
      <c r="I22" s="548"/>
      <c r="J22" s="548"/>
      <c r="K22" s="618"/>
      <c r="L22" s="619"/>
      <c r="M22" s="619"/>
      <c r="N22" s="620"/>
      <c r="O22" s="210" t="s">
        <v>428</v>
      </c>
      <c r="P22" s="214" t="s">
        <v>425</v>
      </c>
      <c r="Q22" s="215" t="s">
        <v>432</v>
      </c>
      <c r="R22" s="566"/>
      <c r="S22" s="567"/>
      <c r="T22" s="568"/>
      <c r="U22" s="567"/>
      <c r="V22" s="567"/>
      <c r="W22" s="568"/>
      <c r="X22" s="566"/>
      <c r="Y22" s="567"/>
      <c r="Z22" s="568"/>
      <c r="AA22" s="566"/>
      <c r="AB22" s="567"/>
      <c r="AC22" s="568"/>
      <c r="AD22" s="548"/>
      <c r="AE22" s="548"/>
      <c r="AF22" s="548"/>
      <c r="AG22" s="566"/>
      <c r="AH22" s="567"/>
      <c r="AI22" s="568"/>
      <c r="AJ22" s="572"/>
      <c r="AK22" s="573"/>
      <c r="AL22" s="573"/>
      <c r="AM22" s="573"/>
      <c r="AN22" s="573"/>
      <c r="AO22" s="574"/>
      <c r="AP22" s="581"/>
      <c r="AQ22" s="582"/>
      <c r="AR22" s="582"/>
      <c r="AS22" s="582"/>
      <c r="AT22" s="582"/>
      <c r="AU22" s="582"/>
      <c r="AV22" s="582"/>
      <c r="AW22" s="582"/>
      <c r="AX22" s="582"/>
      <c r="AY22" s="583"/>
      <c r="AZ22" s="566"/>
      <c r="BA22" s="567"/>
      <c r="BB22" s="568"/>
      <c r="BC22" s="587"/>
      <c r="BD22" s="588"/>
      <c r="BE22" s="589"/>
    </row>
    <row r="23" spans="1:57" s="209" customFormat="1" ht="10.5" x14ac:dyDescent="0.15">
      <c r="A23" s="595"/>
      <c r="B23" s="557"/>
      <c r="C23" s="607"/>
      <c r="D23" s="608"/>
      <c r="E23" s="603" t="s">
        <v>425</v>
      </c>
      <c r="F23" s="604"/>
      <c r="G23" s="213" t="s">
        <v>437</v>
      </c>
      <c r="H23" s="548"/>
      <c r="I23" s="548"/>
      <c r="J23" s="548"/>
      <c r="K23" s="618"/>
      <c r="L23" s="619"/>
      <c r="M23" s="619"/>
      <c r="N23" s="620"/>
      <c r="O23" s="211" t="s">
        <v>431</v>
      </c>
      <c r="P23" s="216" t="s">
        <v>421</v>
      </c>
      <c r="Q23" s="217" t="s">
        <v>429</v>
      </c>
      <c r="R23" s="566"/>
      <c r="S23" s="567"/>
      <c r="T23" s="568"/>
      <c r="U23" s="567"/>
      <c r="V23" s="567"/>
      <c r="W23" s="568"/>
      <c r="X23" s="566"/>
      <c r="Y23" s="567"/>
      <c r="Z23" s="568"/>
      <c r="AA23" s="566"/>
      <c r="AB23" s="567"/>
      <c r="AC23" s="568"/>
      <c r="AD23" s="548"/>
      <c r="AE23" s="548"/>
      <c r="AF23" s="548"/>
      <c r="AG23" s="566"/>
      <c r="AH23" s="567"/>
      <c r="AI23" s="568"/>
      <c r="AJ23" s="572"/>
      <c r="AK23" s="573"/>
      <c r="AL23" s="573"/>
      <c r="AM23" s="573"/>
      <c r="AN23" s="573"/>
      <c r="AO23" s="574"/>
      <c r="AP23" s="581"/>
      <c r="AQ23" s="582"/>
      <c r="AR23" s="582"/>
      <c r="AS23" s="582"/>
      <c r="AT23" s="582"/>
      <c r="AU23" s="582"/>
      <c r="AV23" s="582"/>
      <c r="AW23" s="582"/>
      <c r="AX23" s="582"/>
      <c r="AY23" s="583"/>
      <c r="AZ23" s="566"/>
      <c r="BA23" s="567"/>
      <c r="BB23" s="568"/>
      <c r="BC23" s="587"/>
      <c r="BD23" s="588"/>
      <c r="BE23" s="589"/>
    </row>
    <row r="24" spans="1:57" s="209" customFormat="1" ht="10.5" x14ac:dyDescent="0.15">
      <c r="A24" s="595"/>
      <c r="B24" s="557"/>
      <c r="C24" s="605" t="s">
        <v>440</v>
      </c>
      <c r="D24" s="606"/>
      <c r="E24" s="593" t="s">
        <v>421</v>
      </c>
      <c r="F24" s="593"/>
      <c r="G24" s="614" t="s">
        <v>433</v>
      </c>
      <c r="H24" s="548"/>
      <c r="I24" s="548"/>
      <c r="J24" s="548"/>
      <c r="K24" s="618"/>
      <c r="L24" s="619"/>
      <c r="M24" s="619"/>
      <c r="N24" s="620"/>
      <c r="O24" s="210" t="s">
        <v>434</v>
      </c>
      <c r="P24" s="214" t="s">
        <v>425</v>
      </c>
      <c r="Q24" s="215" t="s">
        <v>437</v>
      </c>
      <c r="R24" s="566"/>
      <c r="S24" s="567"/>
      <c r="T24" s="568"/>
      <c r="U24" s="567"/>
      <c r="V24" s="567"/>
      <c r="W24" s="568"/>
      <c r="X24" s="566"/>
      <c r="Y24" s="567"/>
      <c r="Z24" s="568"/>
      <c r="AA24" s="566"/>
      <c r="AB24" s="567"/>
      <c r="AC24" s="568"/>
      <c r="AD24" s="548"/>
      <c r="AE24" s="548"/>
      <c r="AF24" s="548"/>
      <c r="AG24" s="566"/>
      <c r="AH24" s="567"/>
      <c r="AI24" s="568"/>
      <c r="AJ24" s="572"/>
      <c r="AK24" s="573"/>
      <c r="AL24" s="573"/>
      <c r="AM24" s="573"/>
      <c r="AN24" s="573"/>
      <c r="AO24" s="574"/>
      <c r="AP24" s="581"/>
      <c r="AQ24" s="582"/>
      <c r="AR24" s="582"/>
      <c r="AS24" s="582"/>
      <c r="AT24" s="582"/>
      <c r="AU24" s="582"/>
      <c r="AV24" s="582"/>
      <c r="AW24" s="582"/>
      <c r="AX24" s="582"/>
      <c r="AY24" s="583"/>
      <c r="AZ24" s="566"/>
      <c r="BA24" s="567"/>
      <c r="BB24" s="568"/>
      <c r="BC24" s="587"/>
      <c r="BD24" s="588"/>
      <c r="BE24" s="589"/>
    </row>
    <row r="25" spans="1:57" s="209" customFormat="1" ht="10.5" x14ac:dyDescent="0.15">
      <c r="A25" s="595"/>
      <c r="B25" s="557"/>
      <c r="C25" s="615"/>
      <c r="D25" s="616"/>
      <c r="E25" s="593"/>
      <c r="F25" s="593"/>
      <c r="G25" s="614"/>
      <c r="H25" s="548"/>
      <c r="I25" s="548"/>
      <c r="J25" s="548"/>
      <c r="K25" s="618"/>
      <c r="L25" s="619"/>
      <c r="M25" s="619"/>
      <c r="N25" s="620"/>
      <c r="O25" s="211" t="s">
        <v>436</v>
      </c>
      <c r="P25" s="216" t="s">
        <v>421</v>
      </c>
      <c r="Q25" s="217" t="s">
        <v>435</v>
      </c>
      <c r="R25" s="566"/>
      <c r="S25" s="567"/>
      <c r="T25" s="568"/>
      <c r="U25" s="567"/>
      <c r="V25" s="567"/>
      <c r="W25" s="568"/>
      <c r="X25" s="566"/>
      <c r="Y25" s="567"/>
      <c r="Z25" s="568"/>
      <c r="AA25" s="566"/>
      <c r="AB25" s="567"/>
      <c r="AC25" s="568"/>
      <c r="AD25" s="548"/>
      <c r="AE25" s="548"/>
      <c r="AF25" s="548"/>
      <c r="AG25" s="566"/>
      <c r="AH25" s="567"/>
      <c r="AI25" s="568"/>
      <c r="AJ25" s="572"/>
      <c r="AK25" s="573"/>
      <c r="AL25" s="573"/>
      <c r="AM25" s="573"/>
      <c r="AN25" s="573"/>
      <c r="AO25" s="574"/>
      <c r="AP25" s="581"/>
      <c r="AQ25" s="582"/>
      <c r="AR25" s="582"/>
      <c r="AS25" s="582"/>
      <c r="AT25" s="582"/>
      <c r="AU25" s="582"/>
      <c r="AV25" s="582"/>
      <c r="AW25" s="582"/>
      <c r="AX25" s="582"/>
      <c r="AY25" s="583"/>
      <c r="AZ25" s="566"/>
      <c r="BA25" s="567"/>
      <c r="BB25" s="568"/>
      <c r="BC25" s="587"/>
      <c r="BD25" s="588"/>
      <c r="BE25" s="589"/>
    </row>
    <row r="26" spans="1:57" s="209" customFormat="1" ht="10.5" x14ac:dyDescent="0.15">
      <c r="A26" s="595"/>
      <c r="B26" s="557"/>
      <c r="C26" s="615"/>
      <c r="D26" s="616"/>
      <c r="E26" s="593" t="s">
        <v>425</v>
      </c>
      <c r="F26" s="593"/>
      <c r="G26" s="614" t="s">
        <v>419</v>
      </c>
      <c r="H26" s="548"/>
      <c r="I26" s="548"/>
      <c r="J26" s="548"/>
      <c r="K26" s="618"/>
      <c r="L26" s="619"/>
      <c r="M26" s="619"/>
      <c r="N26" s="620"/>
      <c r="O26" s="593" t="s">
        <v>438</v>
      </c>
      <c r="P26" s="214" t="s">
        <v>425</v>
      </c>
      <c r="Q26" s="215" t="s">
        <v>437</v>
      </c>
      <c r="R26" s="566"/>
      <c r="S26" s="567"/>
      <c r="T26" s="568"/>
      <c r="U26" s="567"/>
      <c r="V26" s="567"/>
      <c r="W26" s="568"/>
      <c r="X26" s="566"/>
      <c r="Y26" s="567"/>
      <c r="Z26" s="568"/>
      <c r="AA26" s="566"/>
      <c r="AB26" s="567"/>
      <c r="AC26" s="568"/>
      <c r="AD26" s="548"/>
      <c r="AE26" s="548"/>
      <c r="AF26" s="548"/>
      <c r="AG26" s="566"/>
      <c r="AH26" s="567"/>
      <c r="AI26" s="568"/>
      <c r="AJ26" s="572"/>
      <c r="AK26" s="573"/>
      <c r="AL26" s="573"/>
      <c r="AM26" s="573"/>
      <c r="AN26" s="573"/>
      <c r="AO26" s="574"/>
      <c r="AP26" s="581"/>
      <c r="AQ26" s="582"/>
      <c r="AR26" s="582"/>
      <c r="AS26" s="582"/>
      <c r="AT26" s="582"/>
      <c r="AU26" s="582"/>
      <c r="AV26" s="582"/>
      <c r="AW26" s="582"/>
      <c r="AX26" s="582"/>
      <c r="AY26" s="583"/>
      <c r="AZ26" s="566"/>
      <c r="BA26" s="567"/>
      <c r="BB26" s="568"/>
      <c r="BC26" s="587"/>
      <c r="BD26" s="588"/>
      <c r="BE26" s="589"/>
    </row>
    <row r="27" spans="1:57" s="209" customFormat="1" ht="10.5" x14ac:dyDescent="0.15">
      <c r="A27" s="595"/>
      <c r="B27" s="557"/>
      <c r="C27" s="607"/>
      <c r="D27" s="608"/>
      <c r="E27" s="593"/>
      <c r="F27" s="593"/>
      <c r="G27" s="614"/>
      <c r="H27" s="548"/>
      <c r="I27" s="548"/>
      <c r="J27" s="548"/>
      <c r="K27" s="621"/>
      <c r="L27" s="622"/>
      <c r="M27" s="622"/>
      <c r="N27" s="623"/>
      <c r="O27" s="593"/>
      <c r="P27" s="216" t="s">
        <v>421</v>
      </c>
      <c r="Q27" s="217" t="s">
        <v>439</v>
      </c>
      <c r="R27" s="566"/>
      <c r="S27" s="567"/>
      <c r="T27" s="568"/>
      <c r="U27" s="567"/>
      <c r="V27" s="567"/>
      <c r="W27" s="568"/>
      <c r="X27" s="566"/>
      <c r="Y27" s="567"/>
      <c r="Z27" s="568"/>
      <c r="AA27" s="566"/>
      <c r="AB27" s="567"/>
      <c r="AC27" s="568"/>
      <c r="AD27" s="548"/>
      <c r="AE27" s="548"/>
      <c r="AF27" s="548"/>
      <c r="AG27" s="566"/>
      <c r="AH27" s="567"/>
      <c r="AI27" s="568"/>
      <c r="AJ27" s="575"/>
      <c r="AK27" s="576"/>
      <c r="AL27" s="576"/>
      <c r="AM27" s="576"/>
      <c r="AN27" s="576"/>
      <c r="AO27" s="577"/>
      <c r="AP27" s="584"/>
      <c r="AQ27" s="585"/>
      <c r="AR27" s="585"/>
      <c r="AS27" s="585"/>
      <c r="AT27" s="585"/>
      <c r="AU27" s="585"/>
      <c r="AV27" s="585"/>
      <c r="AW27" s="585"/>
      <c r="AX27" s="585"/>
      <c r="AY27" s="586"/>
      <c r="AZ27" s="566"/>
      <c r="BA27" s="567"/>
      <c r="BB27" s="568"/>
      <c r="BC27" s="587"/>
      <c r="BD27" s="588"/>
      <c r="BE27" s="589"/>
    </row>
    <row r="28" spans="1:57" s="209" customFormat="1" ht="31.5" customHeight="1" x14ac:dyDescent="0.15">
      <c r="A28" s="596"/>
      <c r="B28" s="208" t="s">
        <v>402</v>
      </c>
      <c r="C28" s="629">
        <v>0.14699999999999999</v>
      </c>
      <c r="D28" s="630"/>
      <c r="E28" s="630"/>
      <c r="F28" s="630"/>
      <c r="G28" s="631"/>
      <c r="H28" s="548" t="s">
        <v>399</v>
      </c>
      <c r="I28" s="548"/>
      <c r="J28" s="548"/>
      <c r="K28" s="548" t="s">
        <v>399</v>
      </c>
      <c r="L28" s="548"/>
      <c r="M28" s="548"/>
      <c r="N28" s="548"/>
      <c r="O28" s="548" t="s">
        <v>399</v>
      </c>
      <c r="P28" s="548"/>
      <c r="Q28" s="548"/>
      <c r="R28" s="548" t="s">
        <v>399</v>
      </c>
      <c r="S28" s="548"/>
      <c r="T28" s="548"/>
      <c r="U28" s="548" t="s">
        <v>399</v>
      </c>
      <c r="V28" s="548"/>
      <c r="W28" s="548"/>
      <c r="X28" s="548" t="s">
        <v>399</v>
      </c>
      <c r="Y28" s="548"/>
      <c r="Z28" s="548"/>
      <c r="AA28" s="548" t="s">
        <v>399</v>
      </c>
      <c r="AB28" s="548"/>
      <c r="AC28" s="548"/>
      <c r="AD28" s="548" t="s">
        <v>399</v>
      </c>
      <c r="AE28" s="548"/>
      <c r="AF28" s="548"/>
      <c r="AG28" s="624" t="s">
        <v>441</v>
      </c>
      <c r="AH28" s="625"/>
      <c r="AI28" s="604"/>
      <c r="AJ28" s="550" t="s">
        <v>399</v>
      </c>
      <c r="AK28" s="551"/>
      <c r="AL28" s="551"/>
      <c r="AM28" s="551"/>
      <c r="AN28" s="551"/>
      <c r="AO28" s="552"/>
      <c r="AP28" s="626" t="s">
        <v>399</v>
      </c>
      <c r="AQ28" s="627"/>
      <c r="AR28" s="627"/>
      <c r="AS28" s="627"/>
      <c r="AT28" s="627"/>
      <c r="AU28" s="627"/>
      <c r="AV28" s="627"/>
      <c r="AW28" s="627"/>
      <c r="AX28" s="627"/>
      <c r="AY28" s="628"/>
      <c r="AZ28" s="548" t="s">
        <v>399</v>
      </c>
      <c r="BA28" s="548"/>
      <c r="BB28" s="548"/>
      <c r="BC28" s="556" t="s">
        <v>399</v>
      </c>
      <c r="BD28" s="556"/>
      <c r="BE28" s="556"/>
    </row>
    <row r="29" spans="1:57" s="209" customFormat="1" ht="10.5" x14ac:dyDescent="0.15">
      <c r="A29" s="558" t="s">
        <v>23</v>
      </c>
      <c r="B29" s="558"/>
      <c r="C29" s="218">
        <v>1.6E-2</v>
      </c>
      <c r="D29" s="219"/>
      <c r="E29" s="220"/>
      <c r="F29" s="220"/>
      <c r="G29" s="221"/>
      <c r="H29" s="548" t="s">
        <v>399</v>
      </c>
      <c r="I29" s="548"/>
      <c r="J29" s="548"/>
      <c r="K29" s="548" t="s">
        <v>399</v>
      </c>
      <c r="L29" s="548"/>
      <c r="M29" s="548"/>
      <c r="N29" s="548"/>
      <c r="O29" s="548" t="s">
        <v>399</v>
      </c>
      <c r="P29" s="548"/>
      <c r="Q29" s="548"/>
      <c r="R29" s="548" t="s">
        <v>399</v>
      </c>
      <c r="S29" s="548"/>
      <c r="T29" s="548"/>
      <c r="U29" s="548" t="s">
        <v>399</v>
      </c>
      <c r="V29" s="548"/>
      <c r="W29" s="548"/>
      <c r="X29" s="548" t="s">
        <v>399</v>
      </c>
      <c r="Y29" s="548"/>
      <c r="Z29" s="548"/>
      <c r="AA29" s="548" t="s">
        <v>399</v>
      </c>
      <c r="AB29" s="548"/>
      <c r="AC29" s="548"/>
      <c r="AD29" s="548" t="s">
        <v>399</v>
      </c>
      <c r="AE29" s="548"/>
      <c r="AF29" s="548"/>
      <c r="AG29" s="548" t="s">
        <v>399</v>
      </c>
      <c r="AH29" s="548"/>
      <c r="AI29" s="548"/>
      <c r="AJ29" s="569" t="s">
        <v>399</v>
      </c>
      <c r="AK29" s="570"/>
      <c r="AL29" s="570"/>
      <c r="AM29" s="570"/>
      <c r="AN29" s="570"/>
      <c r="AO29" s="571"/>
      <c r="AP29" s="569" t="s">
        <v>399</v>
      </c>
      <c r="AQ29" s="570"/>
      <c r="AR29" s="570"/>
      <c r="AS29" s="570"/>
      <c r="AT29" s="570"/>
      <c r="AU29" s="570"/>
      <c r="AV29" s="570"/>
      <c r="AW29" s="570"/>
      <c r="AX29" s="570"/>
      <c r="AY29" s="571"/>
      <c r="AZ29" s="548" t="s">
        <v>399</v>
      </c>
      <c r="BA29" s="548"/>
      <c r="BB29" s="548"/>
      <c r="BC29" s="556" t="s">
        <v>399</v>
      </c>
      <c r="BD29" s="556"/>
      <c r="BE29" s="556"/>
    </row>
    <row r="30" spans="1:57" s="209" customFormat="1" ht="25.5" customHeight="1" x14ac:dyDescent="0.15">
      <c r="A30" s="559"/>
      <c r="B30" s="559"/>
      <c r="C30" s="632" t="s">
        <v>442</v>
      </c>
      <c r="D30" s="633"/>
      <c r="E30" s="633" t="s">
        <v>443</v>
      </c>
      <c r="F30" s="633"/>
      <c r="G30" s="634"/>
      <c r="H30" s="548"/>
      <c r="I30" s="548"/>
      <c r="J30" s="548"/>
      <c r="K30" s="548"/>
      <c r="L30" s="548"/>
      <c r="M30" s="548"/>
      <c r="N30" s="548"/>
      <c r="O30" s="548"/>
      <c r="P30" s="548"/>
      <c r="Q30" s="548"/>
      <c r="R30" s="548"/>
      <c r="S30" s="548"/>
      <c r="T30" s="548"/>
      <c r="U30" s="548"/>
      <c r="V30" s="548"/>
      <c r="W30" s="548"/>
      <c r="X30" s="548"/>
      <c r="Y30" s="548"/>
      <c r="Z30" s="548"/>
      <c r="AA30" s="548"/>
      <c r="AB30" s="548"/>
      <c r="AC30" s="548"/>
      <c r="AD30" s="548"/>
      <c r="AE30" s="548"/>
      <c r="AF30" s="548"/>
      <c r="AG30" s="548"/>
      <c r="AH30" s="548"/>
      <c r="AI30" s="548"/>
      <c r="AJ30" s="575"/>
      <c r="AK30" s="576"/>
      <c r="AL30" s="576"/>
      <c r="AM30" s="576"/>
      <c r="AN30" s="576"/>
      <c r="AO30" s="577"/>
      <c r="AP30" s="575"/>
      <c r="AQ30" s="576"/>
      <c r="AR30" s="576"/>
      <c r="AS30" s="576"/>
      <c r="AT30" s="576"/>
      <c r="AU30" s="576"/>
      <c r="AV30" s="576"/>
      <c r="AW30" s="576"/>
      <c r="AX30" s="576"/>
      <c r="AY30" s="577"/>
      <c r="AZ30" s="548"/>
      <c r="BA30" s="548"/>
      <c r="BB30" s="548"/>
      <c r="BC30" s="556"/>
      <c r="BD30" s="556"/>
      <c r="BE30" s="556"/>
    </row>
    <row r="31" spans="1:57" s="209" customFormat="1" ht="10.5" x14ac:dyDescent="0.15">
      <c r="A31" s="635" t="s">
        <v>24</v>
      </c>
      <c r="B31" s="636"/>
      <c r="C31" s="641" t="s">
        <v>444</v>
      </c>
      <c r="D31" s="642"/>
      <c r="E31" s="641" t="s">
        <v>12</v>
      </c>
      <c r="F31" s="642"/>
      <c r="G31" s="647" t="s">
        <v>417</v>
      </c>
      <c r="H31" s="561" t="s">
        <v>399</v>
      </c>
      <c r="I31" s="617"/>
      <c r="J31" s="562"/>
      <c r="K31" s="561" t="s">
        <v>399</v>
      </c>
      <c r="L31" s="617"/>
      <c r="M31" s="617"/>
      <c r="N31" s="562"/>
      <c r="O31" s="561" t="s">
        <v>399</v>
      </c>
      <c r="P31" s="617"/>
      <c r="Q31" s="562"/>
      <c r="R31" s="561" t="s">
        <v>399</v>
      </c>
      <c r="S31" s="617"/>
      <c r="T31" s="562"/>
      <c r="U31" s="561" t="s">
        <v>399</v>
      </c>
      <c r="V31" s="617"/>
      <c r="W31" s="562"/>
      <c r="X31" s="561" t="s">
        <v>399</v>
      </c>
      <c r="Y31" s="617"/>
      <c r="Z31" s="562"/>
      <c r="AA31" s="561" t="s">
        <v>399</v>
      </c>
      <c r="AB31" s="617"/>
      <c r="AC31" s="562"/>
      <c r="AD31" s="561" t="s">
        <v>399</v>
      </c>
      <c r="AE31" s="617"/>
      <c r="AF31" s="562"/>
      <c r="AG31" s="561" t="s">
        <v>399</v>
      </c>
      <c r="AH31" s="617"/>
      <c r="AI31" s="562"/>
      <c r="AJ31" s="667" t="s">
        <v>444</v>
      </c>
      <c r="AK31" s="668"/>
      <c r="AL31" s="673" t="s">
        <v>12</v>
      </c>
      <c r="AM31" s="674"/>
      <c r="AN31" s="679" t="s">
        <v>417</v>
      </c>
      <c r="AO31" s="690" t="s">
        <v>445</v>
      </c>
      <c r="AP31" s="691" t="s">
        <v>446</v>
      </c>
      <c r="AQ31" s="673" t="s">
        <v>12</v>
      </c>
      <c r="AR31" s="674"/>
      <c r="AS31" s="578" t="s">
        <v>447</v>
      </c>
      <c r="AT31" s="579"/>
      <c r="AU31" s="579"/>
      <c r="AV31" s="554"/>
      <c r="AW31" s="554"/>
      <c r="AX31" s="554"/>
      <c r="AY31" s="555"/>
      <c r="AZ31" s="561" t="s">
        <v>399</v>
      </c>
      <c r="BA31" s="617"/>
      <c r="BB31" s="562"/>
      <c r="BC31" s="650" t="s">
        <v>399</v>
      </c>
      <c r="BD31" s="651"/>
      <c r="BE31" s="652"/>
    </row>
    <row r="32" spans="1:57" s="209" customFormat="1" ht="10.5" x14ac:dyDescent="0.15">
      <c r="A32" s="637"/>
      <c r="B32" s="638"/>
      <c r="C32" s="643"/>
      <c r="D32" s="644"/>
      <c r="E32" s="643"/>
      <c r="F32" s="644"/>
      <c r="G32" s="648"/>
      <c r="H32" s="618"/>
      <c r="I32" s="619"/>
      <c r="J32" s="620"/>
      <c r="K32" s="618"/>
      <c r="L32" s="619"/>
      <c r="M32" s="619"/>
      <c r="N32" s="620"/>
      <c r="O32" s="618"/>
      <c r="P32" s="619"/>
      <c r="Q32" s="620"/>
      <c r="R32" s="618"/>
      <c r="S32" s="619"/>
      <c r="T32" s="620"/>
      <c r="U32" s="618"/>
      <c r="V32" s="619"/>
      <c r="W32" s="620"/>
      <c r="X32" s="618"/>
      <c r="Y32" s="619"/>
      <c r="Z32" s="620"/>
      <c r="AA32" s="618"/>
      <c r="AB32" s="619"/>
      <c r="AC32" s="620"/>
      <c r="AD32" s="618"/>
      <c r="AE32" s="619"/>
      <c r="AF32" s="620"/>
      <c r="AG32" s="618"/>
      <c r="AH32" s="619"/>
      <c r="AI32" s="620"/>
      <c r="AJ32" s="669"/>
      <c r="AK32" s="670"/>
      <c r="AL32" s="675"/>
      <c r="AM32" s="676"/>
      <c r="AN32" s="679"/>
      <c r="AO32" s="690"/>
      <c r="AP32" s="692"/>
      <c r="AQ32" s="675"/>
      <c r="AR32" s="676"/>
      <c r="AS32" s="659"/>
      <c r="AT32" s="553" t="s">
        <v>448</v>
      </c>
      <c r="AU32" s="555"/>
      <c r="AV32" s="222" t="s">
        <v>449</v>
      </c>
      <c r="AW32" s="661" t="s">
        <v>450</v>
      </c>
      <c r="AX32" s="662"/>
      <c r="AY32" s="663"/>
      <c r="AZ32" s="618"/>
      <c r="BA32" s="619"/>
      <c r="BB32" s="620"/>
      <c r="BC32" s="653"/>
      <c r="BD32" s="654"/>
      <c r="BE32" s="655"/>
    </row>
    <row r="33" spans="1:57" s="209" customFormat="1" ht="10.5" x14ac:dyDescent="0.15">
      <c r="A33" s="637"/>
      <c r="B33" s="638"/>
      <c r="C33" s="645"/>
      <c r="D33" s="646"/>
      <c r="E33" s="645"/>
      <c r="F33" s="646"/>
      <c r="G33" s="649"/>
      <c r="H33" s="618"/>
      <c r="I33" s="619"/>
      <c r="J33" s="620"/>
      <c r="K33" s="618"/>
      <c r="L33" s="619"/>
      <c r="M33" s="619"/>
      <c r="N33" s="620"/>
      <c r="O33" s="618"/>
      <c r="P33" s="619"/>
      <c r="Q33" s="620"/>
      <c r="R33" s="618"/>
      <c r="S33" s="619"/>
      <c r="T33" s="620"/>
      <c r="U33" s="618"/>
      <c r="V33" s="619"/>
      <c r="W33" s="620"/>
      <c r="X33" s="618"/>
      <c r="Y33" s="619"/>
      <c r="Z33" s="620"/>
      <c r="AA33" s="618"/>
      <c r="AB33" s="619"/>
      <c r="AC33" s="620"/>
      <c r="AD33" s="618"/>
      <c r="AE33" s="619"/>
      <c r="AF33" s="620"/>
      <c r="AG33" s="618"/>
      <c r="AH33" s="619"/>
      <c r="AI33" s="620"/>
      <c r="AJ33" s="671"/>
      <c r="AK33" s="672"/>
      <c r="AL33" s="677"/>
      <c r="AM33" s="678"/>
      <c r="AN33" s="679"/>
      <c r="AO33" s="690"/>
      <c r="AP33" s="693"/>
      <c r="AQ33" s="677"/>
      <c r="AR33" s="678"/>
      <c r="AS33" s="660"/>
      <c r="AT33" s="223" t="s">
        <v>451</v>
      </c>
      <c r="AU33" s="223" t="s">
        <v>452</v>
      </c>
      <c r="AV33" s="224" t="s">
        <v>453</v>
      </c>
      <c r="AW33" s="225" t="s">
        <v>454</v>
      </c>
      <c r="AX33" s="225" t="s">
        <v>455</v>
      </c>
      <c r="AY33" s="225" t="s">
        <v>456</v>
      </c>
      <c r="AZ33" s="618"/>
      <c r="BA33" s="619"/>
      <c r="BB33" s="620"/>
      <c r="BC33" s="653"/>
      <c r="BD33" s="654"/>
      <c r="BE33" s="655"/>
    </row>
    <row r="34" spans="1:57" s="209" customFormat="1" ht="10.5" x14ac:dyDescent="0.15">
      <c r="A34" s="637"/>
      <c r="B34" s="638"/>
      <c r="C34" s="605" t="s">
        <v>457</v>
      </c>
      <c r="D34" s="606"/>
      <c r="E34" s="605" t="s">
        <v>458</v>
      </c>
      <c r="F34" s="606"/>
      <c r="G34" s="226" t="s">
        <v>459</v>
      </c>
      <c r="H34" s="618"/>
      <c r="I34" s="619"/>
      <c r="J34" s="620"/>
      <c r="K34" s="618"/>
      <c r="L34" s="619"/>
      <c r="M34" s="619"/>
      <c r="N34" s="620"/>
      <c r="O34" s="618"/>
      <c r="P34" s="619"/>
      <c r="Q34" s="620"/>
      <c r="R34" s="618"/>
      <c r="S34" s="619"/>
      <c r="T34" s="620"/>
      <c r="U34" s="618"/>
      <c r="V34" s="619"/>
      <c r="W34" s="620"/>
      <c r="X34" s="618"/>
      <c r="Y34" s="619"/>
      <c r="Z34" s="620"/>
      <c r="AA34" s="618"/>
      <c r="AB34" s="619"/>
      <c r="AC34" s="620"/>
      <c r="AD34" s="618"/>
      <c r="AE34" s="619"/>
      <c r="AF34" s="620"/>
      <c r="AG34" s="618"/>
      <c r="AH34" s="619"/>
      <c r="AI34" s="620"/>
      <c r="AJ34" s="680" t="s">
        <v>457</v>
      </c>
      <c r="AK34" s="681"/>
      <c r="AL34" s="686" t="s">
        <v>458</v>
      </c>
      <c r="AM34" s="687"/>
      <c r="AN34" s="227" t="s">
        <v>459</v>
      </c>
      <c r="AO34" s="228" t="s">
        <v>460</v>
      </c>
      <c r="AP34" s="664" t="s">
        <v>457</v>
      </c>
      <c r="AQ34" s="686" t="s">
        <v>458</v>
      </c>
      <c r="AR34" s="687"/>
      <c r="AS34" s="227" t="s">
        <v>461</v>
      </c>
      <c r="AT34" s="229" t="s">
        <v>460</v>
      </c>
      <c r="AU34" s="230" t="s">
        <v>460</v>
      </c>
      <c r="AV34" s="230" t="s">
        <v>460</v>
      </c>
      <c r="AW34" s="230" t="s">
        <v>460</v>
      </c>
      <c r="AX34" s="230" t="s">
        <v>460</v>
      </c>
      <c r="AY34" s="230" t="s">
        <v>460</v>
      </c>
      <c r="AZ34" s="618"/>
      <c r="BA34" s="619"/>
      <c r="BB34" s="620"/>
      <c r="BC34" s="653"/>
      <c r="BD34" s="654"/>
      <c r="BE34" s="655"/>
    </row>
    <row r="35" spans="1:57" s="209" customFormat="1" ht="10.5" x14ac:dyDescent="0.15">
      <c r="A35" s="637"/>
      <c r="B35" s="638"/>
      <c r="C35" s="615"/>
      <c r="D35" s="616"/>
      <c r="E35" s="615" t="s">
        <v>462</v>
      </c>
      <c r="F35" s="616"/>
      <c r="G35" s="231" t="s">
        <v>463</v>
      </c>
      <c r="H35" s="618"/>
      <c r="I35" s="619"/>
      <c r="J35" s="620"/>
      <c r="K35" s="618"/>
      <c r="L35" s="619"/>
      <c r="M35" s="619"/>
      <c r="N35" s="620"/>
      <c r="O35" s="618"/>
      <c r="P35" s="619"/>
      <c r="Q35" s="620"/>
      <c r="R35" s="618"/>
      <c r="S35" s="619"/>
      <c r="T35" s="620"/>
      <c r="U35" s="618"/>
      <c r="V35" s="619"/>
      <c r="W35" s="620"/>
      <c r="X35" s="618"/>
      <c r="Y35" s="619"/>
      <c r="Z35" s="620"/>
      <c r="AA35" s="618"/>
      <c r="AB35" s="619"/>
      <c r="AC35" s="620"/>
      <c r="AD35" s="618"/>
      <c r="AE35" s="619"/>
      <c r="AF35" s="620"/>
      <c r="AG35" s="618"/>
      <c r="AH35" s="619"/>
      <c r="AI35" s="620"/>
      <c r="AJ35" s="682"/>
      <c r="AK35" s="683"/>
      <c r="AL35" s="688" t="s">
        <v>462</v>
      </c>
      <c r="AM35" s="689"/>
      <c r="AN35" s="232" t="s">
        <v>463</v>
      </c>
      <c r="AO35" s="233" t="s">
        <v>460</v>
      </c>
      <c r="AP35" s="665"/>
      <c r="AQ35" s="688" t="s">
        <v>462</v>
      </c>
      <c r="AR35" s="689"/>
      <c r="AS35" s="232" t="s">
        <v>464</v>
      </c>
      <c r="AT35" s="234" t="s">
        <v>460</v>
      </c>
      <c r="AU35" s="235" t="s">
        <v>460</v>
      </c>
      <c r="AV35" s="235" t="s">
        <v>460</v>
      </c>
      <c r="AW35" s="235" t="s">
        <v>460</v>
      </c>
      <c r="AX35" s="235" t="s">
        <v>460</v>
      </c>
      <c r="AY35" s="235" t="s">
        <v>460</v>
      </c>
      <c r="AZ35" s="618"/>
      <c r="BA35" s="619"/>
      <c r="BB35" s="620"/>
      <c r="BC35" s="653"/>
      <c r="BD35" s="654"/>
      <c r="BE35" s="655"/>
    </row>
    <row r="36" spans="1:57" s="209" customFormat="1" ht="10.5" x14ac:dyDescent="0.15">
      <c r="A36" s="637"/>
      <c r="B36" s="638"/>
      <c r="C36" s="615"/>
      <c r="D36" s="616"/>
      <c r="E36" s="615" t="s">
        <v>465</v>
      </c>
      <c r="F36" s="616"/>
      <c r="G36" s="231" t="s">
        <v>466</v>
      </c>
      <c r="H36" s="618"/>
      <c r="I36" s="619"/>
      <c r="J36" s="620"/>
      <c r="K36" s="618"/>
      <c r="L36" s="619"/>
      <c r="M36" s="619"/>
      <c r="N36" s="620"/>
      <c r="O36" s="618"/>
      <c r="P36" s="619"/>
      <c r="Q36" s="620"/>
      <c r="R36" s="618"/>
      <c r="S36" s="619"/>
      <c r="T36" s="620"/>
      <c r="U36" s="618"/>
      <c r="V36" s="619"/>
      <c r="W36" s="620"/>
      <c r="X36" s="618"/>
      <c r="Y36" s="619"/>
      <c r="Z36" s="620"/>
      <c r="AA36" s="618"/>
      <c r="AB36" s="619"/>
      <c r="AC36" s="620"/>
      <c r="AD36" s="618"/>
      <c r="AE36" s="619"/>
      <c r="AF36" s="620"/>
      <c r="AG36" s="618"/>
      <c r="AH36" s="619"/>
      <c r="AI36" s="620"/>
      <c r="AJ36" s="682"/>
      <c r="AK36" s="683"/>
      <c r="AL36" s="688" t="s">
        <v>465</v>
      </c>
      <c r="AM36" s="689"/>
      <c r="AN36" s="232" t="s">
        <v>466</v>
      </c>
      <c r="AO36" s="233" t="s">
        <v>460</v>
      </c>
      <c r="AP36" s="665"/>
      <c r="AQ36" s="688" t="s">
        <v>465</v>
      </c>
      <c r="AR36" s="689"/>
      <c r="AS36" s="236" t="s">
        <v>467</v>
      </c>
      <c r="AT36" s="234" t="s">
        <v>460</v>
      </c>
      <c r="AU36" s="235" t="s">
        <v>460</v>
      </c>
      <c r="AV36" s="235" t="s">
        <v>460</v>
      </c>
      <c r="AW36" s="235" t="s">
        <v>460</v>
      </c>
      <c r="AX36" s="235" t="s">
        <v>460</v>
      </c>
      <c r="AY36" s="235" t="s">
        <v>460</v>
      </c>
      <c r="AZ36" s="618"/>
      <c r="BA36" s="619"/>
      <c r="BB36" s="620"/>
      <c r="BC36" s="653"/>
      <c r="BD36" s="654"/>
      <c r="BE36" s="655"/>
    </row>
    <row r="37" spans="1:57" s="209" customFormat="1" ht="10.5" x14ac:dyDescent="0.15">
      <c r="A37" s="637"/>
      <c r="B37" s="638"/>
      <c r="C37" s="607"/>
      <c r="D37" s="608"/>
      <c r="E37" s="607" t="s">
        <v>468</v>
      </c>
      <c r="F37" s="608"/>
      <c r="G37" s="237" t="s">
        <v>469</v>
      </c>
      <c r="H37" s="618"/>
      <c r="I37" s="619"/>
      <c r="J37" s="620"/>
      <c r="K37" s="618"/>
      <c r="L37" s="619"/>
      <c r="M37" s="619"/>
      <c r="N37" s="620"/>
      <c r="O37" s="618"/>
      <c r="P37" s="619"/>
      <c r="Q37" s="620"/>
      <c r="R37" s="618"/>
      <c r="S37" s="619"/>
      <c r="T37" s="620"/>
      <c r="U37" s="618"/>
      <c r="V37" s="619"/>
      <c r="W37" s="620"/>
      <c r="X37" s="618"/>
      <c r="Y37" s="619"/>
      <c r="Z37" s="620"/>
      <c r="AA37" s="618"/>
      <c r="AB37" s="619"/>
      <c r="AC37" s="620"/>
      <c r="AD37" s="618"/>
      <c r="AE37" s="619"/>
      <c r="AF37" s="620"/>
      <c r="AG37" s="618"/>
      <c r="AH37" s="619"/>
      <c r="AI37" s="620"/>
      <c r="AJ37" s="684"/>
      <c r="AK37" s="685"/>
      <c r="AL37" s="688" t="s">
        <v>468</v>
      </c>
      <c r="AM37" s="689"/>
      <c r="AN37" s="232" t="s">
        <v>469</v>
      </c>
      <c r="AO37" s="233" t="s">
        <v>460</v>
      </c>
      <c r="AP37" s="666"/>
      <c r="AQ37" s="688" t="s">
        <v>468</v>
      </c>
      <c r="AR37" s="689"/>
      <c r="AS37" s="232" t="s">
        <v>470</v>
      </c>
      <c r="AT37" s="238" t="s">
        <v>460</v>
      </c>
      <c r="AU37" s="224" t="s">
        <v>460</v>
      </c>
      <c r="AV37" s="224" t="s">
        <v>460</v>
      </c>
      <c r="AW37" s="224" t="s">
        <v>460</v>
      </c>
      <c r="AX37" s="224" t="s">
        <v>460</v>
      </c>
      <c r="AY37" s="224" t="s">
        <v>460</v>
      </c>
      <c r="AZ37" s="618"/>
      <c r="BA37" s="619"/>
      <c r="BB37" s="620"/>
      <c r="BC37" s="653"/>
      <c r="BD37" s="654"/>
      <c r="BE37" s="655"/>
    </row>
    <row r="38" spans="1:57" s="209" customFormat="1" ht="10.5" x14ac:dyDescent="0.15">
      <c r="A38" s="637"/>
      <c r="B38" s="638"/>
      <c r="C38" s="605" t="s">
        <v>471</v>
      </c>
      <c r="D38" s="606"/>
      <c r="E38" s="605" t="s">
        <v>472</v>
      </c>
      <c r="F38" s="606"/>
      <c r="G38" s="226" t="s">
        <v>473</v>
      </c>
      <c r="H38" s="618"/>
      <c r="I38" s="619"/>
      <c r="J38" s="620"/>
      <c r="K38" s="618"/>
      <c r="L38" s="619"/>
      <c r="M38" s="619"/>
      <c r="N38" s="620"/>
      <c r="O38" s="618"/>
      <c r="P38" s="619"/>
      <c r="Q38" s="620"/>
      <c r="R38" s="618"/>
      <c r="S38" s="619"/>
      <c r="T38" s="620"/>
      <c r="U38" s="618"/>
      <c r="V38" s="619"/>
      <c r="W38" s="620"/>
      <c r="X38" s="618"/>
      <c r="Y38" s="619"/>
      <c r="Z38" s="620"/>
      <c r="AA38" s="618"/>
      <c r="AB38" s="619"/>
      <c r="AC38" s="620"/>
      <c r="AD38" s="618"/>
      <c r="AE38" s="619"/>
      <c r="AF38" s="620"/>
      <c r="AG38" s="618"/>
      <c r="AH38" s="619"/>
      <c r="AI38" s="620"/>
      <c r="AJ38" s="680" t="s">
        <v>471</v>
      </c>
      <c r="AK38" s="681"/>
      <c r="AL38" s="686" t="s">
        <v>472</v>
      </c>
      <c r="AM38" s="687"/>
      <c r="AN38" s="239" t="s">
        <v>473</v>
      </c>
      <c r="AO38" s="240" t="s">
        <v>460</v>
      </c>
      <c r="AP38" s="694" t="s">
        <v>471</v>
      </c>
      <c r="AQ38" s="686" t="s">
        <v>472</v>
      </c>
      <c r="AR38" s="687"/>
      <c r="AS38" s="239" t="s">
        <v>474</v>
      </c>
      <c r="AT38" s="241" t="s">
        <v>475</v>
      </c>
      <c r="AU38" s="242" t="s">
        <v>475</v>
      </c>
      <c r="AV38" s="241" t="s">
        <v>475</v>
      </c>
      <c r="AW38" s="242" t="s">
        <v>475</v>
      </c>
      <c r="AX38" s="242" t="s">
        <v>475</v>
      </c>
      <c r="AY38" s="242" t="s">
        <v>475</v>
      </c>
      <c r="AZ38" s="618"/>
      <c r="BA38" s="619"/>
      <c r="BB38" s="620"/>
      <c r="BC38" s="653"/>
      <c r="BD38" s="654"/>
      <c r="BE38" s="655"/>
    </row>
    <row r="39" spans="1:57" s="209" customFormat="1" ht="10.5" x14ac:dyDescent="0.15">
      <c r="A39" s="637"/>
      <c r="B39" s="638"/>
      <c r="C39" s="615"/>
      <c r="D39" s="616"/>
      <c r="E39" s="615" t="s">
        <v>476</v>
      </c>
      <c r="F39" s="616"/>
      <c r="G39" s="231" t="s">
        <v>477</v>
      </c>
      <c r="H39" s="618"/>
      <c r="I39" s="619"/>
      <c r="J39" s="620"/>
      <c r="K39" s="618"/>
      <c r="L39" s="619"/>
      <c r="M39" s="619"/>
      <c r="N39" s="620"/>
      <c r="O39" s="618"/>
      <c r="P39" s="619"/>
      <c r="Q39" s="620"/>
      <c r="R39" s="618"/>
      <c r="S39" s="619"/>
      <c r="T39" s="620"/>
      <c r="U39" s="618"/>
      <c r="V39" s="619"/>
      <c r="W39" s="620"/>
      <c r="X39" s="618"/>
      <c r="Y39" s="619"/>
      <c r="Z39" s="620"/>
      <c r="AA39" s="618"/>
      <c r="AB39" s="619"/>
      <c r="AC39" s="620"/>
      <c r="AD39" s="618"/>
      <c r="AE39" s="619"/>
      <c r="AF39" s="620"/>
      <c r="AG39" s="618"/>
      <c r="AH39" s="619"/>
      <c r="AI39" s="620"/>
      <c r="AJ39" s="682"/>
      <c r="AK39" s="683"/>
      <c r="AL39" s="688" t="s">
        <v>476</v>
      </c>
      <c r="AM39" s="689"/>
      <c r="AN39" s="232" t="s">
        <v>477</v>
      </c>
      <c r="AO39" s="243" t="s">
        <v>478</v>
      </c>
      <c r="AP39" s="695"/>
      <c r="AQ39" s="688" t="s">
        <v>476</v>
      </c>
      <c r="AR39" s="689"/>
      <c r="AS39" s="233" t="s">
        <v>460</v>
      </c>
      <c r="AT39" s="244" t="s">
        <v>477</v>
      </c>
      <c r="AU39" s="245" t="s">
        <v>478</v>
      </c>
      <c r="AV39" s="244" t="s">
        <v>479</v>
      </c>
      <c r="AW39" s="245" t="s">
        <v>459</v>
      </c>
      <c r="AX39" s="245" t="s">
        <v>461</v>
      </c>
      <c r="AY39" s="245" t="s">
        <v>480</v>
      </c>
      <c r="AZ39" s="618"/>
      <c r="BA39" s="619"/>
      <c r="BB39" s="620"/>
      <c r="BC39" s="653"/>
      <c r="BD39" s="654"/>
      <c r="BE39" s="655"/>
    </row>
    <row r="40" spans="1:57" s="209" customFormat="1" ht="10.5" x14ac:dyDescent="0.15">
      <c r="A40" s="637"/>
      <c r="B40" s="638"/>
      <c r="C40" s="615"/>
      <c r="D40" s="616"/>
      <c r="E40" s="246" t="s">
        <v>481</v>
      </c>
      <c r="F40" s="247" t="s">
        <v>482</v>
      </c>
      <c r="G40" s="231" t="s">
        <v>483</v>
      </c>
      <c r="H40" s="618"/>
      <c r="I40" s="619"/>
      <c r="J40" s="620"/>
      <c r="K40" s="618"/>
      <c r="L40" s="619"/>
      <c r="M40" s="619"/>
      <c r="N40" s="620"/>
      <c r="O40" s="618"/>
      <c r="P40" s="619"/>
      <c r="Q40" s="620"/>
      <c r="R40" s="618"/>
      <c r="S40" s="619"/>
      <c r="T40" s="620"/>
      <c r="U40" s="618"/>
      <c r="V40" s="619"/>
      <c r="W40" s="620"/>
      <c r="X40" s="618"/>
      <c r="Y40" s="619"/>
      <c r="Z40" s="620"/>
      <c r="AA40" s="618"/>
      <c r="AB40" s="619"/>
      <c r="AC40" s="620"/>
      <c r="AD40" s="618"/>
      <c r="AE40" s="619"/>
      <c r="AF40" s="620"/>
      <c r="AG40" s="618"/>
      <c r="AH40" s="619"/>
      <c r="AI40" s="620"/>
      <c r="AJ40" s="682"/>
      <c r="AK40" s="683"/>
      <c r="AL40" s="248" t="s">
        <v>481</v>
      </c>
      <c r="AM40" s="249" t="s">
        <v>482</v>
      </c>
      <c r="AN40" s="232" t="s">
        <v>483</v>
      </c>
      <c r="AO40" s="243" t="s">
        <v>484</v>
      </c>
      <c r="AP40" s="695"/>
      <c r="AQ40" s="248" t="s">
        <v>481</v>
      </c>
      <c r="AR40" s="249" t="s">
        <v>482</v>
      </c>
      <c r="AS40" s="233" t="s">
        <v>460</v>
      </c>
      <c r="AT40" s="244" t="s">
        <v>485</v>
      </c>
      <c r="AU40" s="245" t="s">
        <v>484</v>
      </c>
      <c r="AV40" s="244" t="s">
        <v>486</v>
      </c>
      <c r="AW40" s="245" t="s">
        <v>487</v>
      </c>
      <c r="AX40" s="245" t="s">
        <v>488</v>
      </c>
      <c r="AY40" s="245" t="s">
        <v>489</v>
      </c>
      <c r="AZ40" s="618"/>
      <c r="BA40" s="619"/>
      <c r="BB40" s="620"/>
      <c r="BC40" s="653"/>
      <c r="BD40" s="654"/>
      <c r="BE40" s="655"/>
    </row>
    <row r="41" spans="1:57" s="209" customFormat="1" ht="10.5" x14ac:dyDescent="0.15">
      <c r="A41" s="637"/>
      <c r="B41" s="638"/>
      <c r="C41" s="615"/>
      <c r="D41" s="616"/>
      <c r="E41" s="246"/>
      <c r="F41" s="247" t="s">
        <v>490</v>
      </c>
      <c r="G41" s="231" t="s">
        <v>491</v>
      </c>
      <c r="H41" s="618"/>
      <c r="I41" s="619"/>
      <c r="J41" s="620"/>
      <c r="K41" s="618"/>
      <c r="L41" s="619"/>
      <c r="M41" s="619"/>
      <c r="N41" s="620"/>
      <c r="O41" s="618"/>
      <c r="P41" s="619"/>
      <c r="Q41" s="620"/>
      <c r="R41" s="618"/>
      <c r="S41" s="619"/>
      <c r="T41" s="620"/>
      <c r="U41" s="618"/>
      <c r="V41" s="619"/>
      <c r="W41" s="620"/>
      <c r="X41" s="618"/>
      <c r="Y41" s="619"/>
      <c r="Z41" s="620"/>
      <c r="AA41" s="618"/>
      <c r="AB41" s="619"/>
      <c r="AC41" s="620"/>
      <c r="AD41" s="618"/>
      <c r="AE41" s="619"/>
      <c r="AF41" s="620"/>
      <c r="AG41" s="618"/>
      <c r="AH41" s="619"/>
      <c r="AI41" s="620"/>
      <c r="AJ41" s="682"/>
      <c r="AK41" s="683"/>
      <c r="AL41" s="248"/>
      <c r="AM41" s="249" t="s">
        <v>490</v>
      </c>
      <c r="AN41" s="232" t="s">
        <v>491</v>
      </c>
      <c r="AO41" s="243" t="s">
        <v>492</v>
      </c>
      <c r="AP41" s="695"/>
      <c r="AQ41" s="248"/>
      <c r="AR41" s="249" t="s">
        <v>490</v>
      </c>
      <c r="AS41" s="233" t="s">
        <v>460</v>
      </c>
      <c r="AT41" s="244" t="s">
        <v>493</v>
      </c>
      <c r="AU41" s="245" t="s">
        <v>494</v>
      </c>
      <c r="AV41" s="244" t="s">
        <v>495</v>
      </c>
      <c r="AW41" s="245" t="s">
        <v>496</v>
      </c>
      <c r="AX41" s="245" t="s">
        <v>497</v>
      </c>
      <c r="AY41" s="245" t="s">
        <v>498</v>
      </c>
      <c r="AZ41" s="618"/>
      <c r="BA41" s="619"/>
      <c r="BB41" s="620"/>
      <c r="BC41" s="653"/>
      <c r="BD41" s="654"/>
      <c r="BE41" s="655"/>
    </row>
    <row r="42" spans="1:57" s="209" customFormat="1" ht="10.5" x14ac:dyDescent="0.15">
      <c r="A42" s="637"/>
      <c r="B42" s="638"/>
      <c r="C42" s="615"/>
      <c r="D42" s="616"/>
      <c r="E42" s="246" t="s">
        <v>499</v>
      </c>
      <c r="F42" s="247" t="s">
        <v>482</v>
      </c>
      <c r="G42" s="231" t="s">
        <v>500</v>
      </c>
      <c r="H42" s="618"/>
      <c r="I42" s="619"/>
      <c r="J42" s="620"/>
      <c r="K42" s="618"/>
      <c r="L42" s="619"/>
      <c r="M42" s="619"/>
      <c r="N42" s="620"/>
      <c r="O42" s="618"/>
      <c r="P42" s="619"/>
      <c r="Q42" s="620"/>
      <c r="R42" s="618"/>
      <c r="S42" s="619"/>
      <c r="T42" s="620"/>
      <c r="U42" s="618"/>
      <c r="V42" s="619"/>
      <c r="W42" s="620"/>
      <c r="X42" s="618"/>
      <c r="Y42" s="619"/>
      <c r="Z42" s="620"/>
      <c r="AA42" s="618"/>
      <c r="AB42" s="619"/>
      <c r="AC42" s="620"/>
      <c r="AD42" s="618"/>
      <c r="AE42" s="619"/>
      <c r="AF42" s="620"/>
      <c r="AG42" s="618"/>
      <c r="AH42" s="619"/>
      <c r="AI42" s="620"/>
      <c r="AJ42" s="682"/>
      <c r="AK42" s="683"/>
      <c r="AL42" s="248" t="s">
        <v>499</v>
      </c>
      <c r="AM42" s="249" t="s">
        <v>482</v>
      </c>
      <c r="AN42" s="232" t="s">
        <v>500</v>
      </c>
      <c r="AO42" s="243" t="s">
        <v>501</v>
      </c>
      <c r="AP42" s="695"/>
      <c r="AQ42" s="248" t="s">
        <v>499</v>
      </c>
      <c r="AR42" s="249" t="s">
        <v>482</v>
      </c>
      <c r="AS42" s="233" t="s">
        <v>460</v>
      </c>
      <c r="AT42" s="244" t="s">
        <v>480</v>
      </c>
      <c r="AU42" s="245" t="s">
        <v>501</v>
      </c>
      <c r="AV42" s="244" t="s">
        <v>502</v>
      </c>
      <c r="AW42" s="245" t="s">
        <v>459</v>
      </c>
      <c r="AX42" s="245" t="s">
        <v>503</v>
      </c>
      <c r="AY42" s="245" t="s">
        <v>504</v>
      </c>
      <c r="AZ42" s="618"/>
      <c r="BA42" s="619"/>
      <c r="BB42" s="620"/>
      <c r="BC42" s="653"/>
      <c r="BD42" s="654"/>
      <c r="BE42" s="655"/>
    </row>
    <row r="43" spans="1:57" s="209" customFormat="1" ht="10.5" x14ac:dyDescent="0.15">
      <c r="A43" s="637"/>
      <c r="B43" s="638"/>
      <c r="C43" s="615"/>
      <c r="D43" s="616"/>
      <c r="E43" s="246"/>
      <c r="F43" s="247" t="s">
        <v>490</v>
      </c>
      <c r="G43" s="231" t="s">
        <v>505</v>
      </c>
      <c r="H43" s="618"/>
      <c r="I43" s="619"/>
      <c r="J43" s="620"/>
      <c r="K43" s="618"/>
      <c r="L43" s="619"/>
      <c r="M43" s="619"/>
      <c r="N43" s="620"/>
      <c r="O43" s="618"/>
      <c r="P43" s="619"/>
      <c r="Q43" s="620"/>
      <c r="R43" s="618"/>
      <c r="S43" s="619"/>
      <c r="T43" s="620"/>
      <c r="U43" s="618"/>
      <c r="V43" s="619"/>
      <c r="W43" s="620"/>
      <c r="X43" s="618"/>
      <c r="Y43" s="619"/>
      <c r="Z43" s="620"/>
      <c r="AA43" s="618"/>
      <c r="AB43" s="619"/>
      <c r="AC43" s="620"/>
      <c r="AD43" s="618"/>
      <c r="AE43" s="619"/>
      <c r="AF43" s="620"/>
      <c r="AG43" s="618"/>
      <c r="AH43" s="619"/>
      <c r="AI43" s="620"/>
      <c r="AJ43" s="682"/>
      <c r="AK43" s="683"/>
      <c r="AL43" s="248"/>
      <c r="AM43" s="249" t="s">
        <v>490</v>
      </c>
      <c r="AN43" s="232" t="s">
        <v>505</v>
      </c>
      <c r="AO43" s="243" t="s">
        <v>506</v>
      </c>
      <c r="AP43" s="695"/>
      <c r="AQ43" s="248"/>
      <c r="AR43" s="249" t="s">
        <v>490</v>
      </c>
      <c r="AS43" s="233" t="s">
        <v>460</v>
      </c>
      <c r="AT43" s="244" t="s">
        <v>505</v>
      </c>
      <c r="AU43" s="245" t="s">
        <v>507</v>
      </c>
      <c r="AV43" s="244" t="s">
        <v>508</v>
      </c>
      <c r="AW43" s="245" t="s">
        <v>509</v>
      </c>
      <c r="AX43" s="245" t="s">
        <v>510</v>
      </c>
      <c r="AY43" s="245" t="s">
        <v>501</v>
      </c>
      <c r="AZ43" s="618"/>
      <c r="BA43" s="619"/>
      <c r="BB43" s="620"/>
      <c r="BC43" s="653"/>
      <c r="BD43" s="654"/>
      <c r="BE43" s="655"/>
    </row>
    <row r="44" spans="1:57" s="209" customFormat="1" ht="10.5" x14ac:dyDescent="0.15">
      <c r="A44" s="637"/>
      <c r="B44" s="638"/>
      <c r="C44" s="607"/>
      <c r="D44" s="608"/>
      <c r="E44" s="250" t="s">
        <v>511</v>
      </c>
      <c r="F44" s="251"/>
      <c r="G44" s="237" t="s">
        <v>473</v>
      </c>
      <c r="H44" s="618"/>
      <c r="I44" s="619"/>
      <c r="J44" s="620"/>
      <c r="K44" s="618"/>
      <c r="L44" s="619"/>
      <c r="M44" s="619"/>
      <c r="N44" s="620"/>
      <c r="O44" s="618"/>
      <c r="P44" s="619"/>
      <c r="Q44" s="620"/>
      <c r="R44" s="618"/>
      <c r="S44" s="619"/>
      <c r="T44" s="620"/>
      <c r="U44" s="618"/>
      <c r="V44" s="619"/>
      <c r="W44" s="620"/>
      <c r="X44" s="618"/>
      <c r="Y44" s="619"/>
      <c r="Z44" s="620"/>
      <c r="AA44" s="618"/>
      <c r="AB44" s="619"/>
      <c r="AC44" s="620"/>
      <c r="AD44" s="618"/>
      <c r="AE44" s="619"/>
      <c r="AF44" s="620"/>
      <c r="AG44" s="618"/>
      <c r="AH44" s="619"/>
      <c r="AI44" s="620"/>
      <c r="AJ44" s="684"/>
      <c r="AK44" s="685"/>
      <c r="AL44" s="252" t="s">
        <v>511</v>
      </c>
      <c r="AM44" s="253"/>
      <c r="AN44" s="254" t="s">
        <v>473</v>
      </c>
      <c r="AO44" s="223" t="s">
        <v>460</v>
      </c>
      <c r="AP44" s="696"/>
      <c r="AQ44" s="252" t="s">
        <v>511</v>
      </c>
      <c r="AR44" s="253"/>
      <c r="AS44" s="254" t="s">
        <v>474</v>
      </c>
      <c r="AT44" s="255" t="s">
        <v>460</v>
      </c>
      <c r="AU44" s="224" t="s">
        <v>460</v>
      </c>
      <c r="AV44" s="238" t="s">
        <v>460</v>
      </c>
      <c r="AW44" s="224" t="s">
        <v>460</v>
      </c>
      <c r="AX44" s="224" t="s">
        <v>460</v>
      </c>
      <c r="AY44" s="224" t="s">
        <v>460</v>
      </c>
      <c r="AZ44" s="618"/>
      <c r="BA44" s="619"/>
      <c r="BB44" s="620"/>
      <c r="BC44" s="653"/>
      <c r="BD44" s="654"/>
      <c r="BE44" s="655"/>
    </row>
    <row r="45" spans="1:57" s="209" customFormat="1" ht="10.5" x14ac:dyDescent="0.15">
      <c r="A45" s="637"/>
      <c r="B45" s="638"/>
      <c r="C45" s="605" t="s">
        <v>512</v>
      </c>
      <c r="D45" s="606"/>
      <c r="E45" s="256" t="s">
        <v>513</v>
      </c>
      <c r="F45" s="257"/>
      <c r="G45" s="226" t="s">
        <v>466</v>
      </c>
      <c r="H45" s="618"/>
      <c r="I45" s="619"/>
      <c r="J45" s="620"/>
      <c r="K45" s="618"/>
      <c r="L45" s="619"/>
      <c r="M45" s="619"/>
      <c r="N45" s="620"/>
      <c r="O45" s="618"/>
      <c r="P45" s="619"/>
      <c r="Q45" s="620"/>
      <c r="R45" s="618"/>
      <c r="S45" s="619"/>
      <c r="T45" s="620"/>
      <c r="U45" s="618"/>
      <c r="V45" s="619"/>
      <c r="W45" s="620"/>
      <c r="X45" s="618"/>
      <c r="Y45" s="619"/>
      <c r="Z45" s="620"/>
      <c r="AA45" s="618"/>
      <c r="AB45" s="619"/>
      <c r="AC45" s="620"/>
      <c r="AD45" s="618"/>
      <c r="AE45" s="619"/>
      <c r="AF45" s="620"/>
      <c r="AG45" s="618"/>
      <c r="AH45" s="619"/>
      <c r="AI45" s="620"/>
      <c r="AJ45" s="680" t="s">
        <v>514</v>
      </c>
      <c r="AK45" s="681"/>
      <c r="AL45" s="248" t="s">
        <v>513</v>
      </c>
      <c r="AM45" s="249"/>
      <c r="AN45" s="232" t="s">
        <v>466</v>
      </c>
      <c r="AO45" s="233" t="s">
        <v>460</v>
      </c>
      <c r="AP45" s="694" t="s">
        <v>515</v>
      </c>
      <c r="AQ45" s="248" t="s">
        <v>513</v>
      </c>
      <c r="AR45" s="249"/>
      <c r="AS45" s="232" t="s">
        <v>467</v>
      </c>
      <c r="AT45" s="235" t="s">
        <v>460</v>
      </c>
      <c r="AU45" s="235" t="s">
        <v>460</v>
      </c>
      <c r="AV45" s="235" t="s">
        <v>460</v>
      </c>
      <c r="AW45" s="235" t="s">
        <v>460</v>
      </c>
      <c r="AX45" s="235" t="s">
        <v>460</v>
      </c>
      <c r="AY45" s="235" t="s">
        <v>460</v>
      </c>
      <c r="AZ45" s="618"/>
      <c r="BA45" s="619"/>
      <c r="BB45" s="620"/>
      <c r="BC45" s="653"/>
      <c r="BD45" s="654"/>
      <c r="BE45" s="655"/>
    </row>
    <row r="46" spans="1:57" s="209" customFormat="1" ht="10.5" x14ac:dyDescent="0.15">
      <c r="A46" s="637"/>
      <c r="B46" s="638"/>
      <c r="C46" s="607"/>
      <c r="D46" s="608"/>
      <c r="E46" s="250" t="s">
        <v>106</v>
      </c>
      <c r="F46" s="251"/>
      <c r="G46" s="237" t="s">
        <v>516</v>
      </c>
      <c r="H46" s="618"/>
      <c r="I46" s="619"/>
      <c r="J46" s="620"/>
      <c r="K46" s="618"/>
      <c r="L46" s="619"/>
      <c r="M46" s="619"/>
      <c r="N46" s="620"/>
      <c r="O46" s="618"/>
      <c r="P46" s="619"/>
      <c r="Q46" s="620"/>
      <c r="R46" s="618"/>
      <c r="S46" s="619"/>
      <c r="T46" s="620"/>
      <c r="U46" s="618"/>
      <c r="V46" s="619"/>
      <c r="W46" s="620"/>
      <c r="X46" s="618"/>
      <c r="Y46" s="619"/>
      <c r="Z46" s="620"/>
      <c r="AA46" s="618"/>
      <c r="AB46" s="619"/>
      <c r="AC46" s="620"/>
      <c r="AD46" s="618"/>
      <c r="AE46" s="619"/>
      <c r="AF46" s="620"/>
      <c r="AG46" s="618"/>
      <c r="AH46" s="619"/>
      <c r="AI46" s="620"/>
      <c r="AJ46" s="684"/>
      <c r="AK46" s="685"/>
      <c r="AL46" s="252" t="s">
        <v>106</v>
      </c>
      <c r="AM46" s="253"/>
      <c r="AN46" s="258" t="s">
        <v>516</v>
      </c>
      <c r="AO46" s="233" t="s">
        <v>460</v>
      </c>
      <c r="AP46" s="696"/>
      <c r="AQ46" s="252" t="s">
        <v>106</v>
      </c>
      <c r="AR46" s="253"/>
      <c r="AS46" s="258" t="s">
        <v>517</v>
      </c>
      <c r="AT46" s="235" t="s">
        <v>460</v>
      </c>
      <c r="AU46" s="235" t="s">
        <v>460</v>
      </c>
      <c r="AV46" s="224" t="s">
        <v>460</v>
      </c>
      <c r="AW46" s="224" t="s">
        <v>460</v>
      </c>
      <c r="AX46" s="224" t="s">
        <v>460</v>
      </c>
      <c r="AY46" s="224" t="s">
        <v>460</v>
      </c>
      <c r="AZ46" s="618"/>
      <c r="BA46" s="619"/>
      <c r="BB46" s="620"/>
      <c r="BC46" s="653"/>
      <c r="BD46" s="654"/>
      <c r="BE46" s="655"/>
    </row>
    <row r="47" spans="1:57" s="209" customFormat="1" ht="10.5" x14ac:dyDescent="0.15">
      <c r="A47" s="639"/>
      <c r="B47" s="640"/>
      <c r="C47" s="700" t="s">
        <v>518</v>
      </c>
      <c r="D47" s="700"/>
      <c r="E47" s="607"/>
      <c r="F47" s="608"/>
      <c r="G47" s="259" t="s">
        <v>505</v>
      </c>
      <c r="H47" s="621"/>
      <c r="I47" s="622"/>
      <c r="J47" s="623"/>
      <c r="K47" s="621"/>
      <c r="L47" s="622"/>
      <c r="M47" s="622"/>
      <c r="N47" s="623"/>
      <c r="O47" s="621"/>
      <c r="P47" s="622"/>
      <c r="Q47" s="623"/>
      <c r="R47" s="621"/>
      <c r="S47" s="622"/>
      <c r="T47" s="623"/>
      <c r="U47" s="621"/>
      <c r="V47" s="622"/>
      <c r="W47" s="623"/>
      <c r="X47" s="621"/>
      <c r="Y47" s="622"/>
      <c r="Z47" s="623"/>
      <c r="AA47" s="621"/>
      <c r="AB47" s="622"/>
      <c r="AC47" s="623"/>
      <c r="AD47" s="621"/>
      <c r="AE47" s="622"/>
      <c r="AF47" s="623"/>
      <c r="AG47" s="621"/>
      <c r="AH47" s="622"/>
      <c r="AI47" s="623"/>
      <c r="AJ47" s="684" t="s">
        <v>518</v>
      </c>
      <c r="AK47" s="701"/>
      <c r="AL47" s="260"/>
      <c r="AM47" s="261"/>
      <c r="AN47" s="262" t="s">
        <v>505</v>
      </c>
      <c r="AO47" s="225" t="s">
        <v>399</v>
      </c>
      <c r="AP47" s="263" t="s">
        <v>518</v>
      </c>
      <c r="AQ47" s="260"/>
      <c r="AR47" s="261"/>
      <c r="AS47" s="264" t="s">
        <v>519</v>
      </c>
      <c r="AT47" s="265" t="s">
        <v>520</v>
      </c>
      <c r="AU47" s="225" t="s">
        <v>399</v>
      </c>
      <c r="AV47" s="225" t="s">
        <v>399</v>
      </c>
      <c r="AW47" s="225" t="s">
        <v>460</v>
      </c>
      <c r="AX47" s="225" t="s">
        <v>460</v>
      </c>
      <c r="AY47" s="225" t="s">
        <v>460</v>
      </c>
      <c r="AZ47" s="621"/>
      <c r="BA47" s="622"/>
      <c r="BB47" s="623"/>
      <c r="BC47" s="656"/>
      <c r="BD47" s="657"/>
      <c r="BE47" s="658"/>
    </row>
    <row r="48" spans="1:57" s="209" customFormat="1" ht="23.25" customHeight="1" x14ac:dyDescent="0.15">
      <c r="A48" s="635" t="s">
        <v>214</v>
      </c>
      <c r="B48" s="636"/>
      <c r="C48" s="605" t="s">
        <v>521</v>
      </c>
      <c r="D48" s="702"/>
      <c r="E48" s="702" t="s">
        <v>522</v>
      </c>
      <c r="F48" s="702"/>
      <c r="G48" s="266" t="s">
        <v>523</v>
      </c>
      <c r="H48" s="697" t="s">
        <v>524</v>
      </c>
      <c r="I48" s="698"/>
      <c r="J48" s="699"/>
      <c r="K48" s="561" t="s">
        <v>399</v>
      </c>
      <c r="L48" s="617"/>
      <c r="M48" s="617"/>
      <c r="N48" s="562"/>
      <c r="O48" s="561" t="s">
        <v>399</v>
      </c>
      <c r="P48" s="617"/>
      <c r="Q48" s="562"/>
      <c r="R48" s="561" t="s">
        <v>399</v>
      </c>
      <c r="S48" s="617"/>
      <c r="T48" s="617"/>
      <c r="U48" s="697" t="s">
        <v>525</v>
      </c>
      <c r="V48" s="698"/>
      <c r="W48" s="699"/>
      <c r="X48" s="714" t="s">
        <v>399</v>
      </c>
      <c r="Y48" s="715"/>
      <c r="Z48" s="716"/>
      <c r="AA48" s="561" t="s">
        <v>399</v>
      </c>
      <c r="AB48" s="617"/>
      <c r="AC48" s="617"/>
      <c r="AD48" s="697" t="s">
        <v>526</v>
      </c>
      <c r="AE48" s="698"/>
      <c r="AF48" s="699"/>
      <c r="AG48" s="561" t="s">
        <v>399</v>
      </c>
      <c r="AH48" s="617"/>
      <c r="AI48" s="562"/>
      <c r="AJ48" s="553" t="s">
        <v>399</v>
      </c>
      <c r="AK48" s="554"/>
      <c r="AL48" s="554"/>
      <c r="AM48" s="554"/>
      <c r="AN48" s="554"/>
      <c r="AO48" s="555"/>
      <c r="AP48" s="680" t="s">
        <v>521</v>
      </c>
      <c r="AQ48" s="709"/>
      <c r="AR48" s="710" t="s">
        <v>527</v>
      </c>
      <c r="AS48" s="710"/>
      <c r="AT48" s="267" t="s">
        <v>528</v>
      </c>
      <c r="AU48" s="268"/>
      <c r="AV48" s="267"/>
      <c r="AW48" s="268"/>
      <c r="AX48" s="268"/>
      <c r="AY48" s="227"/>
      <c r="AZ48" s="697" t="s">
        <v>526</v>
      </c>
      <c r="BA48" s="698"/>
      <c r="BB48" s="699"/>
      <c r="BC48" s="711" t="s">
        <v>529</v>
      </c>
      <c r="BD48" s="712"/>
      <c r="BE48" s="713"/>
    </row>
    <row r="49" spans="1:57" s="209" customFormat="1" ht="24" customHeight="1" x14ac:dyDescent="0.15">
      <c r="A49" s="639"/>
      <c r="B49" s="640"/>
      <c r="C49" s="607" t="s">
        <v>530</v>
      </c>
      <c r="D49" s="700"/>
      <c r="E49" s="700" t="s">
        <v>522</v>
      </c>
      <c r="F49" s="700"/>
      <c r="G49" s="259" t="s">
        <v>531</v>
      </c>
      <c r="H49" s="632" t="s">
        <v>532</v>
      </c>
      <c r="I49" s="700"/>
      <c r="J49" s="608"/>
      <c r="K49" s="621"/>
      <c r="L49" s="622"/>
      <c r="M49" s="622"/>
      <c r="N49" s="623"/>
      <c r="O49" s="621"/>
      <c r="P49" s="622"/>
      <c r="Q49" s="623"/>
      <c r="R49" s="621"/>
      <c r="S49" s="622"/>
      <c r="T49" s="622"/>
      <c r="U49" s="632" t="s">
        <v>533</v>
      </c>
      <c r="V49" s="700"/>
      <c r="W49" s="608"/>
      <c r="X49" s="717"/>
      <c r="Y49" s="718"/>
      <c r="Z49" s="719"/>
      <c r="AA49" s="621"/>
      <c r="AB49" s="622"/>
      <c r="AC49" s="622"/>
      <c r="AD49" s="632" t="s">
        <v>534</v>
      </c>
      <c r="AE49" s="700"/>
      <c r="AF49" s="608"/>
      <c r="AG49" s="621"/>
      <c r="AH49" s="622"/>
      <c r="AI49" s="623"/>
      <c r="AJ49" s="553"/>
      <c r="AK49" s="554"/>
      <c r="AL49" s="554"/>
      <c r="AM49" s="554"/>
      <c r="AN49" s="554"/>
      <c r="AO49" s="555"/>
      <c r="AP49" s="684" t="s">
        <v>535</v>
      </c>
      <c r="AQ49" s="701"/>
      <c r="AR49" s="703" t="s">
        <v>527</v>
      </c>
      <c r="AS49" s="703"/>
      <c r="AT49" s="262" t="s">
        <v>536</v>
      </c>
      <c r="AU49" s="269"/>
      <c r="AV49" s="262"/>
      <c r="AW49" s="269"/>
      <c r="AX49" s="704"/>
      <c r="AY49" s="705"/>
      <c r="AZ49" s="632" t="s">
        <v>537</v>
      </c>
      <c r="BA49" s="700"/>
      <c r="BB49" s="608"/>
      <c r="BC49" s="706" t="s">
        <v>538</v>
      </c>
      <c r="BD49" s="707"/>
      <c r="BE49" s="708"/>
    </row>
    <row r="50" spans="1:57" s="209" customFormat="1" ht="30.75" customHeight="1" x14ac:dyDescent="0.15">
      <c r="A50" s="557" t="s">
        <v>215</v>
      </c>
      <c r="B50" s="557"/>
      <c r="C50" s="603" t="s">
        <v>539</v>
      </c>
      <c r="D50" s="625"/>
      <c r="E50" s="625"/>
      <c r="F50" s="625"/>
      <c r="G50" s="604"/>
      <c r="H50" s="548" t="s">
        <v>399</v>
      </c>
      <c r="I50" s="548"/>
      <c r="J50" s="548"/>
      <c r="K50" s="548" t="s">
        <v>399</v>
      </c>
      <c r="L50" s="548"/>
      <c r="M50" s="548"/>
      <c r="N50" s="548"/>
      <c r="O50" s="548" t="s">
        <v>399</v>
      </c>
      <c r="P50" s="548"/>
      <c r="Q50" s="548"/>
      <c r="R50" s="548" t="s">
        <v>399</v>
      </c>
      <c r="S50" s="548"/>
      <c r="T50" s="548"/>
      <c r="U50" s="548" t="s">
        <v>399</v>
      </c>
      <c r="V50" s="548"/>
      <c r="W50" s="548"/>
      <c r="X50" s="548" t="s">
        <v>399</v>
      </c>
      <c r="Y50" s="548"/>
      <c r="Z50" s="548"/>
      <c r="AA50" s="548" t="s">
        <v>399</v>
      </c>
      <c r="AB50" s="548"/>
      <c r="AC50" s="548"/>
      <c r="AD50" s="548" t="s">
        <v>399</v>
      </c>
      <c r="AE50" s="548"/>
      <c r="AF50" s="548"/>
      <c r="AG50" s="548" t="s">
        <v>399</v>
      </c>
      <c r="AH50" s="548"/>
      <c r="AI50" s="548"/>
      <c r="AJ50" s="553" t="s">
        <v>399</v>
      </c>
      <c r="AK50" s="554"/>
      <c r="AL50" s="554"/>
      <c r="AM50" s="554"/>
      <c r="AN50" s="554"/>
      <c r="AO50" s="555"/>
      <c r="AP50" s="553" t="s">
        <v>399</v>
      </c>
      <c r="AQ50" s="554"/>
      <c r="AR50" s="554"/>
      <c r="AS50" s="554"/>
      <c r="AT50" s="554"/>
      <c r="AU50" s="554"/>
      <c r="AV50" s="554"/>
      <c r="AW50" s="554"/>
      <c r="AX50" s="554"/>
      <c r="AY50" s="555"/>
      <c r="AZ50" s="548" t="s">
        <v>399</v>
      </c>
      <c r="BA50" s="548"/>
      <c r="BB50" s="548"/>
      <c r="BC50" s="556" t="s">
        <v>399</v>
      </c>
      <c r="BD50" s="556"/>
      <c r="BE50" s="556"/>
    </row>
    <row r="51" spans="1:57" s="209" customFormat="1" ht="33" customHeight="1" x14ac:dyDescent="0.15">
      <c r="A51" s="720" t="s">
        <v>540</v>
      </c>
      <c r="B51" s="721"/>
      <c r="C51" s="603" t="s">
        <v>541</v>
      </c>
      <c r="D51" s="625"/>
      <c r="E51" s="625"/>
      <c r="F51" s="625"/>
      <c r="G51" s="604"/>
      <c r="H51" s="548" t="s">
        <v>399</v>
      </c>
      <c r="I51" s="548"/>
      <c r="J51" s="548"/>
      <c r="K51" s="548" t="s">
        <v>399</v>
      </c>
      <c r="L51" s="548"/>
      <c r="M51" s="548"/>
      <c r="N51" s="548"/>
      <c r="O51" s="548" t="s">
        <v>399</v>
      </c>
      <c r="P51" s="548"/>
      <c r="Q51" s="548"/>
      <c r="R51" s="548" t="s">
        <v>399</v>
      </c>
      <c r="S51" s="548"/>
      <c r="T51" s="548"/>
      <c r="U51" s="548" t="s">
        <v>399</v>
      </c>
      <c r="V51" s="548"/>
      <c r="W51" s="548"/>
      <c r="X51" s="548" t="s">
        <v>399</v>
      </c>
      <c r="Y51" s="548"/>
      <c r="Z51" s="548"/>
      <c r="AA51" s="548" t="s">
        <v>399</v>
      </c>
      <c r="AB51" s="548"/>
      <c r="AC51" s="548"/>
      <c r="AD51" s="548" t="s">
        <v>399</v>
      </c>
      <c r="AE51" s="548"/>
      <c r="AF51" s="548"/>
      <c r="AG51" s="548" t="s">
        <v>399</v>
      </c>
      <c r="AH51" s="548"/>
      <c r="AI51" s="548"/>
      <c r="AJ51" s="553" t="s">
        <v>399</v>
      </c>
      <c r="AK51" s="554"/>
      <c r="AL51" s="554"/>
      <c r="AM51" s="554"/>
      <c r="AN51" s="554"/>
      <c r="AO51" s="555"/>
      <c r="AP51" s="553" t="s">
        <v>399</v>
      </c>
      <c r="AQ51" s="554"/>
      <c r="AR51" s="554"/>
      <c r="AS51" s="554"/>
      <c r="AT51" s="554"/>
      <c r="AU51" s="554"/>
      <c r="AV51" s="554"/>
      <c r="AW51" s="554"/>
      <c r="AX51" s="554"/>
      <c r="AY51" s="555"/>
      <c r="AZ51" s="548" t="s">
        <v>399</v>
      </c>
      <c r="BA51" s="548"/>
      <c r="BB51" s="548"/>
      <c r="BC51" s="556" t="s">
        <v>399</v>
      </c>
      <c r="BD51" s="556"/>
      <c r="BE51" s="556"/>
    </row>
    <row r="52" spans="1:57" s="209" customFormat="1" ht="30.75" customHeight="1" x14ac:dyDescent="0.15">
      <c r="A52" s="723" t="s">
        <v>217</v>
      </c>
      <c r="B52" s="721"/>
      <c r="C52" s="603" t="s">
        <v>542</v>
      </c>
      <c r="D52" s="625"/>
      <c r="E52" s="625"/>
      <c r="F52" s="625"/>
      <c r="G52" s="604"/>
      <c r="H52" s="548" t="s">
        <v>399</v>
      </c>
      <c r="I52" s="548"/>
      <c r="J52" s="548"/>
      <c r="K52" s="548" t="s">
        <v>399</v>
      </c>
      <c r="L52" s="548"/>
      <c r="M52" s="548"/>
      <c r="N52" s="548"/>
      <c r="O52" s="548" t="s">
        <v>399</v>
      </c>
      <c r="P52" s="548"/>
      <c r="Q52" s="548"/>
      <c r="R52" s="548" t="s">
        <v>399</v>
      </c>
      <c r="S52" s="548"/>
      <c r="T52" s="548"/>
      <c r="U52" s="548" t="s">
        <v>399</v>
      </c>
      <c r="V52" s="548"/>
      <c r="W52" s="548"/>
      <c r="X52" s="548" t="s">
        <v>399</v>
      </c>
      <c r="Y52" s="548"/>
      <c r="Z52" s="548"/>
      <c r="AA52" s="548" t="s">
        <v>399</v>
      </c>
      <c r="AB52" s="548"/>
      <c r="AC52" s="548"/>
      <c r="AD52" s="566" t="s">
        <v>399</v>
      </c>
      <c r="AE52" s="567"/>
      <c r="AF52" s="568"/>
      <c r="AG52" s="548" t="s">
        <v>399</v>
      </c>
      <c r="AH52" s="548"/>
      <c r="AI52" s="548"/>
      <c r="AJ52" s="553" t="s">
        <v>399</v>
      </c>
      <c r="AK52" s="554"/>
      <c r="AL52" s="554"/>
      <c r="AM52" s="554"/>
      <c r="AN52" s="554"/>
      <c r="AO52" s="555"/>
      <c r="AP52" s="553" t="s">
        <v>399</v>
      </c>
      <c r="AQ52" s="554"/>
      <c r="AR52" s="554"/>
      <c r="AS52" s="554"/>
      <c r="AT52" s="554"/>
      <c r="AU52" s="554"/>
      <c r="AV52" s="554"/>
      <c r="AW52" s="554"/>
      <c r="AX52" s="554"/>
      <c r="AY52" s="555"/>
      <c r="AZ52" s="548" t="s">
        <v>399</v>
      </c>
      <c r="BA52" s="548"/>
      <c r="BB52" s="548"/>
      <c r="BC52" s="556" t="s">
        <v>399</v>
      </c>
      <c r="BD52" s="556"/>
      <c r="BE52" s="556"/>
    </row>
    <row r="53" spans="1:57" s="209" customFormat="1" ht="10.5" x14ac:dyDescent="0.15"/>
    <row r="54" spans="1:57" s="209" customFormat="1" ht="62.25" customHeight="1" x14ac:dyDescent="0.15">
      <c r="A54" s="722">
        <v>12</v>
      </c>
      <c r="B54" s="722"/>
      <c r="C54" s="722"/>
      <c r="D54" s="722"/>
      <c r="E54" s="722"/>
      <c r="F54" s="722"/>
      <c r="G54" s="722"/>
      <c r="H54" s="722"/>
      <c r="I54" s="722"/>
      <c r="J54" s="722"/>
      <c r="K54" s="722"/>
      <c r="L54" s="722"/>
      <c r="M54" s="722"/>
      <c r="N54" s="722"/>
      <c r="O54" s="270"/>
      <c r="P54" s="270"/>
      <c r="Q54" s="270"/>
      <c r="R54" s="270"/>
      <c r="S54" s="270"/>
      <c r="T54" s="271">
        <v>13</v>
      </c>
      <c r="U54" s="270"/>
      <c r="V54" s="270"/>
      <c r="W54" s="270"/>
      <c r="X54" s="270"/>
      <c r="Y54" s="270"/>
      <c r="Z54" s="270"/>
      <c r="AA54" s="272">
        <v>14</v>
      </c>
      <c r="AB54" s="270"/>
      <c r="AC54" s="270"/>
      <c r="AD54" s="270"/>
      <c r="AE54" s="270"/>
      <c r="AF54" s="270"/>
      <c r="AG54" s="722">
        <v>15</v>
      </c>
      <c r="AH54" s="722"/>
      <c r="AI54" s="722"/>
      <c r="AJ54" s="722"/>
      <c r="AK54" s="722"/>
      <c r="AL54" s="722"/>
      <c r="AM54" s="722"/>
      <c r="AN54" s="722"/>
      <c r="AO54" s="722"/>
      <c r="AP54" s="722">
        <v>16</v>
      </c>
      <c r="AQ54" s="722"/>
      <c r="AR54" s="722"/>
      <c r="AS54" s="722"/>
      <c r="AT54" s="722"/>
      <c r="AU54" s="722"/>
      <c r="AV54" s="722"/>
      <c r="AW54" s="722"/>
      <c r="AX54" s="722"/>
      <c r="AY54" s="722"/>
      <c r="AZ54" s="270"/>
      <c r="BA54" s="270"/>
      <c r="BB54" s="270"/>
      <c r="BC54" s="270">
        <v>17</v>
      </c>
      <c r="BD54" s="270"/>
      <c r="BE54" s="270"/>
    </row>
    <row r="55" spans="1:57" x14ac:dyDescent="0.15">
      <c r="AA55" s="273"/>
    </row>
  </sheetData>
  <mergeCells count="265">
    <mergeCell ref="AZ52:BB52"/>
    <mergeCell ref="BC52:BE52"/>
    <mergeCell ref="A54:N54"/>
    <mergeCell ref="AG54:AO54"/>
    <mergeCell ref="AP54:AY54"/>
    <mergeCell ref="X52:Z52"/>
    <mergeCell ref="AA52:AC52"/>
    <mergeCell ref="AD52:AF52"/>
    <mergeCell ref="AG52:AI52"/>
    <mergeCell ref="AJ52:AO52"/>
    <mergeCell ref="AP52:AY52"/>
    <mergeCell ref="A52:B52"/>
    <mergeCell ref="C52:G52"/>
    <mergeCell ref="H52:J52"/>
    <mergeCell ref="K52:N52"/>
    <mergeCell ref="O52:Q52"/>
    <mergeCell ref="R52:T52"/>
    <mergeCell ref="U52:W52"/>
    <mergeCell ref="U51:W51"/>
    <mergeCell ref="X51:Z51"/>
    <mergeCell ref="AP50:AY50"/>
    <mergeCell ref="AZ50:BB50"/>
    <mergeCell ref="BC50:BE50"/>
    <mergeCell ref="A51:B51"/>
    <mergeCell ref="C51:G51"/>
    <mergeCell ref="H51:J51"/>
    <mergeCell ref="K51:N51"/>
    <mergeCell ref="O51:Q51"/>
    <mergeCell ref="R51:T51"/>
    <mergeCell ref="R50:T50"/>
    <mergeCell ref="U50:W50"/>
    <mergeCell ref="X50:Z50"/>
    <mergeCell ref="AA50:AC50"/>
    <mergeCell ref="AD50:AF50"/>
    <mergeCell ref="AG50:AI50"/>
    <mergeCell ref="AP51:AY51"/>
    <mergeCell ref="AZ51:BB51"/>
    <mergeCell ref="BC51:BE51"/>
    <mergeCell ref="AA51:AC51"/>
    <mergeCell ref="AD51:AF51"/>
    <mergeCell ref="AG51:AI51"/>
    <mergeCell ref="AJ51:AO51"/>
    <mergeCell ref="AR49:AS49"/>
    <mergeCell ref="AX49:AY49"/>
    <mergeCell ref="AZ49:BB49"/>
    <mergeCell ref="BC49:BE49"/>
    <mergeCell ref="A50:B50"/>
    <mergeCell ref="C50:G50"/>
    <mergeCell ref="H50:J50"/>
    <mergeCell ref="K50:N50"/>
    <mergeCell ref="O50:Q50"/>
    <mergeCell ref="AJ48:AO49"/>
    <mergeCell ref="AP48:AQ48"/>
    <mergeCell ref="AR48:AS48"/>
    <mergeCell ref="AZ48:BB48"/>
    <mergeCell ref="BC48:BE48"/>
    <mergeCell ref="C49:D49"/>
    <mergeCell ref="E49:F49"/>
    <mergeCell ref="H49:J49"/>
    <mergeCell ref="U49:W49"/>
    <mergeCell ref="AD49:AF49"/>
    <mergeCell ref="R48:T49"/>
    <mergeCell ref="U48:W48"/>
    <mergeCell ref="X48:Z49"/>
    <mergeCell ref="AA48:AC49"/>
    <mergeCell ref="AJ50:AO50"/>
    <mergeCell ref="AD48:AF48"/>
    <mergeCell ref="AG48:AI49"/>
    <mergeCell ref="AP45:AP46"/>
    <mergeCell ref="C47:D47"/>
    <mergeCell ref="E47:F47"/>
    <mergeCell ref="AJ47:AK47"/>
    <mergeCell ref="A48:B49"/>
    <mergeCell ref="C48:D48"/>
    <mergeCell ref="E48:F48"/>
    <mergeCell ref="H48:J48"/>
    <mergeCell ref="K48:N49"/>
    <mergeCell ref="O48:Q49"/>
    <mergeCell ref="AP49:AQ49"/>
    <mergeCell ref="AQ31:AR33"/>
    <mergeCell ref="H31:J47"/>
    <mergeCell ref="K31:N47"/>
    <mergeCell ref="O31:Q47"/>
    <mergeCell ref="R31:T47"/>
    <mergeCell ref="U31:W47"/>
    <mergeCell ref="X31:Z47"/>
    <mergeCell ref="AQ37:AR37"/>
    <mergeCell ref="C38:D44"/>
    <mergeCell ref="E38:F38"/>
    <mergeCell ref="AJ38:AK44"/>
    <mergeCell ref="AL38:AM38"/>
    <mergeCell ref="AP38:AP44"/>
    <mergeCell ref="AQ38:AR38"/>
    <mergeCell ref="E39:F39"/>
    <mergeCell ref="AL39:AM39"/>
    <mergeCell ref="AQ39:AR39"/>
    <mergeCell ref="AS31:AY31"/>
    <mergeCell ref="AZ31:BB47"/>
    <mergeCell ref="BC31:BE47"/>
    <mergeCell ref="AS32:AS33"/>
    <mergeCell ref="AT32:AU32"/>
    <mergeCell ref="AW32:AY32"/>
    <mergeCell ref="AP34:AP37"/>
    <mergeCell ref="AA31:AC47"/>
    <mergeCell ref="AD31:AF47"/>
    <mergeCell ref="AG31:AI47"/>
    <mergeCell ref="AJ31:AK33"/>
    <mergeCell ref="AL31:AM33"/>
    <mergeCell ref="AN31:AN33"/>
    <mergeCell ref="AJ34:AK37"/>
    <mergeCell ref="AL34:AM34"/>
    <mergeCell ref="AL37:AM37"/>
    <mergeCell ref="AJ45:AK46"/>
    <mergeCell ref="AQ34:AR34"/>
    <mergeCell ref="AL35:AM35"/>
    <mergeCell ref="AQ35:AR35"/>
    <mergeCell ref="AL36:AM36"/>
    <mergeCell ref="AQ36:AR36"/>
    <mergeCell ref="AO31:AO33"/>
    <mergeCell ref="AP31:AP33"/>
    <mergeCell ref="C30:D30"/>
    <mergeCell ref="E30:G30"/>
    <mergeCell ref="A31:B47"/>
    <mergeCell ref="C31:D33"/>
    <mergeCell ref="E31:F33"/>
    <mergeCell ref="G31:G33"/>
    <mergeCell ref="C34:D37"/>
    <mergeCell ref="E34:F34"/>
    <mergeCell ref="E37:F37"/>
    <mergeCell ref="C45:D46"/>
    <mergeCell ref="E35:F35"/>
    <mergeCell ref="E36:F36"/>
    <mergeCell ref="AD29:AF30"/>
    <mergeCell ref="AG29:AI30"/>
    <mergeCell ref="AJ29:AO30"/>
    <mergeCell ref="AP29:AY30"/>
    <mergeCell ref="AZ29:BB30"/>
    <mergeCell ref="BC29:BE30"/>
    <mergeCell ref="AZ28:BB28"/>
    <mergeCell ref="BC28:BE28"/>
    <mergeCell ref="A29:B30"/>
    <mergeCell ref="H29:J30"/>
    <mergeCell ref="K29:N30"/>
    <mergeCell ref="O29:Q30"/>
    <mergeCell ref="R29:T30"/>
    <mergeCell ref="U29:W30"/>
    <mergeCell ref="X29:Z30"/>
    <mergeCell ref="AA29:AC30"/>
    <mergeCell ref="X28:Z28"/>
    <mergeCell ref="AA28:AC28"/>
    <mergeCell ref="AD28:AF28"/>
    <mergeCell ref="AG28:AI28"/>
    <mergeCell ref="AJ28:AO28"/>
    <mergeCell ref="AP28:AY28"/>
    <mergeCell ref="C28:G28"/>
    <mergeCell ref="H28:J28"/>
    <mergeCell ref="H14:J27"/>
    <mergeCell ref="K28:N28"/>
    <mergeCell ref="O28:Q28"/>
    <mergeCell ref="R28:T28"/>
    <mergeCell ref="U28:W28"/>
    <mergeCell ref="C24:D27"/>
    <mergeCell ref="E24:F25"/>
    <mergeCell ref="G24:G25"/>
    <mergeCell ref="E26:F27"/>
    <mergeCell ref="G26:G27"/>
    <mergeCell ref="O26:O27"/>
    <mergeCell ref="K14:N27"/>
    <mergeCell ref="O14:P15"/>
    <mergeCell ref="R14:T27"/>
    <mergeCell ref="U14:W27"/>
    <mergeCell ref="K7:L13"/>
    <mergeCell ref="M7:N13"/>
    <mergeCell ref="C8:C9"/>
    <mergeCell ref="D8:D9"/>
    <mergeCell ref="E8:E9"/>
    <mergeCell ref="F8:F11"/>
    <mergeCell ref="G8:G11"/>
    <mergeCell ref="D10:D11"/>
    <mergeCell ref="E10:E11"/>
    <mergeCell ref="C12:C13"/>
    <mergeCell ref="D12:D13"/>
    <mergeCell ref="E12:E13"/>
    <mergeCell ref="F12:F13"/>
    <mergeCell ref="G12:G13"/>
    <mergeCell ref="A14:A28"/>
    <mergeCell ref="B14:B27"/>
    <mergeCell ref="C14:D15"/>
    <mergeCell ref="E14:F15"/>
    <mergeCell ref="G14:G15"/>
    <mergeCell ref="E19:F19"/>
    <mergeCell ref="C20:D20"/>
    <mergeCell ref="E20:F20"/>
    <mergeCell ref="C21:D21"/>
    <mergeCell ref="E21:F21"/>
    <mergeCell ref="C22:D23"/>
    <mergeCell ref="E22:F22"/>
    <mergeCell ref="E23:F23"/>
    <mergeCell ref="C16:D16"/>
    <mergeCell ref="E16:F16"/>
    <mergeCell ref="C17:D17"/>
    <mergeCell ref="E17:F17"/>
    <mergeCell ref="C18:D18"/>
    <mergeCell ref="E18:F18"/>
    <mergeCell ref="C19:D19"/>
    <mergeCell ref="AZ6:BB13"/>
    <mergeCell ref="BC6:BE13"/>
    <mergeCell ref="M6:N6"/>
    <mergeCell ref="O6:Q13"/>
    <mergeCell ref="R6:T13"/>
    <mergeCell ref="U6:W13"/>
    <mergeCell ref="X6:Z13"/>
    <mergeCell ref="AA6:AC13"/>
    <mergeCell ref="X14:Z27"/>
    <mergeCell ref="BC14:BE27"/>
    <mergeCell ref="O16:Q16"/>
    <mergeCell ref="O18:O19"/>
    <mergeCell ref="AA14:AC27"/>
    <mergeCell ref="AD14:AF27"/>
    <mergeCell ref="AG14:AI27"/>
    <mergeCell ref="AJ14:AO27"/>
    <mergeCell ref="AP14:AY27"/>
    <mergeCell ref="AZ14:BB27"/>
    <mergeCell ref="U5:W5"/>
    <mergeCell ref="X5:Z5"/>
    <mergeCell ref="AA5:AC5"/>
    <mergeCell ref="AD5:AF5"/>
    <mergeCell ref="AG5:AI5"/>
    <mergeCell ref="AD6:AF13"/>
    <mergeCell ref="AG6:AI13"/>
    <mergeCell ref="AJ6:AO13"/>
    <mergeCell ref="AP6:AY13"/>
    <mergeCell ref="BC3:BE4"/>
    <mergeCell ref="A4:B4"/>
    <mergeCell ref="A5:A13"/>
    <mergeCell ref="C5:G5"/>
    <mergeCell ref="H5:J5"/>
    <mergeCell ref="K5:N5"/>
    <mergeCell ref="O5:Q5"/>
    <mergeCell ref="R3:T4"/>
    <mergeCell ref="U3:W4"/>
    <mergeCell ref="X3:Z4"/>
    <mergeCell ref="AA3:AC4"/>
    <mergeCell ref="AD3:AF4"/>
    <mergeCell ref="AG3:AI4"/>
    <mergeCell ref="AJ5:AO5"/>
    <mergeCell ref="AP5:AY5"/>
    <mergeCell ref="AZ5:BB5"/>
    <mergeCell ref="BC5:BE5"/>
    <mergeCell ref="B6:B13"/>
    <mergeCell ref="C6:C7"/>
    <mergeCell ref="D6:E6"/>
    <mergeCell ref="F6:G6"/>
    <mergeCell ref="H6:J13"/>
    <mergeCell ref="K6:L6"/>
    <mergeCell ref="R5:T5"/>
    <mergeCell ref="A1:G1"/>
    <mergeCell ref="A3:B3"/>
    <mergeCell ref="C3:G4"/>
    <mergeCell ref="H3:J4"/>
    <mergeCell ref="K3:N4"/>
    <mergeCell ref="O3:Q4"/>
    <mergeCell ref="AJ3:AO4"/>
    <mergeCell ref="AP3:AY4"/>
    <mergeCell ref="AZ3:BB4"/>
  </mergeCells>
  <phoneticPr fontId="2"/>
  <conditionalFormatting sqref="AT33">
    <cfRule type="expression" dxfId="4" priority="2">
      <formula>AT33=""</formula>
    </cfRule>
  </conditionalFormatting>
  <conditionalFormatting sqref="AT45:AT46">
    <cfRule type="expression" dxfId="3" priority="1">
      <formula>AT45=""</formula>
    </cfRule>
  </conditionalFormatting>
  <conditionalFormatting sqref="AU39:AW43 AU47:AW47 AU44:AV44 AU45:AU46 AU33 AT34 AW32:AW33 AU31:AW31">
    <cfRule type="expression" dxfId="2" priority="5">
      <formula>AT31=""</formula>
    </cfRule>
  </conditionalFormatting>
  <conditionalFormatting sqref="AS39:AT43">
    <cfRule type="expression" dxfId="1" priority="4">
      <formula>AS39=""</formula>
    </cfRule>
  </conditionalFormatting>
  <conditionalFormatting sqref="AS34:AS37">
    <cfRule type="expression" dxfId="0" priority="3">
      <formula>AS34=""</formula>
    </cfRule>
  </conditionalFormatting>
  <pageMargins left="0.7" right="0.7" top="0.75" bottom="0.75" header="0.3" footer="0.3"/>
  <pageSetup paperSize="9" scale="90" orientation="portrait" r:id="rId1"/>
  <colBreaks count="3" manualBreakCount="3">
    <brk id="14" max="1048575" man="1"/>
    <brk id="32" max="1048575" man="1"/>
    <brk id="41" max="1048575"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showGridLines="0" tabSelected="1" view="pageBreakPreview" topLeftCell="A35" zoomScale="90" zoomScaleNormal="100" zoomScaleSheetLayoutView="90" workbookViewId="0">
      <selection activeCell="A54" sqref="A54:H54"/>
    </sheetView>
  </sheetViews>
  <sheetFormatPr defaultRowHeight="13.5" x14ac:dyDescent="0.15"/>
  <cols>
    <col min="1" max="1" width="6.875" style="2" customWidth="1"/>
    <col min="2" max="2" width="3.75" style="2" customWidth="1"/>
    <col min="3" max="3" width="20.375" style="2" customWidth="1"/>
    <col min="4" max="4" width="18.75" style="2" customWidth="1"/>
    <col min="5" max="5" width="7.5" style="2" customWidth="1"/>
    <col min="6" max="6" width="7.75" style="2" customWidth="1"/>
    <col min="7" max="7" width="5" style="2" customWidth="1"/>
    <col min="8" max="8" width="19.125" style="2" customWidth="1"/>
    <col min="9" max="16384" width="9" style="2"/>
  </cols>
  <sheetData>
    <row r="1" spans="1:8" ht="18.75" customHeight="1" x14ac:dyDescent="0.15">
      <c r="A1" s="504" t="s">
        <v>543</v>
      </c>
      <c r="B1" s="504"/>
      <c r="C1" s="504"/>
      <c r="D1" s="504"/>
      <c r="E1" s="504"/>
      <c r="F1" s="504"/>
      <c r="G1" s="504"/>
      <c r="H1" s="504"/>
    </row>
    <row r="2" spans="1:8" ht="11.25" customHeight="1" x14ac:dyDescent="0.15">
      <c r="A2" s="58"/>
      <c r="B2" s="58"/>
      <c r="C2" s="58"/>
      <c r="D2" s="58"/>
      <c r="E2" s="58"/>
      <c r="F2" s="58"/>
      <c r="G2" s="58"/>
      <c r="H2" s="59"/>
    </row>
    <row r="3" spans="1:8" ht="15" customHeight="1" x14ac:dyDescent="0.15">
      <c r="A3" s="724" t="s">
        <v>12</v>
      </c>
      <c r="B3" s="725"/>
      <c r="C3" s="726" t="s">
        <v>544</v>
      </c>
      <c r="D3" s="726" t="s">
        <v>545</v>
      </c>
      <c r="E3" s="726" t="s">
        <v>546</v>
      </c>
      <c r="F3" s="726" t="s">
        <v>547</v>
      </c>
      <c r="G3" s="726" t="s">
        <v>548</v>
      </c>
      <c r="H3" s="726"/>
    </row>
    <row r="4" spans="1:8" ht="15" customHeight="1" x14ac:dyDescent="0.15">
      <c r="A4" s="728" t="s">
        <v>198</v>
      </c>
      <c r="B4" s="729"/>
      <c r="C4" s="727"/>
      <c r="D4" s="727"/>
      <c r="E4" s="727"/>
      <c r="F4" s="727"/>
      <c r="G4" s="727"/>
      <c r="H4" s="727"/>
    </row>
    <row r="5" spans="1:8" ht="13.5" customHeight="1" x14ac:dyDescent="0.15">
      <c r="A5" s="732" t="s">
        <v>22</v>
      </c>
      <c r="B5" s="735" t="s">
        <v>63</v>
      </c>
      <c r="C5" s="61" t="s">
        <v>549</v>
      </c>
      <c r="D5" s="274" t="s">
        <v>550</v>
      </c>
      <c r="E5" s="61"/>
      <c r="F5" s="274" t="s">
        <v>550</v>
      </c>
      <c r="G5" s="738" t="s">
        <v>550</v>
      </c>
      <c r="H5" s="739"/>
    </row>
    <row r="6" spans="1:8" ht="13.5" customHeight="1" x14ac:dyDescent="0.15">
      <c r="A6" s="733"/>
      <c r="B6" s="736"/>
      <c r="C6" s="63" t="s">
        <v>551</v>
      </c>
      <c r="D6" s="275" t="s">
        <v>552</v>
      </c>
      <c r="E6" s="740">
        <v>42370</v>
      </c>
      <c r="F6" s="276" t="s">
        <v>553</v>
      </c>
      <c r="G6" s="742" t="s">
        <v>553</v>
      </c>
      <c r="H6" s="743"/>
    </row>
    <row r="7" spans="1:8" ht="13.5" customHeight="1" x14ac:dyDescent="0.15">
      <c r="A7" s="733"/>
      <c r="B7" s="736"/>
      <c r="C7" s="744" t="s">
        <v>554</v>
      </c>
      <c r="D7" s="277">
        <v>42444</v>
      </c>
      <c r="E7" s="741"/>
      <c r="F7" s="275"/>
      <c r="G7" s="278" t="s">
        <v>555</v>
      </c>
      <c r="H7" s="279" t="s">
        <v>556</v>
      </c>
    </row>
    <row r="8" spans="1:8" ht="13.5" customHeight="1" x14ac:dyDescent="0.15">
      <c r="A8" s="733"/>
      <c r="B8" s="736"/>
      <c r="C8" s="744"/>
      <c r="D8" s="275"/>
      <c r="E8" s="741"/>
      <c r="F8" s="275"/>
      <c r="G8" s="278" t="s">
        <v>557</v>
      </c>
      <c r="H8" s="279" t="s">
        <v>558</v>
      </c>
    </row>
    <row r="9" spans="1:8" ht="13.5" customHeight="1" x14ac:dyDescent="0.15">
      <c r="A9" s="733"/>
      <c r="B9" s="736"/>
      <c r="C9" s="744"/>
      <c r="D9" s="275"/>
      <c r="E9" s="741"/>
      <c r="F9" s="275"/>
      <c r="G9" s="278" t="s">
        <v>559</v>
      </c>
      <c r="H9" s="279" t="s">
        <v>560</v>
      </c>
    </row>
    <row r="10" spans="1:8" ht="13.5" customHeight="1" x14ac:dyDescent="0.15">
      <c r="A10" s="733"/>
      <c r="B10" s="736"/>
      <c r="C10" s="744"/>
      <c r="D10" s="275"/>
      <c r="E10" s="741"/>
      <c r="F10" s="275"/>
      <c r="G10" s="278" t="s">
        <v>561</v>
      </c>
      <c r="H10" s="279" t="s">
        <v>562</v>
      </c>
    </row>
    <row r="11" spans="1:8" ht="13.5" customHeight="1" x14ac:dyDescent="0.15">
      <c r="A11" s="733"/>
      <c r="B11" s="736"/>
      <c r="C11" s="63"/>
      <c r="D11" s="275"/>
      <c r="E11" s="741"/>
      <c r="F11" s="275"/>
      <c r="G11" s="63"/>
      <c r="H11" s="279"/>
    </row>
    <row r="12" spans="1:8" ht="13.5" customHeight="1" x14ac:dyDescent="0.15">
      <c r="A12" s="733"/>
      <c r="B12" s="736"/>
      <c r="C12" s="63"/>
      <c r="D12" s="275" t="s">
        <v>563</v>
      </c>
      <c r="E12" s="741"/>
      <c r="F12" s="745" t="s">
        <v>564</v>
      </c>
      <c r="G12" s="746" t="s">
        <v>565</v>
      </c>
      <c r="H12" s="743"/>
    </row>
    <row r="13" spans="1:8" ht="13.5" customHeight="1" x14ac:dyDescent="0.15">
      <c r="A13" s="733"/>
      <c r="B13" s="736"/>
      <c r="C13" s="63"/>
      <c r="D13" s="277">
        <v>42400</v>
      </c>
      <c r="E13" s="741"/>
      <c r="F13" s="745"/>
      <c r="G13" s="278" t="s">
        <v>566</v>
      </c>
      <c r="H13" s="279" t="s">
        <v>567</v>
      </c>
    </row>
    <row r="14" spans="1:8" ht="13.5" customHeight="1" x14ac:dyDescent="0.15">
      <c r="A14" s="733"/>
      <c r="B14" s="736"/>
      <c r="C14" s="63"/>
      <c r="D14" s="275"/>
      <c r="E14" s="741"/>
      <c r="F14" s="745"/>
      <c r="G14" s="63"/>
      <c r="H14" s="279" t="s">
        <v>568</v>
      </c>
    </row>
    <row r="15" spans="1:8" ht="13.5" customHeight="1" x14ac:dyDescent="0.15">
      <c r="A15" s="733"/>
      <c r="B15" s="736"/>
      <c r="C15" s="63"/>
      <c r="D15" s="275"/>
      <c r="E15" s="741"/>
      <c r="F15" s="745"/>
      <c r="G15" s="63"/>
      <c r="H15" s="279" t="s">
        <v>569</v>
      </c>
    </row>
    <row r="16" spans="1:8" ht="13.5" customHeight="1" x14ac:dyDescent="0.15">
      <c r="A16" s="733"/>
      <c r="B16" s="736"/>
      <c r="C16" s="63"/>
      <c r="D16" s="275"/>
      <c r="E16" s="741"/>
      <c r="F16" s="280"/>
      <c r="G16" s="63"/>
      <c r="H16" s="279"/>
    </row>
    <row r="17" spans="1:8" ht="13.5" customHeight="1" x14ac:dyDescent="0.15">
      <c r="A17" s="733"/>
      <c r="B17" s="736"/>
      <c r="C17" s="63"/>
      <c r="D17" s="275" t="s">
        <v>570</v>
      </c>
      <c r="E17" s="741"/>
      <c r="F17" s="745" t="s">
        <v>571</v>
      </c>
      <c r="G17" s="742" t="s">
        <v>572</v>
      </c>
      <c r="H17" s="743"/>
    </row>
    <row r="18" spans="1:8" ht="13.5" customHeight="1" x14ac:dyDescent="0.15">
      <c r="A18" s="733"/>
      <c r="B18" s="736"/>
      <c r="C18" s="63"/>
      <c r="D18" s="277">
        <v>42400</v>
      </c>
      <c r="E18" s="741"/>
      <c r="F18" s="745"/>
      <c r="G18" s="742" t="s">
        <v>573</v>
      </c>
      <c r="H18" s="743"/>
    </row>
    <row r="19" spans="1:8" ht="13.5" customHeight="1" x14ac:dyDescent="0.15">
      <c r="A19" s="733"/>
      <c r="B19" s="736"/>
      <c r="C19" s="63"/>
      <c r="D19" s="275"/>
      <c r="E19" s="741"/>
      <c r="F19" s="745"/>
      <c r="G19" s="747" t="s">
        <v>574</v>
      </c>
      <c r="H19" s="748"/>
    </row>
    <row r="20" spans="1:8" ht="13.5" customHeight="1" x14ac:dyDescent="0.15">
      <c r="A20" s="733"/>
      <c r="B20" s="736"/>
      <c r="C20" s="63"/>
      <c r="D20" s="275"/>
      <c r="E20" s="741"/>
      <c r="F20" s="745"/>
      <c r="G20" s="747" t="s">
        <v>575</v>
      </c>
      <c r="H20" s="748"/>
    </row>
    <row r="21" spans="1:8" ht="13.5" customHeight="1" x14ac:dyDescent="0.15">
      <c r="A21" s="733"/>
      <c r="B21" s="736"/>
      <c r="C21" s="63"/>
      <c r="D21" s="275"/>
      <c r="E21" s="741"/>
      <c r="F21" s="745"/>
      <c r="G21" s="746" t="s">
        <v>576</v>
      </c>
      <c r="H21" s="743"/>
    </row>
    <row r="22" spans="1:8" ht="13.5" customHeight="1" x14ac:dyDescent="0.15">
      <c r="A22" s="733"/>
      <c r="B22" s="736"/>
      <c r="C22" s="63"/>
      <c r="D22" s="275"/>
      <c r="E22" s="741"/>
      <c r="F22" s="275"/>
      <c r="G22" s="746" t="s">
        <v>577</v>
      </c>
      <c r="H22" s="743"/>
    </row>
    <row r="23" spans="1:8" ht="13.5" customHeight="1" x14ac:dyDescent="0.15">
      <c r="A23" s="733"/>
      <c r="B23" s="736"/>
      <c r="C23" s="63"/>
      <c r="D23" s="275"/>
      <c r="E23" s="741"/>
      <c r="F23" s="275"/>
      <c r="G23" s="730" t="s">
        <v>578</v>
      </c>
      <c r="H23" s="731"/>
    </row>
    <row r="24" spans="1:8" ht="13.5" customHeight="1" x14ac:dyDescent="0.15">
      <c r="A24" s="733"/>
      <c r="B24" s="736"/>
      <c r="C24" s="63"/>
      <c r="D24" s="275"/>
      <c r="E24" s="741"/>
      <c r="F24" s="275"/>
      <c r="G24" s="746" t="s">
        <v>579</v>
      </c>
      <c r="H24" s="743"/>
    </row>
    <row r="25" spans="1:8" ht="13.5" customHeight="1" x14ac:dyDescent="0.15">
      <c r="A25" s="733"/>
      <c r="B25" s="736"/>
      <c r="C25" s="63"/>
      <c r="D25" s="275"/>
      <c r="E25" s="741"/>
      <c r="F25" s="275"/>
      <c r="G25" s="746" t="s">
        <v>580</v>
      </c>
      <c r="H25" s="743"/>
    </row>
    <row r="26" spans="1:8" ht="13.5" customHeight="1" x14ac:dyDescent="0.15">
      <c r="A26" s="733"/>
      <c r="B26" s="737"/>
      <c r="C26" s="63"/>
      <c r="D26" s="275"/>
      <c r="E26" s="741"/>
      <c r="F26" s="275"/>
      <c r="G26" s="746" t="s">
        <v>577</v>
      </c>
      <c r="H26" s="743"/>
    </row>
    <row r="27" spans="1:8" ht="13.5" customHeight="1" x14ac:dyDescent="0.15">
      <c r="A27" s="733"/>
      <c r="B27" s="749" t="s">
        <v>65</v>
      </c>
      <c r="C27" s="752" t="s">
        <v>581</v>
      </c>
      <c r="D27" s="281" t="s">
        <v>582</v>
      </c>
      <c r="E27" s="282"/>
      <c r="F27" s="281" t="s">
        <v>582</v>
      </c>
      <c r="G27" s="753" t="s">
        <v>582</v>
      </c>
      <c r="H27" s="754"/>
    </row>
    <row r="28" spans="1:8" ht="13.5" customHeight="1" x14ac:dyDescent="0.15">
      <c r="A28" s="733"/>
      <c r="B28" s="750"/>
      <c r="C28" s="747"/>
      <c r="D28" s="755" t="s">
        <v>583</v>
      </c>
      <c r="E28" s="63"/>
      <c r="F28" s="276" t="s">
        <v>584</v>
      </c>
      <c r="G28" s="742" t="s">
        <v>585</v>
      </c>
      <c r="H28" s="743"/>
    </row>
    <row r="29" spans="1:8" ht="13.5" customHeight="1" x14ac:dyDescent="0.15">
      <c r="A29" s="733"/>
      <c r="B29" s="750"/>
      <c r="C29" s="747"/>
      <c r="D29" s="755"/>
      <c r="E29" s="63"/>
      <c r="F29" s="275"/>
      <c r="G29" s="63"/>
      <c r="H29" s="279"/>
    </row>
    <row r="30" spans="1:8" ht="13.5" customHeight="1" x14ac:dyDescent="0.15">
      <c r="A30" s="733"/>
      <c r="B30" s="750"/>
      <c r="C30" s="747" t="s">
        <v>586</v>
      </c>
      <c r="D30" s="755"/>
      <c r="E30" s="63"/>
      <c r="F30" s="275"/>
      <c r="G30" s="63"/>
      <c r="H30" s="279"/>
    </row>
    <row r="31" spans="1:8" ht="13.5" customHeight="1" x14ac:dyDescent="0.15">
      <c r="A31" s="733"/>
      <c r="B31" s="750"/>
      <c r="C31" s="747"/>
      <c r="D31" s="755"/>
      <c r="E31" s="63"/>
      <c r="F31" s="275"/>
      <c r="G31" s="63"/>
      <c r="H31" s="283"/>
    </row>
    <row r="32" spans="1:8" ht="13.5" customHeight="1" x14ac:dyDescent="0.15">
      <c r="A32" s="733"/>
      <c r="B32" s="750"/>
      <c r="C32" s="747"/>
      <c r="D32" s="275"/>
      <c r="E32" s="63"/>
      <c r="F32" s="275"/>
      <c r="G32" s="63"/>
      <c r="H32" s="283"/>
    </row>
    <row r="33" spans="1:8" ht="13.5" customHeight="1" x14ac:dyDescent="0.15">
      <c r="A33" s="733"/>
      <c r="B33" s="750"/>
      <c r="C33" s="747"/>
      <c r="D33" s="275"/>
      <c r="E33" s="63"/>
      <c r="F33" s="275"/>
      <c r="G33" s="63"/>
      <c r="H33" s="283"/>
    </row>
    <row r="34" spans="1:8" ht="13.5" customHeight="1" x14ac:dyDescent="0.15">
      <c r="A34" s="733"/>
      <c r="B34" s="750"/>
      <c r="C34" s="747" t="s">
        <v>587</v>
      </c>
      <c r="D34" s="275"/>
      <c r="E34" s="63"/>
      <c r="F34" s="275"/>
      <c r="G34" s="63"/>
      <c r="H34" s="283"/>
    </row>
    <row r="35" spans="1:8" ht="13.5" customHeight="1" x14ac:dyDescent="0.15">
      <c r="A35" s="733"/>
      <c r="B35" s="750"/>
      <c r="C35" s="747"/>
      <c r="D35" s="275"/>
      <c r="E35" s="63"/>
      <c r="F35" s="275"/>
      <c r="G35" s="63"/>
      <c r="H35" s="283"/>
    </row>
    <row r="36" spans="1:8" ht="13.5" customHeight="1" x14ac:dyDescent="0.15">
      <c r="A36" s="733"/>
      <c r="B36" s="750"/>
      <c r="C36" s="747"/>
      <c r="D36" s="275"/>
      <c r="E36" s="63"/>
      <c r="F36" s="275"/>
      <c r="G36" s="63"/>
      <c r="H36" s="283"/>
    </row>
    <row r="37" spans="1:8" ht="13.5" customHeight="1" x14ac:dyDescent="0.15">
      <c r="A37" s="734"/>
      <c r="B37" s="751"/>
      <c r="C37" s="756"/>
      <c r="D37" s="284"/>
      <c r="E37" s="285"/>
      <c r="F37" s="284"/>
      <c r="G37" s="285"/>
      <c r="H37" s="286"/>
    </row>
    <row r="38" spans="1:8" ht="13.5" customHeight="1" x14ac:dyDescent="0.15">
      <c r="A38" s="757" t="s">
        <v>23</v>
      </c>
      <c r="B38" s="758"/>
      <c r="C38" s="287" t="s">
        <v>588</v>
      </c>
      <c r="D38" s="274" t="s">
        <v>589</v>
      </c>
      <c r="E38" s="763">
        <v>42370</v>
      </c>
      <c r="F38" s="726" t="s">
        <v>553</v>
      </c>
      <c r="G38" s="61" t="s">
        <v>555</v>
      </c>
      <c r="H38" s="288" t="s">
        <v>590</v>
      </c>
    </row>
    <row r="39" spans="1:8" ht="13.5" customHeight="1" x14ac:dyDescent="0.15">
      <c r="A39" s="759"/>
      <c r="B39" s="760"/>
      <c r="C39" s="766" t="s">
        <v>591</v>
      </c>
      <c r="D39" s="277">
        <v>42400</v>
      </c>
      <c r="E39" s="741"/>
      <c r="F39" s="765"/>
      <c r="G39" s="63" t="s">
        <v>557</v>
      </c>
      <c r="H39" s="279" t="s">
        <v>592</v>
      </c>
    </row>
    <row r="40" spans="1:8" ht="13.5" customHeight="1" x14ac:dyDescent="0.15">
      <c r="A40" s="759"/>
      <c r="B40" s="760"/>
      <c r="C40" s="766"/>
      <c r="D40" s="275" t="s">
        <v>593</v>
      </c>
      <c r="E40" s="741"/>
      <c r="F40" s="765"/>
      <c r="G40" s="63" t="s">
        <v>559</v>
      </c>
      <c r="H40" s="279" t="s">
        <v>594</v>
      </c>
    </row>
    <row r="41" spans="1:8" ht="13.5" customHeight="1" x14ac:dyDescent="0.15">
      <c r="A41" s="761"/>
      <c r="B41" s="762"/>
      <c r="C41" s="289" t="s">
        <v>233</v>
      </c>
      <c r="D41" s="290">
        <v>42400</v>
      </c>
      <c r="E41" s="764"/>
      <c r="F41" s="727"/>
      <c r="G41" s="291" t="s">
        <v>561</v>
      </c>
      <c r="H41" s="292" t="s">
        <v>595</v>
      </c>
    </row>
    <row r="42" spans="1:8" ht="13.5" customHeight="1" x14ac:dyDescent="0.15">
      <c r="A42" s="767" t="s">
        <v>24</v>
      </c>
      <c r="B42" s="767"/>
      <c r="C42" s="768" t="s">
        <v>596</v>
      </c>
      <c r="D42" s="274" t="s">
        <v>597</v>
      </c>
      <c r="E42" s="769">
        <v>42461</v>
      </c>
      <c r="F42" s="726" t="s">
        <v>553</v>
      </c>
      <c r="G42" s="771" t="s">
        <v>598</v>
      </c>
      <c r="H42" s="772"/>
    </row>
    <row r="43" spans="1:8" ht="13.5" customHeight="1" x14ac:dyDescent="0.15">
      <c r="A43" s="767"/>
      <c r="B43" s="767"/>
      <c r="C43" s="768"/>
      <c r="D43" s="275" t="s">
        <v>599</v>
      </c>
      <c r="E43" s="770"/>
      <c r="F43" s="765"/>
      <c r="G43" s="773"/>
      <c r="H43" s="774"/>
    </row>
    <row r="44" spans="1:8" ht="13.5" customHeight="1" x14ac:dyDescent="0.15">
      <c r="A44" s="767"/>
      <c r="B44" s="767"/>
      <c r="C44" s="768"/>
      <c r="D44" s="275" t="s">
        <v>600</v>
      </c>
      <c r="E44" s="770"/>
      <c r="F44" s="765"/>
      <c r="G44" s="773"/>
      <c r="H44" s="774"/>
    </row>
    <row r="45" spans="1:8" ht="13.5" customHeight="1" x14ac:dyDescent="0.15">
      <c r="A45" s="767"/>
      <c r="B45" s="767"/>
      <c r="C45" s="768"/>
      <c r="D45" s="275" t="s">
        <v>601</v>
      </c>
      <c r="E45" s="770"/>
      <c r="F45" s="765"/>
      <c r="G45" s="773"/>
      <c r="H45" s="774"/>
    </row>
    <row r="46" spans="1:8" ht="13.5" customHeight="1" x14ac:dyDescent="0.15">
      <c r="A46" s="767"/>
      <c r="B46" s="767"/>
      <c r="C46" s="768"/>
      <c r="D46" s="275" t="s">
        <v>602</v>
      </c>
      <c r="E46" s="770"/>
      <c r="F46" s="765"/>
      <c r="G46" s="773"/>
      <c r="H46" s="774"/>
    </row>
    <row r="47" spans="1:8" ht="13.5" customHeight="1" x14ac:dyDescent="0.15">
      <c r="A47" s="767"/>
      <c r="B47" s="767"/>
      <c r="C47" s="768"/>
      <c r="D47" s="275" t="s">
        <v>603</v>
      </c>
      <c r="E47" s="770"/>
      <c r="F47" s="765"/>
      <c r="G47" s="773"/>
      <c r="H47" s="774"/>
    </row>
    <row r="48" spans="1:8" ht="13.5" customHeight="1" x14ac:dyDescent="0.15">
      <c r="A48" s="767"/>
      <c r="B48" s="767"/>
      <c r="C48" s="768"/>
      <c r="D48" s="275" t="s">
        <v>604</v>
      </c>
      <c r="E48" s="770"/>
      <c r="F48" s="765"/>
      <c r="G48" s="773"/>
      <c r="H48" s="774"/>
    </row>
    <row r="49" spans="1:8" ht="13.5" customHeight="1" x14ac:dyDescent="0.15">
      <c r="A49" s="767"/>
      <c r="B49" s="767"/>
      <c r="C49" s="768"/>
      <c r="D49" s="275" t="s">
        <v>605</v>
      </c>
      <c r="E49" s="770"/>
      <c r="F49" s="765"/>
      <c r="G49" s="773"/>
      <c r="H49" s="774"/>
    </row>
    <row r="50" spans="1:8" ht="13.5" customHeight="1" x14ac:dyDescent="0.15">
      <c r="A50" s="767"/>
      <c r="B50" s="767"/>
      <c r="C50" s="768"/>
      <c r="D50" s="293" t="s">
        <v>600</v>
      </c>
      <c r="E50" s="770"/>
      <c r="F50" s="727"/>
      <c r="G50" s="775"/>
      <c r="H50" s="776"/>
    </row>
    <row r="51" spans="1:8" ht="37.5" customHeight="1" x14ac:dyDescent="0.15">
      <c r="A51" s="777" t="s">
        <v>214</v>
      </c>
      <c r="B51" s="778"/>
      <c r="C51" s="294" t="s">
        <v>606</v>
      </c>
      <c r="D51" s="295" t="s">
        <v>607</v>
      </c>
      <c r="E51" s="295" t="s">
        <v>608</v>
      </c>
      <c r="F51" s="296" t="s">
        <v>584</v>
      </c>
      <c r="G51" s="770" t="s">
        <v>607</v>
      </c>
      <c r="H51" s="770"/>
    </row>
    <row r="52" spans="1:8" ht="37.5" customHeight="1" x14ac:dyDescent="0.15">
      <c r="A52" s="777" t="s">
        <v>215</v>
      </c>
      <c r="B52" s="778"/>
      <c r="C52" s="297" t="s">
        <v>609</v>
      </c>
      <c r="D52" s="295" t="s">
        <v>607</v>
      </c>
      <c r="E52" s="295" t="s">
        <v>608</v>
      </c>
      <c r="F52" s="296" t="s">
        <v>584</v>
      </c>
      <c r="G52" s="770" t="s">
        <v>607</v>
      </c>
      <c r="H52" s="770"/>
    </row>
    <row r="53" spans="1:8" ht="37.5" customHeight="1" x14ac:dyDescent="0.15">
      <c r="A53" s="777" t="s">
        <v>217</v>
      </c>
      <c r="B53" s="778"/>
      <c r="C53" s="297" t="s">
        <v>610</v>
      </c>
      <c r="D53" s="295" t="s">
        <v>611</v>
      </c>
      <c r="E53" s="295" t="s">
        <v>608</v>
      </c>
      <c r="F53" s="296" t="s">
        <v>584</v>
      </c>
      <c r="G53" s="770" t="s">
        <v>611</v>
      </c>
      <c r="H53" s="770"/>
    </row>
    <row r="54" spans="1:8" ht="49.5" customHeight="1" x14ac:dyDescent="0.15">
      <c r="A54" s="780">
        <v>18</v>
      </c>
      <c r="B54" s="780"/>
      <c r="C54" s="780"/>
      <c r="D54" s="780"/>
      <c r="E54" s="780"/>
      <c r="F54" s="780"/>
      <c r="G54" s="780"/>
      <c r="H54" s="780"/>
    </row>
  </sheetData>
  <mergeCells count="50">
    <mergeCell ref="A54:H54"/>
    <mergeCell ref="G42:H50"/>
    <mergeCell ref="A51:B51"/>
    <mergeCell ref="G51:H51"/>
    <mergeCell ref="A52:B52"/>
    <mergeCell ref="G52:H52"/>
    <mergeCell ref="A53:B53"/>
    <mergeCell ref="G53:H53"/>
    <mergeCell ref="A38:B41"/>
    <mergeCell ref="E38:E41"/>
    <mergeCell ref="F38:F41"/>
    <mergeCell ref="C39:C40"/>
    <mergeCell ref="A42:B50"/>
    <mergeCell ref="C42:C50"/>
    <mergeCell ref="E42:E50"/>
    <mergeCell ref="F42:F50"/>
    <mergeCell ref="G24:H24"/>
    <mergeCell ref="G25:H25"/>
    <mergeCell ref="G26:H26"/>
    <mergeCell ref="B27:B37"/>
    <mergeCell ref="C27:C29"/>
    <mergeCell ref="G27:H27"/>
    <mergeCell ref="D28:D31"/>
    <mergeCell ref="G28:H28"/>
    <mergeCell ref="C30:C33"/>
    <mergeCell ref="C34:C37"/>
    <mergeCell ref="G23:H23"/>
    <mergeCell ref="A5:A37"/>
    <mergeCell ref="B5:B26"/>
    <mergeCell ref="G5:H5"/>
    <mergeCell ref="E6:E26"/>
    <mergeCell ref="G6:H6"/>
    <mergeCell ref="C7:C10"/>
    <mergeCell ref="F12:F15"/>
    <mergeCell ref="G12:H12"/>
    <mergeCell ref="F17:F21"/>
    <mergeCell ref="G17:H17"/>
    <mergeCell ref="G18:H18"/>
    <mergeCell ref="G19:H19"/>
    <mergeCell ref="G20:H20"/>
    <mergeCell ref="G21:H21"/>
    <mergeCell ref="G22:H22"/>
    <mergeCell ref="A1:H1"/>
    <mergeCell ref="A3:B3"/>
    <mergeCell ref="C3:C4"/>
    <mergeCell ref="D3:D4"/>
    <mergeCell ref="E3:E4"/>
    <mergeCell ref="F3:F4"/>
    <mergeCell ref="G3:H4"/>
    <mergeCell ref="A4:B4"/>
  </mergeCells>
  <phoneticPr fontId="2"/>
  <pageMargins left="0.70866141732283472" right="0.70866141732283472" top="0.74803149606299213" bottom="0.55118110236220474" header="0.31496062992125984" footer="0.31496062992125984"/>
  <pageSetup paperSize="9" scale="97"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9"/>
  <sheetViews>
    <sheetView showGridLines="0" view="pageBreakPreview" zoomScale="115" zoomScaleNormal="130" zoomScaleSheetLayoutView="115" workbookViewId="0">
      <selection activeCell="C15" sqref="C15:I15"/>
    </sheetView>
  </sheetViews>
  <sheetFormatPr defaultRowHeight="13.5" x14ac:dyDescent="0.15"/>
  <cols>
    <col min="1" max="1" width="8.75" style="2" customWidth="1"/>
    <col min="2" max="2" width="6.875" style="2" customWidth="1"/>
    <col min="3" max="8" width="9.375" style="2" customWidth="1"/>
    <col min="9" max="9" width="16.125" style="2" customWidth="1"/>
    <col min="10" max="16384" width="9" style="2"/>
  </cols>
  <sheetData>
    <row r="1" spans="1:9" ht="18.75" customHeight="1" x14ac:dyDescent="0.15">
      <c r="A1" s="504" t="s">
        <v>234</v>
      </c>
      <c r="B1" s="504"/>
      <c r="C1" s="504"/>
      <c r="D1" s="504"/>
      <c r="E1" s="504"/>
      <c r="F1" s="504"/>
      <c r="G1" s="504"/>
      <c r="H1" s="504"/>
      <c r="I1" s="504"/>
    </row>
    <row r="2" spans="1:9" ht="7.5" customHeight="1" x14ac:dyDescent="0.15">
      <c r="A2" s="58"/>
      <c r="B2" s="58"/>
      <c r="C2" s="58"/>
      <c r="D2" s="58"/>
      <c r="E2" s="58"/>
      <c r="F2" s="58"/>
      <c r="G2" s="58"/>
      <c r="H2" s="58"/>
      <c r="I2" s="59"/>
    </row>
    <row r="3" spans="1:9" ht="15" customHeight="1" x14ac:dyDescent="0.15">
      <c r="A3" s="779" t="s">
        <v>323</v>
      </c>
      <c r="B3" s="779"/>
      <c r="C3" s="779"/>
      <c r="D3" s="779"/>
      <c r="E3" s="779"/>
      <c r="F3" s="779"/>
      <c r="G3" s="779"/>
      <c r="H3" s="779"/>
      <c r="I3" s="779"/>
    </row>
    <row r="4" spans="1:9" ht="12.75" customHeight="1" x14ac:dyDescent="0.15">
      <c r="A4" s="60" t="s">
        <v>235</v>
      </c>
      <c r="B4" s="61" t="s">
        <v>236</v>
      </c>
      <c r="C4" s="738" t="s">
        <v>237</v>
      </c>
      <c r="D4" s="738"/>
      <c r="E4" s="738"/>
      <c r="F4" s="738"/>
      <c r="G4" s="738"/>
      <c r="H4" s="738"/>
      <c r="I4" s="739"/>
    </row>
    <row r="5" spans="1:9" ht="12.75" customHeight="1" x14ac:dyDescent="0.15">
      <c r="A5" s="62"/>
      <c r="B5" s="63" t="s">
        <v>238</v>
      </c>
      <c r="C5" s="742" t="s">
        <v>239</v>
      </c>
      <c r="D5" s="742"/>
      <c r="E5" s="742"/>
      <c r="F5" s="742"/>
      <c r="G5" s="742"/>
      <c r="H5" s="742"/>
      <c r="I5" s="743"/>
    </row>
    <row r="6" spans="1:9" ht="12.75" customHeight="1" x14ac:dyDescent="0.15">
      <c r="A6" s="62" t="s">
        <v>240</v>
      </c>
      <c r="B6" s="63" t="s">
        <v>236</v>
      </c>
      <c r="C6" s="742" t="s">
        <v>241</v>
      </c>
      <c r="D6" s="742"/>
      <c r="E6" s="742"/>
      <c r="F6" s="742"/>
      <c r="G6" s="742"/>
      <c r="H6" s="742"/>
      <c r="I6" s="743"/>
    </row>
    <row r="7" spans="1:9" ht="12.75" customHeight="1" x14ac:dyDescent="0.15">
      <c r="A7" s="62" t="s">
        <v>242</v>
      </c>
      <c r="B7" s="63" t="s">
        <v>243</v>
      </c>
      <c r="C7" s="742" t="s">
        <v>244</v>
      </c>
      <c r="D7" s="742"/>
      <c r="E7" s="742"/>
      <c r="F7" s="742"/>
      <c r="G7" s="742"/>
      <c r="H7" s="742"/>
      <c r="I7" s="743"/>
    </row>
    <row r="8" spans="1:9" ht="12.75" customHeight="1" x14ac:dyDescent="0.15">
      <c r="A8" s="62"/>
      <c r="B8" s="63"/>
      <c r="C8" s="742" t="s">
        <v>245</v>
      </c>
      <c r="D8" s="742"/>
      <c r="E8" s="742"/>
      <c r="F8" s="742"/>
      <c r="G8" s="742"/>
      <c r="H8" s="742"/>
      <c r="I8" s="743"/>
    </row>
    <row r="9" spans="1:9" ht="12.75" customHeight="1" x14ac:dyDescent="0.15">
      <c r="A9" s="62" t="s">
        <v>246</v>
      </c>
      <c r="B9" s="63" t="s">
        <v>243</v>
      </c>
      <c r="C9" s="742" t="s">
        <v>247</v>
      </c>
      <c r="D9" s="742"/>
      <c r="E9" s="742"/>
      <c r="F9" s="742"/>
      <c r="G9" s="742"/>
      <c r="H9" s="742"/>
      <c r="I9" s="743"/>
    </row>
    <row r="10" spans="1:9" ht="12.75" customHeight="1" x14ac:dyDescent="0.15">
      <c r="A10" s="62" t="s">
        <v>248</v>
      </c>
      <c r="B10" s="63" t="s">
        <v>236</v>
      </c>
      <c r="C10" s="742" t="s">
        <v>249</v>
      </c>
      <c r="D10" s="742"/>
      <c r="E10" s="742"/>
      <c r="F10" s="742"/>
      <c r="G10" s="742"/>
      <c r="H10" s="742"/>
      <c r="I10" s="743"/>
    </row>
    <row r="11" spans="1:9" ht="12.75" customHeight="1" x14ac:dyDescent="0.15">
      <c r="A11" s="62" t="s">
        <v>250</v>
      </c>
      <c r="B11" s="63" t="s">
        <v>251</v>
      </c>
      <c r="C11" s="742" t="s">
        <v>252</v>
      </c>
      <c r="D11" s="742"/>
      <c r="E11" s="742"/>
      <c r="F11" s="742"/>
      <c r="G11" s="742"/>
      <c r="H11" s="742"/>
      <c r="I11" s="743"/>
    </row>
    <row r="12" spans="1:9" ht="12.75" customHeight="1" x14ac:dyDescent="0.15">
      <c r="A12" s="62" t="s">
        <v>253</v>
      </c>
      <c r="B12" s="63" t="s">
        <v>251</v>
      </c>
      <c r="C12" s="742" t="s">
        <v>254</v>
      </c>
      <c r="D12" s="742"/>
      <c r="E12" s="742"/>
      <c r="F12" s="742"/>
      <c r="G12" s="742"/>
      <c r="H12" s="742"/>
      <c r="I12" s="743"/>
    </row>
    <row r="13" spans="1:9" ht="12.75" customHeight="1" x14ac:dyDescent="0.15">
      <c r="A13" s="62" t="s">
        <v>255</v>
      </c>
      <c r="B13" s="63" t="s">
        <v>236</v>
      </c>
      <c r="C13" s="742" t="s">
        <v>256</v>
      </c>
      <c r="D13" s="742"/>
      <c r="E13" s="742"/>
      <c r="F13" s="742"/>
      <c r="G13" s="742"/>
      <c r="H13" s="742"/>
      <c r="I13" s="743"/>
    </row>
    <row r="14" spans="1:9" ht="12.75" customHeight="1" x14ac:dyDescent="0.15">
      <c r="A14" s="62" t="s">
        <v>257</v>
      </c>
      <c r="B14" s="63" t="s">
        <v>258</v>
      </c>
      <c r="C14" s="742" t="s">
        <v>261</v>
      </c>
      <c r="D14" s="742"/>
      <c r="E14" s="742"/>
      <c r="F14" s="742"/>
      <c r="G14" s="742"/>
      <c r="H14" s="742"/>
      <c r="I14" s="743"/>
    </row>
    <row r="15" spans="1:9" ht="12.75" customHeight="1" x14ac:dyDescent="0.15">
      <c r="A15" s="62" t="s">
        <v>260</v>
      </c>
      <c r="B15" s="63" t="s">
        <v>258</v>
      </c>
      <c r="C15" s="742" t="s">
        <v>259</v>
      </c>
      <c r="D15" s="742"/>
      <c r="E15" s="742"/>
      <c r="F15" s="742"/>
      <c r="G15" s="742"/>
      <c r="H15" s="742"/>
      <c r="I15" s="743"/>
    </row>
    <row r="16" spans="1:9" ht="12.75" customHeight="1" x14ac:dyDescent="0.15">
      <c r="A16" s="62"/>
      <c r="B16" s="63" t="s">
        <v>262</v>
      </c>
      <c r="C16" s="742" t="s">
        <v>263</v>
      </c>
      <c r="D16" s="742"/>
      <c r="E16" s="742"/>
      <c r="F16" s="742"/>
      <c r="G16" s="742"/>
      <c r="H16" s="742"/>
      <c r="I16" s="743"/>
    </row>
    <row r="17" spans="1:9" ht="12.75" customHeight="1" x14ac:dyDescent="0.15">
      <c r="A17" s="62" t="s">
        <v>264</v>
      </c>
      <c r="B17" s="63" t="s">
        <v>238</v>
      </c>
      <c r="C17" s="742" t="s">
        <v>265</v>
      </c>
      <c r="D17" s="742"/>
      <c r="E17" s="742"/>
      <c r="F17" s="742"/>
      <c r="G17" s="742"/>
      <c r="H17" s="742"/>
      <c r="I17" s="743"/>
    </row>
    <row r="18" spans="1:9" ht="12.75" customHeight="1" x14ac:dyDescent="0.15">
      <c r="A18" s="62" t="s">
        <v>266</v>
      </c>
      <c r="B18" s="63" t="s">
        <v>267</v>
      </c>
      <c r="C18" s="742" t="s">
        <v>268</v>
      </c>
      <c r="D18" s="742"/>
      <c r="E18" s="742"/>
      <c r="F18" s="742"/>
      <c r="G18" s="742"/>
      <c r="H18" s="742"/>
      <c r="I18" s="743"/>
    </row>
    <row r="19" spans="1:9" ht="12.75" customHeight="1" x14ac:dyDescent="0.15">
      <c r="A19" s="62"/>
      <c r="B19" s="63" t="s">
        <v>236</v>
      </c>
      <c r="C19" s="742" t="s">
        <v>269</v>
      </c>
      <c r="D19" s="742"/>
      <c r="E19" s="742"/>
      <c r="F19" s="742"/>
      <c r="G19" s="742"/>
      <c r="H19" s="742"/>
      <c r="I19" s="743"/>
    </row>
    <row r="20" spans="1:9" ht="12.75" customHeight="1" x14ac:dyDescent="0.15">
      <c r="A20" s="62" t="s">
        <v>270</v>
      </c>
      <c r="B20" s="63" t="s">
        <v>243</v>
      </c>
      <c r="C20" s="742" t="s">
        <v>271</v>
      </c>
      <c r="D20" s="742"/>
      <c r="E20" s="742"/>
      <c r="F20" s="742"/>
      <c r="G20" s="742"/>
      <c r="H20" s="742"/>
      <c r="I20" s="743"/>
    </row>
    <row r="21" spans="1:9" ht="12.75" customHeight="1" x14ac:dyDescent="0.15">
      <c r="A21" s="62"/>
      <c r="B21" s="63" t="s">
        <v>272</v>
      </c>
      <c r="C21" s="742" t="s">
        <v>303</v>
      </c>
      <c r="D21" s="742"/>
      <c r="E21" s="742"/>
      <c r="F21" s="742"/>
      <c r="G21" s="742"/>
      <c r="H21" s="742"/>
      <c r="I21" s="743"/>
    </row>
    <row r="22" spans="1:9" ht="12.75" customHeight="1" x14ac:dyDescent="0.15">
      <c r="A22" s="62"/>
      <c r="B22" s="63"/>
      <c r="C22" s="742" t="s">
        <v>304</v>
      </c>
      <c r="D22" s="742"/>
      <c r="E22" s="742"/>
      <c r="F22" s="742"/>
      <c r="G22" s="742"/>
      <c r="H22" s="742"/>
      <c r="I22" s="743"/>
    </row>
    <row r="23" spans="1:9" ht="12.75" customHeight="1" x14ac:dyDescent="0.15">
      <c r="A23" s="62" t="s">
        <v>273</v>
      </c>
      <c r="B23" s="63" t="s">
        <v>267</v>
      </c>
      <c r="C23" s="742" t="s">
        <v>274</v>
      </c>
      <c r="D23" s="742"/>
      <c r="E23" s="742"/>
      <c r="F23" s="742"/>
      <c r="G23" s="742"/>
      <c r="H23" s="742"/>
      <c r="I23" s="743"/>
    </row>
    <row r="24" spans="1:9" ht="12.75" customHeight="1" x14ac:dyDescent="0.15">
      <c r="A24" s="62"/>
      <c r="B24" s="63" t="s">
        <v>236</v>
      </c>
      <c r="C24" s="742" t="s">
        <v>275</v>
      </c>
      <c r="D24" s="742"/>
      <c r="E24" s="742"/>
      <c r="F24" s="742"/>
      <c r="G24" s="742"/>
      <c r="H24" s="742"/>
      <c r="I24" s="743"/>
    </row>
    <row r="25" spans="1:9" ht="12.75" customHeight="1" x14ac:dyDescent="0.15">
      <c r="A25" s="62" t="s">
        <v>276</v>
      </c>
      <c r="B25" s="63" t="s">
        <v>267</v>
      </c>
      <c r="C25" s="742" t="s">
        <v>277</v>
      </c>
      <c r="D25" s="742"/>
      <c r="E25" s="742"/>
      <c r="F25" s="742"/>
      <c r="G25" s="742"/>
      <c r="H25" s="742"/>
      <c r="I25" s="743"/>
    </row>
    <row r="26" spans="1:9" ht="12.75" customHeight="1" x14ac:dyDescent="0.15">
      <c r="A26" s="62" t="s">
        <v>278</v>
      </c>
      <c r="B26" s="63" t="s">
        <v>267</v>
      </c>
      <c r="C26" s="742" t="s">
        <v>279</v>
      </c>
      <c r="D26" s="742"/>
      <c r="E26" s="742"/>
      <c r="F26" s="742"/>
      <c r="G26" s="742"/>
      <c r="H26" s="742"/>
      <c r="I26" s="743"/>
    </row>
    <row r="27" spans="1:9" ht="12.75" customHeight="1" x14ac:dyDescent="0.15">
      <c r="A27" s="62"/>
      <c r="B27" s="63" t="s">
        <v>238</v>
      </c>
      <c r="C27" s="742" t="s">
        <v>280</v>
      </c>
      <c r="D27" s="742"/>
      <c r="E27" s="742"/>
      <c r="F27" s="742"/>
      <c r="G27" s="742"/>
      <c r="H27" s="742"/>
      <c r="I27" s="743"/>
    </row>
    <row r="28" spans="1:9" ht="12.75" customHeight="1" x14ac:dyDescent="0.15">
      <c r="A28" s="62"/>
      <c r="B28" s="63" t="s">
        <v>281</v>
      </c>
      <c r="C28" s="742" t="s">
        <v>346</v>
      </c>
      <c r="D28" s="742"/>
      <c r="E28" s="742"/>
      <c r="F28" s="742"/>
      <c r="G28" s="742"/>
      <c r="H28" s="742"/>
      <c r="I28" s="743"/>
    </row>
    <row r="29" spans="1:9" ht="12.75" customHeight="1" x14ac:dyDescent="0.15">
      <c r="A29" s="62" t="s">
        <v>282</v>
      </c>
      <c r="B29" s="63" t="s">
        <v>258</v>
      </c>
      <c r="C29" s="742" t="s">
        <v>283</v>
      </c>
      <c r="D29" s="742"/>
      <c r="E29" s="742"/>
      <c r="F29" s="742"/>
      <c r="G29" s="742"/>
      <c r="H29" s="742"/>
      <c r="I29" s="743"/>
    </row>
    <row r="30" spans="1:9" ht="12.75" customHeight="1" x14ac:dyDescent="0.15">
      <c r="A30" s="62"/>
      <c r="B30" s="63" t="s">
        <v>267</v>
      </c>
      <c r="C30" s="742" t="s">
        <v>284</v>
      </c>
      <c r="D30" s="742"/>
      <c r="E30" s="742"/>
      <c r="F30" s="742"/>
      <c r="G30" s="742"/>
      <c r="H30" s="742"/>
      <c r="I30" s="743"/>
    </row>
    <row r="31" spans="1:9" ht="12.75" customHeight="1" x14ac:dyDescent="0.15">
      <c r="A31" s="62"/>
      <c r="B31" s="63" t="s">
        <v>236</v>
      </c>
      <c r="C31" s="742" t="s">
        <v>347</v>
      </c>
      <c r="D31" s="742"/>
      <c r="E31" s="742"/>
      <c r="F31" s="742"/>
      <c r="G31" s="742"/>
      <c r="H31" s="742"/>
      <c r="I31" s="743"/>
    </row>
    <row r="32" spans="1:9" ht="12.75" customHeight="1" x14ac:dyDescent="0.15">
      <c r="A32" s="62"/>
      <c r="B32" s="63" t="s">
        <v>251</v>
      </c>
      <c r="C32" s="742" t="s">
        <v>285</v>
      </c>
      <c r="D32" s="742"/>
      <c r="E32" s="742"/>
      <c r="F32" s="742"/>
      <c r="G32" s="742"/>
      <c r="H32" s="742"/>
      <c r="I32" s="743"/>
    </row>
    <row r="33" spans="1:9" ht="12.75" customHeight="1" x14ac:dyDescent="0.15">
      <c r="A33" s="62"/>
      <c r="B33" s="63" t="s">
        <v>286</v>
      </c>
      <c r="C33" s="742" t="s">
        <v>287</v>
      </c>
      <c r="D33" s="742"/>
      <c r="E33" s="742"/>
      <c r="F33" s="742"/>
      <c r="G33" s="742"/>
      <c r="H33" s="742"/>
      <c r="I33" s="743"/>
    </row>
    <row r="34" spans="1:9" ht="12.75" customHeight="1" x14ac:dyDescent="0.15">
      <c r="A34" s="62" t="s">
        <v>288</v>
      </c>
      <c r="B34" s="63" t="s">
        <v>236</v>
      </c>
      <c r="C34" s="742" t="s">
        <v>289</v>
      </c>
      <c r="D34" s="742"/>
      <c r="E34" s="742"/>
      <c r="F34" s="742"/>
      <c r="G34" s="742"/>
      <c r="H34" s="742"/>
      <c r="I34" s="743"/>
    </row>
    <row r="35" spans="1:9" ht="12.75" customHeight="1" x14ac:dyDescent="0.15">
      <c r="A35" s="62"/>
      <c r="B35" s="63" t="s">
        <v>290</v>
      </c>
      <c r="C35" s="742" t="s">
        <v>291</v>
      </c>
      <c r="D35" s="742"/>
      <c r="E35" s="742"/>
      <c r="F35" s="742"/>
      <c r="G35" s="742"/>
      <c r="H35" s="742"/>
      <c r="I35" s="743"/>
    </row>
    <row r="36" spans="1:9" ht="12.75" customHeight="1" x14ac:dyDescent="0.15">
      <c r="A36" s="62" t="s">
        <v>292</v>
      </c>
      <c r="B36" s="63" t="s">
        <v>236</v>
      </c>
      <c r="C36" s="742" t="s">
        <v>293</v>
      </c>
      <c r="D36" s="742"/>
      <c r="E36" s="742"/>
      <c r="F36" s="742"/>
      <c r="G36" s="742"/>
      <c r="H36" s="742"/>
      <c r="I36" s="743"/>
    </row>
    <row r="37" spans="1:9" ht="12.75" customHeight="1" x14ac:dyDescent="0.15">
      <c r="A37" s="62"/>
      <c r="B37" s="63"/>
      <c r="C37" s="742" t="s">
        <v>294</v>
      </c>
      <c r="D37" s="742"/>
      <c r="E37" s="742"/>
      <c r="F37" s="742"/>
      <c r="G37" s="742"/>
      <c r="H37" s="742"/>
      <c r="I37" s="743"/>
    </row>
    <row r="38" spans="1:9" ht="12.75" customHeight="1" x14ac:dyDescent="0.15">
      <c r="A38" s="62"/>
      <c r="B38" s="63"/>
      <c r="C38" s="742" t="s">
        <v>295</v>
      </c>
      <c r="D38" s="742"/>
      <c r="E38" s="742"/>
      <c r="F38" s="742"/>
      <c r="G38" s="742"/>
      <c r="H38" s="742"/>
      <c r="I38" s="743"/>
    </row>
    <row r="39" spans="1:9" ht="12.75" customHeight="1" x14ac:dyDescent="0.15">
      <c r="A39" s="62" t="s">
        <v>296</v>
      </c>
      <c r="B39" s="63" t="s">
        <v>272</v>
      </c>
      <c r="C39" s="742" t="s">
        <v>297</v>
      </c>
      <c r="D39" s="742"/>
      <c r="E39" s="742"/>
      <c r="F39" s="742"/>
      <c r="G39" s="742"/>
      <c r="H39" s="742"/>
      <c r="I39" s="743"/>
    </row>
    <row r="40" spans="1:9" ht="12.75" customHeight="1" x14ac:dyDescent="0.15">
      <c r="A40" s="62" t="s">
        <v>298</v>
      </c>
      <c r="B40" s="63" t="s">
        <v>236</v>
      </c>
      <c r="C40" s="742" t="s">
        <v>299</v>
      </c>
      <c r="D40" s="742"/>
      <c r="E40" s="742"/>
      <c r="F40" s="742"/>
      <c r="G40" s="742"/>
      <c r="H40" s="742"/>
      <c r="I40" s="743"/>
    </row>
    <row r="41" spans="1:9" ht="12.75" customHeight="1" x14ac:dyDescent="0.15">
      <c r="A41" s="62"/>
      <c r="B41" s="63" t="s">
        <v>272</v>
      </c>
      <c r="C41" s="742" t="s">
        <v>300</v>
      </c>
      <c r="D41" s="742"/>
      <c r="E41" s="742"/>
      <c r="F41" s="742"/>
      <c r="G41" s="742"/>
      <c r="H41" s="742"/>
      <c r="I41" s="743"/>
    </row>
    <row r="42" spans="1:9" ht="12.75" customHeight="1" x14ac:dyDescent="0.15">
      <c r="A42" s="62" t="s">
        <v>301</v>
      </c>
      <c r="B42" s="63" t="s">
        <v>258</v>
      </c>
      <c r="C42" s="742" t="s">
        <v>302</v>
      </c>
      <c r="D42" s="742"/>
      <c r="E42" s="742"/>
      <c r="F42" s="742"/>
      <c r="G42" s="742"/>
      <c r="H42" s="742"/>
      <c r="I42" s="743"/>
    </row>
    <row r="43" spans="1:9" ht="12.75" customHeight="1" x14ac:dyDescent="0.15">
      <c r="A43" s="62" t="s">
        <v>321</v>
      </c>
      <c r="B43" s="63" t="s">
        <v>262</v>
      </c>
      <c r="C43" s="742" t="s">
        <v>322</v>
      </c>
      <c r="D43" s="742"/>
      <c r="E43" s="742"/>
      <c r="F43" s="742"/>
      <c r="G43" s="742"/>
      <c r="H43" s="742"/>
      <c r="I43" s="743"/>
    </row>
    <row r="44" spans="1:9" ht="12.75" customHeight="1" x14ac:dyDescent="0.15">
      <c r="A44" s="62" t="s">
        <v>305</v>
      </c>
      <c r="B44" s="63" t="s">
        <v>236</v>
      </c>
      <c r="C44" s="742" t="s">
        <v>348</v>
      </c>
      <c r="D44" s="742"/>
      <c r="E44" s="742"/>
      <c r="F44" s="742"/>
      <c r="G44" s="742"/>
      <c r="H44" s="742"/>
      <c r="I44" s="743"/>
    </row>
    <row r="45" spans="1:9" ht="12.75" customHeight="1" x14ac:dyDescent="0.15">
      <c r="A45" s="62" t="s">
        <v>306</v>
      </c>
      <c r="B45" s="63" t="s">
        <v>281</v>
      </c>
      <c r="C45" s="742" t="s">
        <v>613</v>
      </c>
      <c r="D45" s="742"/>
      <c r="E45" s="742"/>
      <c r="F45" s="742"/>
      <c r="G45" s="742"/>
      <c r="H45" s="742"/>
      <c r="I45" s="743"/>
    </row>
    <row r="46" spans="1:9" ht="12.75" customHeight="1" x14ac:dyDescent="0.15">
      <c r="A46" s="62"/>
      <c r="B46" s="63"/>
      <c r="C46" s="742" t="s">
        <v>614</v>
      </c>
      <c r="D46" s="742"/>
      <c r="E46" s="742"/>
      <c r="F46" s="742"/>
      <c r="G46" s="742"/>
      <c r="H46" s="742"/>
      <c r="I46" s="743"/>
    </row>
    <row r="47" spans="1:9" ht="12.75" customHeight="1" x14ac:dyDescent="0.15">
      <c r="A47" s="62" t="s">
        <v>307</v>
      </c>
      <c r="B47" s="63" t="s">
        <v>236</v>
      </c>
      <c r="C47" s="742" t="s">
        <v>308</v>
      </c>
      <c r="D47" s="742"/>
      <c r="E47" s="742"/>
      <c r="F47" s="742"/>
      <c r="G47" s="742"/>
      <c r="H47" s="742"/>
      <c r="I47" s="743"/>
    </row>
    <row r="48" spans="1:9" ht="12.75" customHeight="1" x14ac:dyDescent="0.15">
      <c r="A48" s="62" t="s">
        <v>309</v>
      </c>
      <c r="B48" s="63" t="s">
        <v>243</v>
      </c>
      <c r="C48" s="742" t="s">
        <v>310</v>
      </c>
      <c r="D48" s="742"/>
      <c r="E48" s="742"/>
      <c r="F48" s="742"/>
      <c r="G48" s="742"/>
      <c r="H48" s="742"/>
      <c r="I48" s="743"/>
    </row>
    <row r="49" spans="1:18" ht="12.75" customHeight="1" x14ac:dyDescent="0.15">
      <c r="A49" s="62" t="s">
        <v>311</v>
      </c>
      <c r="B49" s="63" t="s">
        <v>236</v>
      </c>
      <c r="C49" s="742" t="s">
        <v>312</v>
      </c>
      <c r="D49" s="742"/>
      <c r="E49" s="742"/>
      <c r="F49" s="742"/>
      <c r="G49" s="742"/>
      <c r="H49" s="742"/>
      <c r="I49" s="743"/>
    </row>
    <row r="50" spans="1:18" ht="12.75" customHeight="1" x14ac:dyDescent="0.15">
      <c r="A50" s="62"/>
      <c r="B50" s="63" t="s">
        <v>251</v>
      </c>
      <c r="C50" s="742" t="s">
        <v>313</v>
      </c>
      <c r="D50" s="742"/>
      <c r="E50" s="742"/>
      <c r="F50" s="742"/>
      <c r="G50" s="742"/>
      <c r="H50" s="742"/>
      <c r="I50" s="743"/>
    </row>
    <row r="51" spans="1:18" ht="12.75" customHeight="1" x14ac:dyDescent="0.15">
      <c r="A51" s="62"/>
      <c r="B51" s="63" t="s">
        <v>262</v>
      </c>
      <c r="C51" s="742" t="s">
        <v>314</v>
      </c>
      <c r="D51" s="742"/>
      <c r="E51" s="742"/>
      <c r="F51" s="742"/>
      <c r="G51" s="742"/>
      <c r="H51" s="742"/>
      <c r="I51" s="743"/>
    </row>
    <row r="52" spans="1:18" ht="12.75" customHeight="1" x14ac:dyDescent="0.15">
      <c r="A52" s="62"/>
      <c r="B52" s="63"/>
      <c r="C52" s="742" t="s">
        <v>315</v>
      </c>
      <c r="D52" s="742"/>
      <c r="E52" s="742"/>
      <c r="F52" s="742"/>
      <c r="G52" s="742"/>
      <c r="H52" s="742"/>
      <c r="I52" s="743"/>
    </row>
    <row r="53" spans="1:18" ht="12.75" customHeight="1" x14ac:dyDescent="0.15">
      <c r="A53" s="62" t="s">
        <v>316</v>
      </c>
      <c r="B53" s="63" t="s">
        <v>258</v>
      </c>
      <c r="C53" s="742" t="s">
        <v>317</v>
      </c>
      <c r="D53" s="742"/>
      <c r="E53" s="742"/>
      <c r="F53" s="742"/>
      <c r="G53" s="742"/>
      <c r="H53" s="742"/>
      <c r="I53" s="743"/>
    </row>
    <row r="54" spans="1:18" ht="12.75" customHeight="1" x14ac:dyDescent="0.15">
      <c r="A54" s="62"/>
      <c r="B54" s="63" t="s">
        <v>290</v>
      </c>
      <c r="C54" s="742" t="s">
        <v>357</v>
      </c>
      <c r="D54" s="742"/>
      <c r="E54" s="742"/>
      <c r="F54" s="742"/>
      <c r="G54" s="742"/>
      <c r="H54" s="742"/>
      <c r="I54" s="743"/>
    </row>
    <row r="55" spans="1:18" ht="12.75" customHeight="1" x14ac:dyDescent="0.15">
      <c r="A55" s="62"/>
      <c r="B55" s="63" t="s">
        <v>262</v>
      </c>
      <c r="C55" s="742" t="s">
        <v>318</v>
      </c>
      <c r="D55" s="742"/>
      <c r="E55" s="742"/>
      <c r="F55" s="742"/>
      <c r="G55" s="742"/>
      <c r="H55" s="742"/>
      <c r="I55" s="743"/>
    </row>
    <row r="56" spans="1:18" ht="12.75" customHeight="1" x14ac:dyDescent="0.15">
      <c r="A56" s="62" t="s">
        <v>319</v>
      </c>
      <c r="B56" s="63" t="s">
        <v>258</v>
      </c>
      <c r="C56" s="742" t="s">
        <v>320</v>
      </c>
      <c r="D56" s="742"/>
      <c r="E56" s="742"/>
      <c r="F56" s="742"/>
      <c r="G56" s="742"/>
      <c r="H56" s="742"/>
      <c r="I56" s="743"/>
    </row>
    <row r="57" spans="1:18" ht="12.75" customHeight="1" x14ac:dyDescent="0.15">
      <c r="A57" s="62" t="s">
        <v>324</v>
      </c>
      <c r="B57" s="64" t="s">
        <v>281</v>
      </c>
      <c r="C57" s="742" t="s">
        <v>325</v>
      </c>
      <c r="D57" s="742"/>
      <c r="E57" s="742"/>
      <c r="F57" s="742"/>
      <c r="G57" s="742"/>
      <c r="H57" s="742"/>
      <c r="I57" s="743"/>
    </row>
    <row r="58" spans="1:18" ht="12.75" customHeight="1" x14ac:dyDescent="0.15">
      <c r="A58" s="62" t="s">
        <v>326</v>
      </c>
      <c r="B58" s="63" t="s">
        <v>281</v>
      </c>
      <c r="C58" s="742" t="s">
        <v>327</v>
      </c>
      <c r="D58" s="742"/>
      <c r="E58" s="742"/>
      <c r="F58" s="742"/>
      <c r="G58" s="742"/>
      <c r="H58" s="742"/>
      <c r="I58" s="743"/>
      <c r="K58" s="63"/>
      <c r="L58" s="742"/>
      <c r="M58" s="742"/>
      <c r="N58" s="742"/>
      <c r="O58" s="742"/>
      <c r="P58" s="742"/>
      <c r="Q58" s="742"/>
      <c r="R58" s="743"/>
    </row>
    <row r="59" spans="1:18" ht="12.75" customHeight="1" x14ac:dyDescent="0.15">
      <c r="A59" s="65" t="s">
        <v>349</v>
      </c>
      <c r="B59" s="63" t="s">
        <v>258</v>
      </c>
      <c r="C59" s="742" t="s">
        <v>350</v>
      </c>
      <c r="D59" s="742"/>
      <c r="E59" s="742"/>
      <c r="F59" s="742"/>
      <c r="G59" s="742"/>
      <c r="H59" s="742"/>
      <c r="I59" s="743"/>
      <c r="K59" s="63"/>
      <c r="L59" s="742"/>
      <c r="M59" s="742"/>
      <c r="N59" s="742"/>
      <c r="O59" s="742"/>
      <c r="P59" s="742"/>
      <c r="Q59" s="742"/>
      <c r="R59" s="743"/>
    </row>
    <row r="60" spans="1:18" ht="12.75" customHeight="1" x14ac:dyDescent="0.15">
      <c r="A60" s="62"/>
      <c r="B60" s="63"/>
      <c r="C60" s="742" t="s">
        <v>358</v>
      </c>
      <c r="D60" s="742"/>
      <c r="E60" s="742"/>
      <c r="F60" s="742"/>
      <c r="G60" s="742"/>
      <c r="H60" s="742"/>
      <c r="I60" s="743"/>
    </row>
    <row r="61" spans="1:18" ht="12.75" customHeight="1" x14ac:dyDescent="0.15">
      <c r="A61" s="65"/>
      <c r="B61" s="64" t="s">
        <v>243</v>
      </c>
      <c r="C61" s="66" t="s">
        <v>351</v>
      </c>
      <c r="D61" s="66"/>
      <c r="E61" s="66"/>
      <c r="F61" s="66"/>
      <c r="G61" s="66"/>
      <c r="H61" s="66"/>
      <c r="I61" s="300"/>
    </row>
    <row r="62" spans="1:18" ht="13.5" customHeight="1" x14ac:dyDescent="0.15">
      <c r="A62" s="3" t="s">
        <v>356</v>
      </c>
      <c r="B62" s="5" t="s">
        <v>258</v>
      </c>
      <c r="C62" s="5" t="s">
        <v>359</v>
      </c>
      <c r="D62" s="5"/>
      <c r="E62" s="5"/>
      <c r="F62" s="5"/>
      <c r="G62" s="5"/>
      <c r="H62" s="5"/>
      <c r="I62" s="67"/>
    </row>
    <row r="63" spans="1:18" ht="13.5" customHeight="1" x14ac:dyDescent="0.15">
      <c r="A63" s="68"/>
      <c r="B63" s="69" t="s">
        <v>281</v>
      </c>
      <c r="C63" s="69" t="s">
        <v>615</v>
      </c>
      <c r="D63" s="69"/>
      <c r="E63" s="69"/>
      <c r="F63" s="69"/>
      <c r="G63" s="69"/>
      <c r="H63" s="69"/>
      <c r="I63" s="70"/>
    </row>
    <row r="64" spans="1:18" x14ac:dyDescent="0.15">
      <c r="A64" s="5"/>
      <c r="B64" s="5"/>
      <c r="C64" s="5"/>
      <c r="D64" s="5"/>
      <c r="E64" s="5"/>
      <c r="F64" s="5"/>
      <c r="G64" s="5"/>
      <c r="H64" s="5"/>
      <c r="I64" s="5"/>
    </row>
    <row r="65" spans="1:9" x14ac:dyDescent="0.15">
      <c r="A65" s="5"/>
      <c r="B65" s="5"/>
      <c r="C65" s="5"/>
      <c r="D65" s="5"/>
      <c r="E65" s="5"/>
      <c r="F65" s="5"/>
      <c r="G65" s="5"/>
      <c r="H65" s="5"/>
      <c r="I65" s="5"/>
    </row>
    <row r="66" spans="1:9" x14ac:dyDescent="0.15">
      <c r="A66" s="5"/>
      <c r="B66" s="5"/>
      <c r="C66" s="5"/>
      <c r="D66" s="5"/>
      <c r="E66" s="5"/>
      <c r="F66" s="5"/>
      <c r="G66" s="5"/>
      <c r="H66" s="5"/>
      <c r="I66" s="5"/>
    </row>
    <row r="67" spans="1:9" x14ac:dyDescent="0.15">
      <c r="A67" s="1"/>
      <c r="B67" s="1"/>
      <c r="C67" s="1"/>
      <c r="D67" s="1"/>
      <c r="E67" s="1"/>
      <c r="F67" s="1"/>
      <c r="G67" s="1"/>
      <c r="H67" s="1"/>
      <c r="I67" s="1"/>
    </row>
    <row r="68" spans="1:9" x14ac:dyDescent="0.15">
      <c r="A68" s="1"/>
      <c r="B68" s="1"/>
      <c r="C68" s="1"/>
      <c r="D68" s="1"/>
      <c r="E68" s="1"/>
      <c r="F68" s="1"/>
      <c r="G68" s="1"/>
      <c r="H68" s="1"/>
      <c r="I68" s="1"/>
    </row>
    <row r="69" spans="1:9" x14ac:dyDescent="0.15">
      <c r="A69" s="1"/>
      <c r="B69" s="1"/>
      <c r="C69" s="1"/>
      <c r="D69" s="1"/>
      <c r="E69" s="1"/>
      <c r="F69" s="1"/>
      <c r="G69" s="1"/>
      <c r="H69" s="1"/>
      <c r="I69" s="1"/>
    </row>
  </sheetData>
  <sheetProtection selectLockedCells="1"/>
  <mergeCells count="61">
    <mergeCell ref="C15:I15"/>
    <mergeCell ref="C9:I9"/>
    <mergeCell ref="C4:I4"/>
    <mergeCell ref="C5:I5"/>
    <mergeCell ref="C6:I6"/>
    <mergeCell ref="C7:I7"/>
    <mergeCell ref="C8:I8"/>
    <mergeCell ref="C10:I10"/>
    <mergeCell ref="C11:I11"/>
    <mergeCell ref="C12:I12"/>
    <mergeCell ref="C13:I13"/>
    <mergeCell ref="C14:I14"/>
    <mergeCell ref="C17:I17"/>
    <mergeCell ref="C18:I18"/>
    <mergeCell ref="C19:I19"/>
    <mergeCell ref="C20:I20"/>
    <mergeCell ref="C21:I21"/>
    <mergeCell ref="C43:I43"/>
    <mergeCell ref="C44:I44"/>
    <mergeCell ref="A1:I1"/>
    <mergeCell ref="C32:I32"/>
    <mergeCell ref="C33:I33"/>
    <mergeCell ref="C28:I28"/>
    <mergeCell ref="C29:I29"/>
    <mergeCell ref="C30:I30"/>
    <mergeCell ref="C31:I31"/>
    <mergeCell ref="C22:I22"/>
    <mergeCell ref="C23:I23"/>
    <mergeCell ref="C24:I24"/>
    <mergeCell ref="C25:I25"/>
    <mergeCell ref="C26:I26"/>
    <mergeCell ref="C27:I27"/>
    <mergeCell ref="C16:I16"/>
    <mergeCell ref="C38:I38"/>
    <mergeCell ref="C39:I39"/>
    <mergeCell ref="C40:I40"/>
    <mergeCell ref="C41:I41"/>
    <mergeCell ref="C42:I42"/>
    <mergeCell ref="C60:I60"/>
    <mergeCell ref="C52:I52"/>
    <mergeCell ref="C53:I53"/>
    <mergeCell ref="C54:I54"/>
    <mergeCell ref="C55:I55"/>
    <mergeCell ref="C56:I56"/>
    <mergeCell ref="C57:I57"/>
    <mergeCell ref="L58:R58"/>
    <mergeCell ref="L59:R59"/>
    <mergeCell ref="C58:I58"/>
    <mergeCell ref="C59:I59"/>
    <mergeCell ref="A3:I3"/>
    <mergeCell ref="C46:I46"/>
    <mergeCell ref="C47:I47"/>
    <mergeCell ref="C48:I48"/>
    <mergeCell ref="C49:I49"/>
    <mergeCell ref="C50:I50"/>
    <mergeCell ref="C51:I51"/>
    <mergeCell ref="C45:I45"/>
    <mergeCell ref="C34:I34"/>
    <mergeCell ref="C35:I35"/>
    <mergeCell ref="C36:I36"/>
    <mergeCell ref="C37:I37"/>
  </mergeCells>
  <phoneticPr fontId="2"/>
  <pageMargins left="0.70866141732283472" right="0.70866141732283472" top="0.74803149606299213" bottom="0.74803149606299213" header="0.31496062992125984" footer="0.31496062992125984"/>
  <pageSetup paperSize="9" firstPageNumber="19" orientation="portrait" useFirstPageNumber="1" r:id="rId1"/>
  <headerFooter>
    <oddFooter>&amp;C&amp;"ＭＳ 明朝,標準"&amp;P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3"/>
  <sheetViews>
    <sheetView showGridLines="0" view="pageBreakPreview" topLeftCell="A61" zoomScale="115" zoomScaleNormal="100" zoomScaleSheetLayoutView="115" workbookViewId="0">
      <selection activeCell="Q73" sqref="Q73:S73"/>
    </sheetView>
  </sheetViews>
  <sheetFormatPr defaultRowHeight="13.5" x14ac:dyDescent="0.15"/>
  <cols>
    <col min="1" max="2" width="3.125" style="2" customWidth="1"/>
    <col min="3" max="3" width="10.875" style="2" customWidth="1"/>
    <col min="4" max="4" width="3.125" style="2" hidden="1" customWidth="1"/>
    <col min="5" max="16" width="3.125" style="2" customWidth="1"/>
    <col min="17" max="19" width="11.125" style="2" customWidth="1"/>
    <col min="20" max="16384" width="9" style="2"/>
  </cols>
  <sheetData>
    <row r="1" spans="1:19" ht="30" customHeight="1" x14ac:dyDescent="0.15">
      <c r="A1" s="313" t="s">
        <v>32</v>
      </c>
      <c r="B1" s="313"/>
      <c r="C1" s="313"/>
      <c r="D1" s="313"/>
      <c r="E1" s="313"/>
      <c r="F1" s="313"/>
      <c r="G1" s="313"/>
      <c r="H1" s="313"/>
      <c r="I1" s="313"/>
      <c r="J1" s="313"/>
      <c r="K1" s="313"/>
      <c r="L1" s="313"/>
      <c r="M1" s="313"/>
      <c r="N1" s="313"/>
      <c r="O1" s="313"/>
      <c r="P1" s="313"/>
      <c r="Q1" s="313"/>
      <c r="R1" s="313"/>
      <c r="S1" s="313"/>
    </row>
    <row r="2" spans="1:19" ht="15" customHeight="1" x14ac:dyDescent="0.15">
      <c r="A2" s="192"/>
      <c r="B2" s="192"/>
      <c r="C2" s="192"/>
      <c r="D2" s="192"/>
      <c r="E2" s="192"/>
      <c r="F2" s="192"/>
      <c r="G2" s="192"/>
      <c r="H2" s="192"/>
      <c r="I2" s="192"/>
      <c r="J2" s="192"/>
      <c r="K2" s="192"/>
      <c r="L2" s="192"/>
      <c r="M2" s="192"/>
      <c r="N2" s="192"/>
      <c r="O2" s="192"/>
      <c r="P2" s="192"/>
      <c r="Q2" s="192"/>
      <c r="R2" s="192"/>
      <c r="S2" s="192"/>
    </row>
    <row r="3" spans="1:19" ht="15" customHeight="1" x14ac:dyDescent="0.15">
      <c r="A3" s="1"/>
      <c r="B3" s="1"/>
      <c r="C3" s="1"/>
      <c r="D3" s="1"/>
      <c r="E3" s="1"/>
      <c r="F3" s="1"/>
      <c r="G3" s="1"/>
      <c r="H3" s="1"/>
      <c r="I3" s="1"/>
      <c r="J3" s="1"/>
      <c r="K3" s="1"/>
      <c r="L3" s="1"/>
      <c r="M3" s="1"/>
      <c r="N3" s="1"/>
      <c r="O3" s="1"/>
      <c r="P3" s="1"/>
      <c r="Q3" s="1"/>
      <c r="R3" s="367" t="s">
        <v>372</v>
      </c>
      <c r="S3" s="367"/>
    </row>
    <row r="4" spans="1:19" ht="15" customHeight="1" x14ac:dyDescent="0.15">
      <c r="A4" s="380"/>
      <c r="B4" s="381"/>
      <c r="C4" s="382"/>
      <c r="D4" s="368" t="s">
        <v>27</v>
      </c>
      <c r="E4" s="369"/>
      <c r="F4" s="369"/>
      <c r="G4" s="369"/>
      <c r="H4" s="369"/>
      <c r="I4" s="369"/>
      <c r="J4" s="369"/>
      <c r="K4" s="369"/>
      <c r="L4" s="369"/>
      <c r="M4" s="369"/>
      <c r="N4" s="369"/>
      <c r="O4" s="369"/>
      <c r="P4" s="370"/>
      <c r="Q4" s="371" t="s">
        <v>43</v>
      </c>
      <c r="R4" s="372"/>
      <c r="S4" s="373"/>
    </row>
    <row r="5" spans="1:19" ht="67.5" customHeight="1" x14ac:dyDescent="0.15">
      <c r="A5" s="383"/>
      <c r="B5" s="384"/>
      <c r="C5" s="385"/>
      <c r="D5" s="119" t="s">
        <v>33</v>
      </c>
      <c r="E5" s="119" t="s">
        <v>34</v>
      </c>
      <c r="F5" s="119" t="s">
        <v>35</v>
      </c>
      <c r="G5" s="119" t="s">
        <v>36</v>
      </c>
      <c r="H5" s="119" t="s">
        <v>37</v>
      </c>
      <c r="I5" s="119" t="s">
        <v>85</v>
      </c>
      <c r="J5" s="119" t="s">
        <v>38</v>
      </c>
      <c r="K5" s="119" t="s">
        <v>86</v>
      </c>
      <c r="L5" s="119" t="s">
        <v>39</v>
      </c>
      <c r="M5" s="119" t="s">
        <v>40</v>
      </c>
      <c r="N5" s="119" t="s">
        <v>41</v>
      </c>
      <c r="O5" s="119" t="s">
        <v>368</v>
      </c>
      <c r="P5" s="120" t="s">
        <v>42</v>
      </c>
      <c r="Q5" s="374"/>
      <c r="R5" s="375"/>
      <c r="S5" s="376"/>
    </row>
    <row r="6" spans="1:19" ht="15" hidden="1" customHeight="1" x14ac:dyDescent="0.15">
      <c r="A6" s="426" t="s">
        <v>67</v>
      </c>
      <c r="B6" s="380"/>
      <c r="C6" s="382"/>
      <c r="D6" s="121" t="e">
        <f t="shared" ref="D6:N6" si="0">IF(SUM(D28,D41)=0,"",SUM(D28,D41))</f>
        <v>#REF!</v>
      </c>
      <c r="E6" s="121" t="str">
        <f t="shared" si="0"/>
        <v/>
      </c>
      <c r="F6" s="121" t="str">
        <f t="shared" si="0"/>
        <v/>
      </c>
      <c r="G6" s="121">
        <f t="shared" si="0"/>
        <v>1</v>
      </c>
      <c r="H6" s="121">
        <f>IF(SUM(H28,K41)=0,"",SUM(H28,K41))</f>
        <v>2</v>
      </c>
      <c r="I6" s="121">
        <f t="shared" si="0"/>
        <v>2</v>
      </c>
      <c r="J6" s="121" t="str">
        <f t="shared" si="0"/>
        <v/>
      </c>
      <c r="K6" s="121" t="e">
        <f>IF(SUM(K28,#REF!)=0,"",SUM(K28,#REF!))</f>
        <v>#REF!</v>
      </c>
      <c r="L6" s="121" t="str">
        <f t="shared" si="0"/>
        <v/>
      </c>
      <c r="M6" s="121" t="str">
        <f t="shared" si="0"/>
        <v/>
      </c>
      <c r="N6" s="121" t="str">
        <f t="shared" si="0"/>
        <v/>
      </c>
      <c r="O6" s="121"/>
      <c r="P6" s="122" t="e">
        <f>IF(SUM(D6:N6)=0,"",SUM(D6:N6))</f>
        <v>#REF!</v>
      </c>
      <c r="Q6" s="346"/>
      <c r="R6" s="347"/>
      <c r="S6" s="348"/>
    </row>
    <row r="7" spans="1:19" ht="15" hidden="1" customHeight="1" x14ac:dyDescent="0.15">
      <c r="A7" s="427"/>
      <c r="B7" s="383"/>
      <c r="C7" s="385"/>
      <c r="D7" s="195" t="e">
        <f t="shared" ref="D7:O7" si="1">SUM(D29,D42)</f>
        <v>#REF!</v>
      </c>
      <c r="E7" s="195">
        <f t="shared" si="1"/>
        <v>1</v>
      </c>
      <c r="F7" s="195">
        <f t="shared" si="1"/>
        <v>0</v>
      </c>
      <c r="G7" s="195">
        <f t="shared" si="1"/>
        <v>1</v>
      </c>
      <c r="H7" s="195">
        <f t="shared" si="1"/>
        <v>2</v>
      </c>
      <c r="I7" s="195">
        <f t="shared" si="1"/>
        <v>0</v>
      </c>
      <c r="J7" s="195">
        <f t="shared" si="1"/>
        <v>1</v>
      </c>
      <c r="K7" s="195">
        <f t="shared" si="1"/>
        <v>3</v>
      </c>
      <c r="L7" s="195">
        <f t="shared" si="1"/>
        <v>0</v>
      </c>
      <c r="M7" s="195">
        <f t="shared" si="1"/>
        <v>8</v>
      </c>
      <c r="N7" s="195">
        <f t="shared" si="1"/>
        <v>23</v>
      </c>
      <c r="O7" s="195">
        <f t="shared" si="1"/>
        <v>1</v>
      </c>
      <c r="P7" s="194" t="e">
        <f>SUM(D7:O7)</f>
        <v>#REF!</v>
      </c>
      <c r="Q7" s="343"/>
      <c r="R7" s="344"/>
      <c r="S7" s="345"/>
    </row>
    <row r="8" spans="1:19" ht="15" customHeight="1" x14ac:dyDescent="0.15">
      <c r="A8" s="427"/>
      <c r="B8" s="377" t="s">
        <v>59</v>
      </c>
      <c r="C8" s="301"/>
      <c r="D8" s="125"/>
      <c r="E8" s="125"/>
      <c r="F8" s="125"/>
      <c r="G8" s="125">
        <v>1</v>
      </c>
      <c r="H8" s="125"/>
      <c r="I8" s="125"/>
      <c r="J8" s="125"/>
      <c r="K8" s="125"/>
      <c r="L8" s="125"/>
      <c r="M8" s="125"/>
      <c r="N8" s="125"/>
      <c r="O8" s="125"/>
      <c r="P8" s="122">
        <v>1</v>
      </c>
      <c r="Q8" s="346" t="s">
        <v>44</v>
      </c>
      <c r="R8" s="347"/>
      <c r="S8" s="348"/>
    </row>
    <row r="9" spans="1:19" ht="15" customHeight="1" x14ac:dyDescent="0.15">
      <c r="A9" s="427"/>
      <c r="B9" s="378"/>
      <c r="C9" s="391"/>
      <c r="D9" s="126"/>
      <c r="E9" s="126">
        <v>1</v>
      </c>
      <c r="F9" s="126"/>
      <c r="G9" s="126"/>
      <c r="H9" s="126"/>
      <c r="I9" s="126"/>
      <c r="J9" s="126"/>
      <c r="K9" s="126"/>
      <c r="L9" s="126"/>
      <c r="M9" s="126"/>
      <c r="N9" s="126"/>
      <c r="O9" s="126"/>
      <c r="P9" s="127">
        <v>1</v>
      </c>
      <c r="Q9" s="349" t="s">
        <v>45</v>
      </c>
      <c r="R9" s="350"/>
      <c r="S9" s="351"/>
    </row>
    <row r="10" spans="1:19" ht="15" customHeight="1" x14ac:dyDescent="0.15">
      <c r="A10" s="427"/>
      <c r="B10" s="378"/>
      <c r="C10" s="386" t="s">
        <v>49</v>
      </c>
      <c r="D10" s="128"/>
      <c r="E10" s="128"/>
      <c r="F10" s="128"/>
      <c r="G10" s="128"/>
      <c r="H10" s="128"/>
      <c r="I10" s="128"/>
      <c r="J10" s="128"/>
      <c r="K10" s="128"/>
      <c r="L10" s="128"/>
      <c r="M10" s="128"/>
      <c r="N10" s="128"/>
      <c r="O10" s="128"/>
      <c r="P10" s="129"/>
      <c r="Q10" s="392" t="s">
        <v>46</v>
      </c>
      <c r="R10" s="393"/>
      <c r="S10" s="394"/>
    </row>
    <row r="11" spans="1:19" ht="15" customHeight="1" x14ac:dyDescent="0.15">
      <c r="A11" s="427"/>
      <c r="B11" s="378"/>
      <c r="C11" s="353"/>
      <c r="D11" s="130"/>
      <c r="E11" s="130"/>
      <c r="F11" s="130"/>
      <c r="G11" s="130"/>
      <c r="H11" s="130"/>
      <c r="I11" s="130"/>
      <c r="J11" s="130"/>
      <c r="K11" s="130"/>
      <c r="L11" s="130"/>
      <c r="M11" s="130"/>
      <c r="N11" s="130"/>
      <c r="O11" s="130"/>
      <c r="P11" s="131"/>
      <c r="Q11" s="355" t="s">
        <v>87</v>
      </c>
      <c r="R11" s="356"/>
      <c r="S11" s="357"/>
    </row>
    <row r="12" spans="1:19" ht="15" customHeight="1" x14ac:dyDescent="0.15">
      <c r="A12" s="427"/>
      <c r="B12" s="378"/>
      <c r="C12" s="353"/>
      <c r="D12" s="132"/>
      <c r="E12" s="132"/>
      <c r="F12" s="132"/>
      <c r="G12" s="132"/>
      <c r="H12" s="132"/>
      <c r="I12" s="132"/>
      <c r="J12" s="132"/>
      <c r="K12" s="132"/>
      <c r="L12" s="132"/>
      <c r="M12" s="132"/>
      <c r="N12" s="132"/>
      <c r="O12" s="132"/>
      <c r="P12" s="133" t="s">
        <v>612</v>
      </c>
      <c r="Q12" s="355"/>
      <c r="R12" s="356"/>
      <c r="S12" s="357"/>
    </row>
    <row r="13" spans="1:19" ht="15" customHeight="1" x14ac:dyDescent="0.15">
      <c r="A13" s="427"/>
      <c r="B13" s="378"/>
      <c r="C13" s="353"/>
      <c r="D13" s="134"/>
      <c r="E13" s="134"/>
      <c r="F13" s="134"/>
      <c r="G13" s="134"/>
      <c r="H13" s="134"/>
      <c r="I13" s="134"/>
      <c r="J13" s="134"/>
      <c r="K13" s="134">
        <v>1</v>
      </c>
      <c r="L13" s="134"/>
      <c r="M13" s="134"/>
      <c r="N13" s="134">
        <v>2</v>
      </c>
      <c r="O13" s="134"/>
      <c r="P13" s="135">
        <v>3</v>
      </c>
      <c r="Q13" s="341" t="s">
        <v>47</v>
      </c>
      <c r="R13" s="337"/>
      <c r="S13" s="342"/>
    </row>
    <row r="14" spans="1:19" ht="15" customHeight="1" x14ac:dyDescent="0.15">
      <c r="A14" s="427"/>
      <c r="B14" s="378"/>
      <c r="C14" s="353"/>
      <c r="D14" s="130"/>
      <c r="E14" s="130"/>
      <c r="F14" s="130"/>
      <c r="G14" s="130"/>
      <c r="H14" s="130"/>
      <c r="I14" s="130"/>
      <c r="J14" s="130"/>
      <c r="K14" s="130"/>
      <c r="L14" s="130"/>
      <c r="M14" s="130"/>
      <c r="N14" s="130"/>
      <c r="O14" s="130"/>
      <c r="P14" s="131"/>
      <c r="Q14" s="341" t="s">
        <v>48</v>
      </c>
      <c r="R14" s="337"/>
      <c r="S14" s="342"/>
    </row>
    <row r="15" spans="1:19" ht="15" customHeight="1" x14ac:dyDescent="0.15">
      <c r="A15" s="427"/>
      <c r="B15" s="378"/>
      <c r="C15" s="387"/>
      <c r="D15" s="136"/>
      <c r="E15" s="136"/>
      <c r="F15" s="136"/>
      <c r="G15" s="136"/>
      <c r="H15" s="136"/>
      <c r="I15" s="136"/>
      <c r="J15" s="136"/>
      <c r="K15" s="136"/>
      <c r="L15" s="136"/>
      <c r="M15" s="136"/>
      <c r="N15" s="136"/>
      <c r="O15" s="136"/>
      <c r="P15" s="194"/>
      <c r="Q15" s="343" t="s">
        <v>365</v>
      </c>
      <c r="R15" s="344"/>
      <c r="S15" s="345"/>
    </row>
    <row r="16" spans="1:19" ht="30" customHeight="1" x14ac:dyDescent="0.15">
      <c r="A16" s="427"/>
      <c r="B16" s="378"/>
      <c r="C16" s="388" t="s">
        <v>51</v>
      </c>
      <c r="D16" s="137"/>
      <c r="E16" s="137"/>
      <c r="F16" s="137"/>
      <c r="G16" s="137"/>
      <c r="H16" s="137"/>
      <c r="I16" s="137"/>
      <c r="J16" s="137"/>
      <c r="K16" s="137"/>
      <c r="L16" s="137"/>
      <c r="M16" s="137"/>
      <c r="N16" s="137"/>
      <c r="O16" s="137"/>
      <c r="P16" s="138"/>
      <c r="Q16" s="358" t="s">
        <v>366</v>
      </c>
      <c r="R16" s="359"/>
      <c r="S16" s="360"/>
    </row>
    <row r="17" spans="1:19" ht="30" customHeight="1" x14ac:dyDescent="0.15">
      <c r="A17" s="427"/>
      <c r="B17" s="378"/>
      <c r="C17" s="389"/>
      <c r="D17" s="132"/>
      <c r="E17" s="132"/>
      <c r="F17" s="132"/>
      <c r="G17" s="132"/>
      <c r="H17" s="132"/>
      <c r="I17" s="132">
        <v>1</v>
      </c>
      <c r="J17" s="132"/>
      <c r="K17" s="132">
        <v>1</v>
      </c>
      <c r="L17" s="132"/>
      <c r="M17" s="132"/>
      <c r="N17" s="132"/>
      <c r="O17" s="132"/>
      <c r="P17" s="133">
        <v>2</v>
      </c>
      <c r="Q17" s="361" t="s">
        <v>367</v>
      </c>
      <c r="R17" s="362"/>
      <c r="S17" s="363"/>
    </row>
    <row r="18" spans="1:19" ht="15" customHeight="1" x14ac:dyDescent="0.15">
      <c r="A18" s="427"/>
      <c r="B18" s="378"/>
      <c r="C18" s="389"/>
      <c r="D18" s="134"/>
      <c r="E18" s="134"/>
      <c r="F18" s="134"/>
      <c r="G18" s="134"/>
      <c r="H18" s="134">
        <v>1</v>
      </c>
      <c r="I18" s="134"/>
      <c r="J18" s="134"/>
      <c r="K18" s="134"/>
      <c r="L18" s="134"/>
      <c r="M18" s="134"/>
      <c r="N18" s="134">
        <v>5</v>
      </c>
      <c r="O18" s="134"/>
      <c r="P18" s="135">
        <v>6</v>
      </c>
      <c r="Q18" s="361" t="s">
        <v>50</v>
      </c>
      <c r="R18" s="362"/>
      <c r="S18" s="363"/>
    </row>
    <row r="19" spans="1:19" ht="47.25" customHeight="1" x14ac:dyDescent="0.15">
      <c r="A19" s="427"/>
      <c r="B19" s="378"/>
      <c r="C19" s="390"/>
      <c r="D19" s="136"/>
      <c r="E19" s="136"/>
      <c r="F19" s="136"/>
      <c r="G19" s="136"/>
      <c r="H19" s="136"/>
      <c r="I19" s="136"/>
      <c r="J19" s="136"/>
      <c r="K19" s="136"/>
      <c r="L19" s="136"/>
      <c r="M19" s="136"/>
      <c r="N19" s="136"/>
      <c r="O19" s="136"/>
      <c r="P19" s="139"/>
      <c r="Q19" s="364" t="s">
        <v>369</v>
      </c>
      <c r="R19" s="365"/>
      <c r="S19" s="366"/>
    </row>
    <row r="20" spans="1:19" ht="15" customHeight="1" x14ac:dyDescent="0.15">
      <c r="A20" s="427"/>
      <c r="B20" s="378"/>
      <c r="C20" s="352" t="s">
        <v>58</v>
      </c>
      <c r="D20" s="137"/>
      <c r="E20" s="137"/>
      <c r="F20" s="137"/>
      <c r="G20" s="137"/>
      <c r="H20" s="137"/>
      <c r="I20" s="137"/>
      <c r="J20" s="137"/>
      <c r="K20" s="137"/>
      <c r="L20" s="137"/>
      <c r="M20" s="137"/>
      <c r="N20" s="137"/>
      <c r="O20" s="137"/>
      <c r="P20" s="140"/>
      <c r="Q20" s="346" t="s">
        <v>52</v>
      </c>
      <c r="R20" s="347"/>
      <c r="S20" s="348"/>
    </row>
    <row r="21" spans="1:19" ht="15" customHeight="1" x14ac:dyDescent="0.15">
      <c r="A21" s="427"/>
      <c r="B21" s="378"/>
      <c r="C21" s="353"/>
      <c r="D21" s="130"/>
      <c r="E21" s="130"/>
      <c r="F21" s="130"/>
      <c r="G21" s="130"/>
      <c r="H21" s="130"/>
      <c r="I21" s="130"/>
      <c r="J21" s="130"/>
      <c r="K21" s="130"/>
      <c r="L21" s="130"/>
      <c r="M21" s="130"/>
      <c r="N21" s="130"/>
      <c r="O21" s="130"/>
      <c r="P21" s="135"/>
      <c r="Q21" s="355" t="s">
        <v>88</v>
      </c>
      <c r="R21" s="356"/>
      <c r="S21" s="357"/>
    </row>
    <row r="22" spans="1:19" ht="15" customHeight="1" x14ac:dyDescent="0.15">
      <c r="A22" s="427"/>
      <c r="B22" s="378"/>
      <c r="C22" s="353"/>
      <c r="D22" s="130"/>
      <c r="E22" s="130"/>
      <c r="F22" s="130"/>
      <c r="G22" s="130"/>
      <c r="H22" s="130"/>
      <c r="I22" s="130"/>
      <c r="J22" s="130"/>
      <c r="K22" s="130"/>
      <c r="L22" s="130"/>
      <c r="M22" s="130"/>
      <c r="N22" s="130"/>
      <c r="O22" s="130"/>
      <c r="P22" s="135"/>
      <c r="Q22" s="355"/>
      <c r="R22" s="356"/>
      <c r="S22" s="357"/>
    </row>
    <row r="23" spans="1:19" ht="15" customHeight="1" x14ac:dyDescent="0.15">
      <c r="A23" s="427"/>
      <c r="B23" s="378"/>
      <c r="C23" s="353"/>
      <c r="D23" s="132"/>
      <c r="E23" s="132"/>
      <c r="F23" s="132"/>
      <c r="G23" s="132"/>
      <c r="H23" s="132"/>
      <c r="I23" s="132"/>
      <c r="J23" s="132"/>
      <c r="K23" s="132"/>
      <c r="L23" s="132"/>
      <c r="M23" s="132"/>
      <c r="N23" s="132"/>
      <c r="O23" s="132"/>
      <c r="P23" s="133" t="s">
        <v>612</v>
      </c>
      <c r="Q23" s="341" t="s">
        <v>53</v>
      </c>
      <c r="R23" s="337"/>
      <c r="S23" s="342"/>
    </row>
    <row r="24" spans="1:19" ht="15" customHeight="1" x14ac:dyDescent="0.15">
      <c r="A24" s="427"/>
      <c r="B24" s="378"/>
      <c r="C24" s="353"/>
      <c r="D24" s="134"/>
      <c r="E24" s="134"/>
      <c r="F24" s="134"/>
      <c r="G24" s="134"/>
      <c r="H24" s="134"/>
      <c r="I24" s="134"/>
      <c r="J24" s="134"/>
      <c r="K24" s="134">
        <v>1</v>
      </c>
      <c r="L24" s="134"/>
      <c r="M24" s="134">
        <v>3</v>
      </c>
      <c r="N24" s="134">
        <v>5</v>
      </c>
      <c r="O24" s="134"/>
      <c r="P24" s="135">
        <v>9</v>
      </c>
      <c r="Q24" s="341" t="s">
        <v>54</v>
      </c>
      <c r="R24" s="337"/>
      <c r="S24" s="342"/>
    </row>
    <row r="25" spans="1:19" ht="15" customHeight="1" x14ac:dyDescent="0.15">
      <c r="A25" s="427"/>
      <c r="B25" s="378"/>
      <c r="C25" s="353"/>
      <c r="D25" s="130"/>
      <c r="E25" s="130"/>
      <c r="F25" s="130"/>
      <c r="G25" s="130"/>
      <c r="H25" s="130"/>
      <c r="I25" s="130"/>
      <c r="J25" s="130"/>
      <c r="K25" s="130"/>
      <c r="L25" s="130"/>
      <c r="M25" s="130"/>
      <c r="N25" s="130"/>
      <c r="O25" s="130"/>
      <c r="P25" s="131"/>
      <c r="Q25" s="341" t="s">
        <v>55</v>
      </c>
      <c r="R25" s="337"/>
      <c r="S25" s="342"/>
    </row>
    <row r="26" spans="1:19" ht="15" customHeight="1" x14ac:dyDescent="0.15">
      <c r="A26" s="427"/>
      <c r="B26" s="378"/>
      <c r="C26" s="353"/>
      <c r="D26" s="130"/>
      <c r="E26" s="130"/>
      <c r="F26" s="130"/>
      <c r="G26" s="130"/>
      <c r="H26" s="130"/>
      <c r="I26" s="130"/>
      <c r="J26" s="130"/>
      <c r="K26" s="130"/>
      <c r="L26" s="130"/>
      <c r="M26" s="130"/>
      <c r="N26" s="130"/>
      <c r="O26" s="130"/>
      <c r="P26" s="131"/>
      <c r="Q26" s="341" t="s">
        <v>56</v>
      </c>
      <c r="R26" s="337"/>
      <c r="S26" s="342"/>
    </row>
    <row r="27" spans="1:19" ht="15" customHeight="1" thickBot="1" x14ac:dyDescent="0.2">
      <c r="A27" s="427"/>
      <c r="B27" s="379"/>
      <c r="C27" s="354"/>
      <c r="D27" s="141"/>
      <c r="E27" s="141"/>
      <c r="F27" s="141"/>
      <c r="G27" s="141"/>
      <c r="H27" s="141"/>
      <c r="I27" s="141"/>
      <c r="J27" s="141"/>
      <c r="K27" s="141"/>
      <c r="L27" s="141"/>
      <c r="M27" s="141"/>
      <c r="N27" s="141"/>
      <c r="O27" s="141"/>
      <c r="P27" s="142"/>
      <c r="Q27" s="143" t="s">
        <v>57</v>
      </c>
      <c r="R27" s="35"/>
      <c r="S27" s="144"/>
    </row>
    <row r="28" spans="1:19" ht="18.75" customHeight="1" thickTop="1" x14ac:dyDescent="0.15">
      <c r="A28" s="427"/>
      <c r="B28" s="442"/>
      <c r="C28" s="399" t="s">
        <v>60</v>
      </c>
      <c r="D28" s="145" t="str">
        <f t="shared" ref="D28" si="2">IF(SUM(D8,D12,D17,D23)=0,"",SUM(D8,D12,D17,D23))</f>
        <v/>
      </c>
      <c r="E28" s="145" t="s">
        <v>612</v>
      </c>
      <c r="F28" s="145" t="s">
        <v>612</v>
      </c>
      <c r="G28" s="145">
        <v>1</v>
      </c>
      <c r="H28" s="145" t="s">
        <v>612</v>
      </c>
      <c r="I28" s="145">
        <v>1</v>
      </c>
      <c r="J28" s="145" t="s">
        <v>612</v>
      </c>
      <c r="K28" s="145">
        <v>1</v>
      </c>
      <c r="L28" s="145" t="s">
        <v>612</v>
      </c>
      <c r="M28" s="145" t="s">
        <v>612</v>
      </c>
      <c r="N28" s="145" t="s">
        <v>612</v>
      </c>
      <c r="O28" s="145"/>
      <c r="P28" s="146">
        <v>3</v>
      </c>
      <c r="Q28" s="402"/>
      <c r="R28" s="403"/>
      <c r="S28" s="404"/>
    </row>
    <row r="29" spans="1:19" ht="18.75" customHeight="1" x14ac:dyDescent="0.15">
      <c r="A29" s="427"/>
      <c r="B29" s="443"/>
      <c r="C29" s="400"/>
      <c r="D29" s="194">
        <f t="shared" ref="D29" si="3">SUM(D9,D13,D18,D24)</f>
        <v>0</v>
      </c>
      <c r="E29" s="194">
        <v>1</v>
      </c>
      <c r="F29" s="194">
        <v>0</v>
      </c>
      <c r="G29" s="194">
        <v>0</v>
      </c>
      <c r="H29" s="194">
        <v>1</v>
      </c>
      <c r="I29" s="194">
        <v>0</v>
      </c>
      <c r="J29" s="194">
        <v>0</v>
      </c>
      <c r="K29" s="194">
        <v>2</v>
      </c>
      <c r="L29" s="194">
        <v>0</v>
      </c>
      <c r="M29" s="194">
        <v>3</v>
      </c>
      <c r="N29" s="194">
        <v>12</v>
      </c>
      <c r="O29" s="194">
        <v>0</v>
      </c>
      <c r="P29" s="194">
        <v>19</v>
      </c>
      <c r="Q29" s="405"/>
      <c r="R29" s="406"/>
      <c r="S29" s="407"/>
    </row>
    <row r="30" spans="1:19" ht="15" customHeight="1" x14ac:dyDescent="0.15">
      <c r="A30" s="427"/>
      <c r="B30" s="429" t="s">
        <v>66</v>
      </c>
      <c r="C30" s="444"/>
      <c r="D30" s="125"/>
      <c r="E30" s="125"/>
      <c r="F30" s="125"/>
      <c r="G30" s="125"/>
      <c r="H30" s="125"/>
      <c r="I30" s="125"/>
      <c r="J30" s="125"/>
      <c r="K30" s="125"/>
      <c r="L30" s="125"/>
      <c r="M30" s="125"/>
      <c r="N30" s="125"/>
      <c r="O30" s="125"/>
      <c r="P30" s="133" t="s">
        <v>612</v>
      </c>
      <c r="Q30" s="346"/>
      <c r="R30" s="347"/>
      <c r="S30" s="348"/>
    </row>
    <row r="31" spans="1:19" ht="15" customHeight="1" x14ac:dyDescent="0.15">
      <c r="A31" s="427"/>
      <c r="B31" s="430"/>
      <c r="C31" s="445"/>
      <c r="D31" s="126"/>
      <c r="E31" s="126"/>
      <c r="F31" s="126"/>
      <c r="G31" s="126">
        <v>1</v>
      </c>
      <c r="H31" s="126"/>
      <c r="I31" s="126"/>
      <c r="J31" s="126"/>
      <c r="K31" s="126"/>
      <c r="L31" s="126"/>
      <c r="M31" s="126"/>
      <c r="N31" s="126"/>
      <c r="O31" s="126"/>
      <c r="P31" s="135">
        <v>1</v>
      </c>
      <c r="Q31" s="349"/>
      <c r="R31" s="350"/>
      <c r="S31" s="351"/>
    </row>
    <row r="32" spans="1:19" ht="15" customHeight="1" x14ac:dyDescent="0.15">
      <c r="A32" s="427"/>
      <c r="B32" s="430"/>
      <c r="C32" s="386" t="s">
        <v>381</v>
      </c>
      <c r="D32" s="128"/>
      <c r="E32" s="128"/>
      <c r="F32" s="128"/>
      <c r="G32" s="128"/>
      <c r="H32" s="128"/>
      <c r="I32" s="128"/>
      <c r="J32" s="128"/>
      <c r="K32" s="128"/>
      <c r="L32" s="128"/>
      <c r="M32" s="128"/>
      <c r="N32" s="128"/>
      <c r="O32" s="128"/>
      <c r="P32" s="129"/>
      <c r="Q32" s="392" t="s">
        <v>64</v>
      </c>
      <c r="R32" s="393"/>
      <c r="S32" s="394"/>
    </row>
    <row r="33" spans="1:19" ht="15" customHeight="1" x14ac:dyDescent="0.15">
      <c r="A33" s="427"/>
      <c r="B33" s="430"/>
      <c r="C33" s="389"/>
      <c r="D33" s="132"/>
      <c r="E33" s="132"/>
      <c r="F33" s="132"/>
      <c r="G33" s="132"/>
      <c r="H33" s="132"/>
      <c r="I33" s="132">
        <v>1</v>
      </c>
      <c r="J33" s="132"/>
      <c r="K33" s="132">
        <v>1</v>
      </c>
      <c r="L33" s="132"/>
      <c r="M33" s="132"/>
      <c r="N33" s="132"/>
      <c r="O33" s="132"/>
      <c r="P33" s="133">
        <v>2</v>
      </c>
      <c r="Q33" s="355" t="s">
        <v>376</v>
      </c>
      <c r="R33" s="356"/>
      <c r="S33" s="357"/>
    </row>
    <row r="34" spans="1:19" ht="15" customHeight="1" x14ac:dyDescent="0.15">
      <c r="A34" s="427"/>
      <c r="B34" s="430"/>
      <c r="C34" s="389"/>
      <c r="D34" s="134"/>
      <c r="E34" s="134"/>
      <c r="F34" s="134"/>
      <c r="G34" s="134"/>
      <c r="H34" s="134">
        <v>1</v>
      </c>
      <c r="I34" s="134"/>
      <c r="J34" s="134"/>
      <c r="K34" s="134"/>
      <c r="L34" s="134"/>
      <c r="M34" s="134">
        <v>1</v>
      </c>
      <c r="N34" s="134">
        <v>2</v>
      </c>
      <c r="O34" s="134">
        <v>1</v>
      </c>
      <c r="P34" s="135">
        <v>5</v>
      </c>
      <c r="Q34" s="355"/>
      <c r="R34" s="356"/>
      <c r="S34" s="357"/>
    </row>
    <row r="35" spans="1:19" ht="15" customHeight="1" x14ac:dyDescent="0.15">
      <c r="A35" s="427"/>
      <c r="B35" s="430"/>
      <c r="C35" s="389"/>
      <c r="D35" s="134"/>
      <c r="E35" s="134"/>
      <c r="F35" s="134"/>
      <c r="G35" s="134"/>
      <c r="H35" s="134"/>
      <c r="I35" s="134"/>
      <c r="J35" s="134"/>
      <c r="K35" s="134"/>
      <c r="L35" s="134"/>
      <c r="M35" s="134"/>
      <c r="N35" s="134"/>
      <c r="O35" s="134"/>
      <c r="P35" s="196"/>
      <c r="Q35" s="341" t="s">
        <v>377</v>
      </c>
      <c r="R35" s="337"/>
      <c r="S35" s="342"/>
    </row>
    <row r="36" spans="1:19" ht="15" customHeight="1" x14ac:dyDescent="0.15">
      <c r="A36" s="427"/>
      <c r="B36" s="430"/>
      <c r="C36" s="390"/>
      <c r="D36" s="136"/>
      <c r="E36" s="136"/>
      <c r="F36" s="136"/>
      <c r="G36" s="136"/>
      <c r="H36" s="136"/>
      <c r="I36" s="136"/>
      <c r="J36" s="136"/>
      <c r="K36" s="136"/>
      <c r="L36" s="136"/>
      <c r="M36" s="136"/>
      <c r="N36" s="136"/>
      <c r="O36" s="136"/>
      <c r="P36" s="194"/>
      <c r="Q36" s="343" t="s">
        <v>378</v>
      </c>
      <c r="R36" s="344"/>
      <c r="S36" s="345"/>
    </row>
    <row r="37" spans="1:19" ht="15" customHeight="1" x14ac:dyDescent="0.15">
      <c r="A37" s="427"/>
      <c r="B37" s="430"/>
      <c r="C37" s="432" t="s">
        <v>63</v>
      </c>
      <c r="D37" s="137"/>
      <c r="E37" s="137"/>
      <c r="F37" s="137"/>
      <c r="G37" s="137"/>
      <c r="H37" s="137"/>
      <c r="I37" s="137"/>
      <c r="J37" s="137"/>
      <c r="K37" s="137"/>
      <c r="L37" s="137"/>
      <c r="M37" s="137"/>
      <c r="N37" s="137"/>
      <c r="O37" s="137"/>
      <c r="P37" s="138"/>
      <c r="Q37" s="346" t="s">
        <v>61</v>
      </c>
      <c r="R37" s="347"/>
      <c r="S37" s="348"/>
    </row>
    <row r="38" spans="1:19" ht="15" customHeight="1" x14ac:dyDescent="0.15">
      <c r="A38" s="427"/>
      <c r="B38" s="430"/>
      <c r="C38" s="433"/>
      <c r="D38" s="132"/>
      <c r="E38" s="132"/>
      <c r="F38" s="132"/>
      <c r="G38" s="132"/>
      <c r="H38" s="132"/>
      <c r="I38" s="132"/>
      <c r="J38" s="132"/>
      <c r="K38" s="132">
        <v>1</v>
      </c>
      <c r="L38" s="132"/>
      <c r="M38" s="132"/>
      <c r="N38" s="132"/>
      <c r="O38" s="132"/>
      <c r="P38" s="133">
        <v>1</v>
      </c>
      <c r="Q38" s="355" t="s">
        <v>344</v>
      </c>
      <c r="R38" s="356"/>
      <c r="S38" s="357"/>
    </row>
    <row r="39" spans="1:19" ht="15" customHeight="1" x14ac:dyDescent="0.15">
      <c r="A39" s="427"/>
      <c r="B39" s="430"/>
      <c r="C39" s="433"/>
      <c r="D39" s="134"/>
      <c r="E39" s="134"/>
      <c r="F39" s="134"/>
      <c r="G39" s="134"/>
      <c r="H39" s="134"/>
      <c r="I39" s="134"/>
      <c r="J39" s="134">
        <v>1</v>
      </c>
      <c r="K39" s="134">
        <v>1</v>
      </c>
      <c r="L39" s="134"/>
      <c r="M39" s="134">
        <v>4</v>
      </c>
      <c r="N39" s="134">
        <v>9</v>
      </c>
      <c r="O39" s="134"/>
      <c r="P39" s="135">
        <v>15</v>
      </c>
      <c r="Q39" s="355"/>
      <c r="R39" s="356"/>
      <c r="S39" s="357"/>
    </row>
    <row r="40" spans="1:19" ht="15" customHeight="1" thickBot="1" x14ac:dyDescent="0.2">
      <c r="A40" s="427"/>
      <c r="B40" s="431"/>
      <c r="C40" s="434"/>
      <c r="D40" s="136"/>
      <c r="E40" s="141"/>
      <c r="F40" s="141"/>
      <c r="G40" s="141"/>
      <c r="H40" s="141"/>
      <c r="I40" s="141"/>
      <c r="J40" s="141"/>
      <c r="K40" s="141"/>
      <c r="L40" s="141"/>
      <c r="M40" s="141"/>
      <c r="N40" s="141"/>
      <c r="O40" s="141"/>
      <c r="P40" s="142"/>
      <c r="Q40" s="338" t="s">
        <v>62</v>
      </c>
      <c r="R40" s="339"/>
      <c r="S40" s="340"/>
    </row>
    <row r="41" spans="1:19" ht="15" customHeight="1" thickTop="1" x14ac:dyDescent="0.15">
      <c r="A41" s="427"/>
      <c r="B41" s="435"/>
      <c r="C41" s="401" t="s">
        <v>60</v>
      </c>
      <c r="D41" s="146" t="e">
        <f>IF(SUM(D30,#REF!,D38,#REF!)=0,"",SUM(D30,#REF!,D38,#REF!))</f>
        <v>#REF!</v>
      </c>
      <c r="E41" s="146" t="s">
        <v>612</v>
      </c>
      <c r="F41" s="146" t="s">
        <v>612</v>
      </c>
      <c r="G41" s="146" t="s">
        <v>612</v>
      </c>
      <c r="I41" s="146">
        <v>1</v>
      </c>
      <c r="J41" s="146" t="s">
        <v>612</v>
      </c>
      <c r="K41" s="197">
        <v>2</v>
      </c>
      <c r="L41" s="146" t="s">
        <v>612</v>
      </c>
      <c r="M41" s="146" t="s">
        <v>612</v>
      </c>
      <c r="N41" s="146" t="s">
        <v>612</v>
      </c>
      <c r="O41" s="146" t="s">
        <v>612</v>
      </c>
      <c r="P41" s="146">
        <v>3</v>
      </c>
      <c r="Q41" s="436"/>
      <c r="R41" s="437"/>
      <c r="S41" s="438"/>
    </row>
    <row r="42" spans="1:19" ht="15" customHeight="1" x14ac:dyDescent="0.15">
      <c r="A42" s="428"/>
      <c r="B42" s="302"/>
      <c r="C42" s="390"/>
      <c r="D42" s="147" t="e">
        <f>SUM(D31,D34,D39,#REF!)</f>
        <v>#REF!</v>
      </c>
      <c r="E42" s="147">
        <v>0</v>
      </c>
      <c r="F42" s="147">
        <v>0</v>
      </c>
      <c r="G42" s="147">
        <v>1</v>
      </c>
      <c r="H42" s="147">
        <v>1</v>
      </c>
      <c r="I42" s="147">
        <v>0</v>
      </c>
      <c r="J42" s="147">
        <v>1</v>
      </c>
      <c r="K42" s="147">
        <v>1</v>
      </c>
      <c r="L42" s="147">
        <v>0</v>
      </c>
      <c r="M42" s="147">
        <v>5</v>
      </c>
      <c r="N42" s="147">
        <v>11</v>
      </c>
      <c r="O42" s="147">
        <v>1</v>
      </c>
      <c r="P42" s="147">
        <v>21</v>
      </c>
      <c r="Q42" s="439"/>
      <c r="R42" s="440"/>
      <c r="S42" s="441"/>
    </row>
    <row r="43" spans="1:19" ht="18.75" customHeight="1" x14ac:dyDescent="0.15">
      <c r="A43" s="176"/>
      <c r="B43" s="193"/>
      <c r="C43" s="177"/>
      <c r="D43" s="178"/>
      <c r="E43" s="178"/>
      <c r="F43" s="178"/>
      <c r="G43" s="178"/>
      <c r="H43" s="178"/>
      <c r="I43" s="178"/>
      <c r="J43" s="178"/>
      <c r="K43" s="178"/>
      <c r="L43" s="178"/>
      <c r="M43" s="178"/>
      <c r="N43" s="178"/>
      <c r="O43" s="178"/>
      <c r="P43" s="178"/>
      <c r="Q43" s="179"/>
      <c r="R43" s="179"/>
      <c r="S43" s="179"/>
    </row>
    <row r="44" spans="1:19" ht="18.75" customHeight="1" x14ac:dyDescent="0.15">
      <c r="A44" s="176"/>
      <c r="B44" s="193"/>
      <c r="C44" s="177"/>
      <c r="D44" s="178"/>
      <c r="E44" s="178"/>
      <c r="F44" s="178"/>
      <c r="G44" s="178"/>
      <c r="H44" s="178"/>
      <c r="I44" s="178"/>
      <c r="J44" s="178"/>
      <c r="K44" s="178"/>
      <c r="L44" s="178"/>
      <c r="M44" s="178"/>
      <c r="N44" s="178"/>
      <c r="O44" s="178"/>
      <c r="P44" s="178"/>
      <c r="Q44" s="179"/>
      <c r="R44" s="179"/>
      <c r="S44" s="179"/>
    </row>
    <row r="45" spans="1:19" ht="18" customHeight="1" x14ac:dyDescent="0.15">
      <c r="A45" s="176"/>
      <c r="B45" s="175"/>
      <c r="C45" s="177"/>
      <c r="D45" s="178"/>
      <c r="E45" s="178"/>
      <c r="F45" s="178"/>
      <c r="G45" s="178"/>
      <c r="H45" s="178"/>
      <c r="I45" s="178"/>
      <c r="J45" s="178"/>
      <c r="K45" s="178"/>
      <c r="L45" s="178"/>
      <c r="M45" s="178"/>
      <c r="N45" s="178"/>
      <c r="O45" s="178"/>
      <c r="P45" s="178"/>
      <c r="Q45" s="179"/>
      <c r="R45" s="179"/>
      <c r="S45" s="179"/>
    </row>
    <row r="46" spans="1:19" ht="18" customHeight="1" x14ac:dyDescent="0.15">
      <c r="A46" s="176"/>
      <c r="B46" s="184"/>
      <c r="C46" s="177"/>
      <c r="D46" s="178"/>
      <c r="E46" s="178"/>
      <c r="F46" s="178"/>
      <c r="G46" s="178"/>
      <c r="H46" s="178"/>
      <c r="I46" s="178"/>
      <c r="J46" s="178"/>
      <c r="K46" s="178"/>
      <c r="L46" s="178"/>
      <c r="M46" s="178"/>
      <c r="N46" s="178"/>
      <c r="O46" s="178"/>
      <c r="P46" s="178"/>
      <c r="Q46" s="179"/>
      <c r="R46" s="179"/>
      <c r="S46" s="179"/>
    </row>
    <row r="47" spans="1:19" ht="33.75" customHeight="1" x14ac:dyDescent="0.15">
      <c r="A47" s="1"/>
      <c r="B47" s="1"/>
      <c r="C47" s="1"/>
      <c r="D47" s="1"/>
      <c r="E47" s="1"/>
      <c r="F47" s="1"/>
      <c r="G47" s="1"/>
      <c r="H47" s="1"/>
      <c r="I47" s="1"/>
      <c r="J47" s="1"/>
      <c r="K47" s="1"/>
      <c r="L47" s="1"/>
      <c r="M47" s="1"/>
      <c r="N47" s="1"/>
      <c r="O47" s="1"/>
      <c r="P47" s="1"/>
      <c r="Q47" s="337"/>
      <c r="R47" s="337"/>
      <c r="S47" s="337"/>
    </row>
    <row r="48" spans="1:19" x14ac:dyDescent="0.15">
      <c r="A48" s="380"/>
      <c r="B48" s="381"/>
      <c r="C48" s="382"/>
      <c r="D48" s="368" t="s">
        <v>27</v>
      </c>
      <c r="E48" s="369"/>
      <c r="F48" s="369"/>
      <c r="G48" s="369"/>
      <c r="H48" s="369"/>
      <c r="I48" s="369"/>
      <c r="J48" s="369"/>
      <c r="K48" s="369"/>
      <c r="L48" s="369"/>
      <c r="M48" s="369"/>
      <c r="N48" s="369"/>
      <c r="O48" s="369"/>
      <c r="P48" s="370"/>
      <c r="Q48" s="371" t="s">
        <v>43</v>
      </c>
      <c r="R48" s="372"/>
      <c r="S48" s="373"/>
    </row>
    <row r="49" spans="1:19" ht="61.5" customHeight="1" x14ac:dyDescent="0.15">
      <c r="A49" s="383"/>
      <c r="B49" s="384"/>
      <c r="C49" s="385"/>
      <c r="D49" s="119" t="str">
        <f t="shared" ref="D49:N49" si="4">D5</f>
        <v>理事</v>
      </c>
      <c r="E49" s="119" t="str">
        <f t="shared" si="4"/>
        <v>次長</v>
      </c>
      <c r="F49" s="119" t="str">
        <f t="shared" si="4"/>
        <v>参事</v>
      </c>
      <c r="G49" s="119" t="str">
        <f t="shared" si="4"/>
        <v>課長</v>
      </c>
      <c r="H49" s="119" t="str">
        <f t="shared" si="4"/>
        <v>主幹</v>
      </c>
      <c r="I49" s="119" t="str">
        <f t="shared" si="4"/>
        <v>副課長</v>
      </c>
      <c r="J49" s="119" t="str">
        <f t="shared" si="4"/>
        <v>副主幹</v>
      </c>
      <c r="K49" s="119" t="str">
        <f t="shared" si="4"/>
        <v>係長</v>
      </c>
      <c r="L49" s="119" t="str">
        <f t="shared" si="4"/>
        <v>主査</v>
      </c>
      <c r="M49" s="119" t="str">
        <f t="shared" si="4"/>
        <v>主任</v>
      </c>
      <c r="N49" s="119" t="str">
        <f t="shared" si="4"/>
        <v>主事</v>
      </c>
      <c r="O49" s="119" t="s">
        <v>368</v>
      </c>
      <c r="P49" s="120" t="s">
        <v>42</v>
      </c>
      <c r="Q49" s="374"/>
      <c r="R49" s="375"/>
      <c r="S49" s="376"/>
    </row>
    <row r="50" spans="1:19" ht="15" hidden="1" customHeight="1" x14ac:dyDescent="0.15">
      <c r="A50" s="396" t="s">
        <v>67</v>
      </c>
      <c r="B50" s="395"/>
      <c r="C50" s="395"/>
      <c r="D50" s="148" t="str">
        <f>D70</f>
        <v/>
      </c>
      <c r="E50" s="148">
        <f t="shared" ref="E50:N50" si="5">E70</f>
        <v>0</v>
      </c>
      <c r="F50" s="148">
        <f t="shared" si="5"/>
        <v>0</v>
      </c>
      <c r="G50" s="148">
        <f t="shared" si="5"/>
        <v>0</v>
      </c>
      <c r="H50" s="148">
        <f t="shared" si="5"/>
        <v>0</v>
      </c>
      <c r="I50" s="148">
        <f t="shared" si="5"/>
        <v>0</v>
      </c>
      <c r="J50" s="148">
        <f t="shared" si="5"/>
        <v>0</v>
      </c>
      <c r="K50" s="148">
        <f t="shared" si="5"/>
        <v>1</v>
      </c>
      <c r="L50" s="148">
        <f t="shared" si="5"/>
        <v>0</v>
      </c>
      <c r="M50" s="148">
        <f t="shared" si="5"/>
        <v>0</v>
      </c>
      <c r="N50" s="148">
        <f t="shared" si="5"/>
        <v>0</v>
      </c>
      <c r="O50" s="148"/>
      <c r="P50" s="121">
        <f>IF(SUM(D50:N50)=0,"",SUM(D50:N50))</f>
        <v>1</v>
      </c>
      <c r="Q50" s="346"/>
      <c r="R50" s="347"/>
      <c r="S50" s="348"/>
    </row>
    <row r="51" spans="1:19" ht="15" hidden="1" customHeight="1" x14ac:dyDescent="0.15">
      <c r="A51" s="397"/>
      <c r="B51" s="384"/>
      <c r="C51" s="384"/>
      <c r="D51" s="124">
        <f>D71</f>
        <v>0</v>
      </c>
      <c r="E51" s="124">
        <f t="shared" ref="E51:N51" si="6">E71</f>
        <v>0</v>
      </c>
      <c r="F51" s="124">
        <f t="shared" si="6"/>
        <v>0</v>
      </c>
      <c r="G51" s="124">
        <f t="shared" si="6"/>
        <v>1</v>
      </c>
      <c r="H51" s="124">
        <f t="shared" si="6"/>
        <v>0</v>
      </c>
      <c r="I51" s="124">
        <f t="shared" si="6"/>
        <v>1</v>
      </c>
      <c r="J51" s="124">
        <f t="shared" si="6"/>
        <v>0</v>
      </c>
      <c r="K51" s="124">
        <f t="shared" si="6"/>
        <v>2</v>
      </c>
      <c r="L51" s="124">
        <f t="shared" si="6"/>
        <v>0</v>
      </c>
      <c r="M51" s="124">
        <f t="shared" si="6"/>
        <v>5</v>
      </c>
      <c r="N51" s="124">
        <f t="shared" si="6"/>
        <v>11</v>
      </c>
      <c r="O51" s="183">
        <f>O71</f>
        <v>0</v>
      </c>
      <c r="P51" s="123">
        <f>SUM(D51:N51)</f>
        <v>20</v>
      </c>
      <c r="Q51" s="343"/>
      <c r="R51" s="344"/>
      <c r="S51" s="345"/>
    </row>
    <row r="52" spans="1:19" ht="15" customHeight="1" x14ac:dyDescent="0.15">
      <c r="A52" s="397"/>
      <c r="B52" s="409" t="s">
        <v>68</v>
      </c>
      <c r="C52" s="411"/>
      <c r="D52" s="125"/>
      <c r="E52" s="125"/>
      <c r="F52" s="125"/>
      <c r="G52" s="125"/>
      <c r="H52" s="125"/>
      <c r="I52" s="125"/>
      <c r="J52" s="125"/>
      <c r="K52" s="125"/>
      <c r="L52" s="125"/>
      <c r="M52" s="125"/>
      <c r="N52" s="125"/>
      <c r="O52" s="132"/>
      <c r="P52" s="133"/>
      <c r="Q52" s="341"/>
      <c r="R52" s="337"/>
      <c r="S52" s="342"/>
    </row>
    <row r="53" spans="1:19" ht="15" customHeight="1" x14ac:dyDescent="0.15">
      <c r="A53" s="397"/>
      <c r="B53" s="410"/>
      <c r="C53" s="301"/>
      <c r="D53" s="126"/>
      <c r="E53" s="126"/>
      <c r="F53" s="126"/>
      <c r="G53" s="126">
        <v>1</v>
      </c>
      <c r="H53" s="126"/>
      <c r="I53" s="126"/>
      <c r="J53" s="126"/>
      <c r="K53" s="126"/>
      <c r="L53" s="126"/>
      <c r="M53" s="126"/>
      <c r="N53" s="126"/>
      <c r="O53" s="134"/>
      <c r="P53" s="135">
        <v>1</v>
      </c>
      <c r="Q53" s="343"/>
      <c r="R53" s="344"/>
      <c r="S53" s="345"/>
    </row>
    <row r="54" spans="1:19" ht="15" customHeight="1" x14ac:dyDescent="0.15">
      <c r="A54" s="397"/>
      <c r="B54" s="410"/>
      <c r="C54" s="386" t="s">
        <v>233</v>
      </c>
      <c r="D54" s="129"/>
      <c r="E54" s="129"/>
      <c r="F54" s="129"/>
      <c r="G54" s="129"/>
      <c r="H54" s="129"/>
      <c r="I54" s="129"/>
      <c r="J54" s="129"/>
      <c r="K54" s="129"/>
      <c r="L54" s="129"/>
      <c r="M54" s="129"/>
      <c r="N54" s="129"/>
      <c r="O54" s="129"/>
      <c r="P54" s="129"/>
      <c r="Q54" s="346" t="s">
        <v>69</v>
      </c>
      <c r="R54" s="347"/>
      <c r="S54" s="348"/>
    </row>
    <row r="55" spans="1:19" ht="15" customHeight="1" x14ac:dyDescent="0.15">
      <c r="A55" s="397"/>
      <c r="B55" s="410"/>
      <c r="C55" s="353"/>
      <c r="D55" s="131"/>
      <c r="E55" s="131"/>
      <c r="F55" s="131"/>
      <c r="G55" s="131"/>
      <c r="H55" s="131"/>
      <c r="I55" s="131"/>
      <c r="J55" s="131"/>
      <c r="K55" s="131"/>
      <c r="L55" s="131"/>
      <c r="M55" s="131"/>
      <c r="N55" s="131"/>
      <c r="O55" s="131"/>
      <c r="P55" s="131"/>
      <c r="Q55" s="355" t="s">
        <v>70</v>
      </c>
      <c r="R55" s="356"/>
      <c r="S55" s="357"/>
    </row>
    <row r="56" spans="1:19" ht="15" customHeight="1" x14ac:dyDescent="0.15">
      <c r="A56" s="397"/>
      <c r="B56" s="410"/>
      <c r="C56" s="353"/>
      <c r="D56" s="131"/>
      <c r="E56" s="131"/>
      <c r="F56" s="131"/>
      <c r="G56" s="131"/>
      <c r="H56" s="131"/>
      <c r="I56" s="131"/>
      <c r="J56" s="131"/>
      <c r="K56" s="131"/>
      <c r="L56" s="131"/>
      <c r="M56" s="131"/>
      <c r="N56" s="131"/>
      <c r="O56" s="131"/>
      <c r="P56" s="131"/>
      <c r="Q56" s="355"/>
      <c r="R56" s="356"/>
      <c r="S56" s="357"/>
    </row>
    <row r="57" spans="1:19" ht="15" customHeight="1" x14ac:dyDescent="0.15">
      <c r="A57" s="397"/>
      <c r="B57" s="410"/>
      <c r="C57" s="353"/>
      <c r="D57" s="132"/>
      <c r="E57" s="132"/>
      <c r="F57" s="132"/>
      <c r="G57" s="132"/>
      <c r="H57" s="132"/>
      <c r="I57" s="132"/>
      <c r="J57" s="132"/>
      <c r="K57" s="132"/>
      <c r="L57" s="132"/>
      <c r="M57" s="132"/>
      <c r="N57" s="132"/>
      <c r="O57" s="132"/>
      <c r="P57" s="133"/>
      <c r="Q57" s="341" t="s">
        <v>71</v>
      </c>
      <c r="R57" s="337"/>
      <c r="S57" s="342"/>
    </row>
    <row r="58" spans="1:19" ht="15" customHeight="1" x14ac:dyDescent="0.15">
      <c r="A58" s="397"/>
      <c r="B58" s="410"/>
      <c r="C58" s="353"/>
      <c r="D58" s="134"/>
      <c r="E58" s="134"/>
      <c r="F58" s="134"/>
      <c r="G58" s="134"/>
      <c r="H58" s="134"/>
      <c r="I58" s="134"/>
      <c r="J58" s="134"/>
      <c r="K58" s="134">
        <v>1</v>
      </c>
      <c r="L58" s="134"/>
      <c r="M58" s="134">
        <v>3</v>
      </c>
      <c r="N58" s="134">
        <v>2</v>
      </c>
      <c r="O58" s="134"/>
      <c r="P58" s="135">
        <v>6</v>
      </c>
      <c r="Q58" s="341" t="s">
        <v>72</v>
      </c>
      <c r="R58" s="337"/>
      <c r="S58" s="342"/>
    </row>
    <row r="59" spans="1:19" ht="15" customHeight="1" x14ac:dyDescent="0.15">
      <c r="A59" s="397"/>
      <c r="B59" s="410"/>
      <c r="C59" s="353"/>
      <c r="D59" s="131"/>
      <c r="E59" s="131"/>
      <c r="F59" s="131"/>
      <c r="G59" s="131"/>
      <c r="H59" s="131"/>
      <c r="I59" s="131"/>
      <c r="J59" s="131"/>
      <c r="K59" s="131"/>
      <c r="L59" s="131"/>
      <c r="M59" s="131"/>
      <c r="N59" s="131"/>
      <c r="O59" s="131"/>
      <c r="P59" s="131"/>
      <c r="Q59" s="341" t="s">
        <v>73</v>
      </c>
      <c r="R59" s="337"/>
      <c r="S59" s="342"/>
    </row>
    <row r="60" spans="1:19" ht="15" customHeight="1" x14ac:dyDescent="0.15">
      <c r="A60" s="397"/>
      <c r="B60" s="410"/>
      <c r="C60" s="353"/>
      <c r="D60" s="131"/>
      <c r="E60" s="131"/>
      <c r="F60" s="131"/>
      <c r="G60" s="131"/>
      <c r="H60" s="131"/>
      <c r="I60" s="131"/>
      <c r="J60" s="131"/>
      <c r="K60" s="131"/>
      <c r="L60" s="131"/>
      <c r="M60" s="131"/>
      <c r="N60" s="131"/>
      <c r="O60" s="131"/>
      <c r="P60" s="131"/>
      <c r="Q60" s="341" t="s">
        <v>74</v>
      </c>
      <c r="R60" s="337"/>
      <c r="S60" s="342"/>
    </row>
    <row r="61" spans="1:19" ht="15" customHeight="1" x14ac:dyDescent="0.15">
      <c r="A61" s="397"/>
      <c r="B61" s="410"/>
      <c r="C61" s="387"/>
      <c r="D61" s="124"/>
      <c r="E61" s="124"/>
      <c r="F61" s="124"/>
      <c r="G61" s="124"/>
      <c r="H61" s="124"/>
      <c r="I61" s="124"/>
      <c r="J61" s="124"/>
      <c r="K61" s="124"/>
      <c r="L61" s="124"/>
      <c r="M61" s="124"/>
      <c r="N61" s="124"/>
      <c r="O61" s="180"/>
      <c r="P61" s="124"/>
      <c r="Q61" s="343" t="s">
        <v>75</v>
      </c>
      <c r="R61" s="344"/>
      <c r="S61" s="345"/>
    </row>
    <row r="62" spans="1:19" ht="16.5" customHeight="1" x14ac:dyDescent="0.15">
      <c r="A62" s="397"/>
      <c r="B62" s="410"/>
      <c r="C62" s="388" t="s">
        <v>328</v>
      </c>
      <c r="D62" s="138"/>
      <c r="E62" s="138"/>
      <c r="F62" s="138"/>
      <c r="G62" s="138"/>
      <c r="H62" s="138"/>
      <c r="I62" s="138"/>
      <c r="J62" s="138"/>
      <c r="K62" s="138"/>
      <c r="L62" s="138"/>
      <c r="M62" s="138"/>
      <c r="N62" s="138"/>
      <c r="O62" s="138"/>
      <c r="P62" s="138"/>
      <c r="Q62" s="346" t="s">
        <v>76</v>
      </c>
      <c r="R62" s="347"/>
      <c r="S62" s="348"/>
    </row>
    <row r="63" spans="1:19" ht="16.5" customHeight="1" x14ac:dyDescent="0.15">
      <c r="A63" s="397"/>
      <c r="B63" s="410"/>
      <c r="C63" s="389"/>
      <c r="D63" s="132"/>
      <c r="E63" s="132"/>
      <c r="F63" s="132"/>
      <c r="G63" s="132"/>
      <c r="H63" s="132"/>
      <c r="I63" s="132"/>
      <c r="J63" s="132"/>
      <c r="K63" s="132">
        <v>1</v>
      </c>
      <c r="L63" s="132"/>
      <c r="M63" s="132"/>
      <c r="N63" s="132"/>
      <c r="O63" s="132"/>
      <c r="P63" s="133">
        <v>1</v>
      </c>
      <c r="Q63" s="341" t="s">
        <v>77</v>
      </c>
      <c r="R63" s="337"/>
      <c r="S63" s="342"/>
    </row>
    <row r="64" spans="1:19" ht="16.5" customHeight="1" x14ac:dyDescent="0.15">
      <c r="A64" s="397"/>
      <c r="B64" s="410"/>
      <c r="C64" s="389"/>
      <c r="D64" s="134"/>
      <c r="E64" s="134"/>
      <c r="F64" s="134"/>
      <c r="G64" s="134"/>
      <c r="H64" s="134"/>
      <c r="I64" s="134">
        <v>1</v>
      </c>
      <c r="J64" s="134"/>
      <c r="K64" s="134"/>
      <c r="L64" s="134"/>
      <c r="M64" s="134"/>
      <c r="N64" s="134">
        <v>5</v>
      </c>
      <c r="O64" s="134"/>
      <c r="P64" s="135">
        <v>6</v>
      </c>
      <c r="Q64" s="341" t="s">
        <v>78</v>
      </c>
      <c r="R64" s="337"/>
      <c r="S64" s="342"/>
    </row>
    <row r="65" spans="1:19" ht="16.5" customHeight="1" x14ac:dyDescent="0.15">
      <c r="A65" s="397"/>
      <c r="B65" s="410"/>
      <c r="C65" s="389"/>
      <c r="D65" s="149"/>
      <c r="E65" s="149"/>
      <c r="F65" s="149"/>
      <c r="G65" s="149"/>
      <c r="H65" s="149"/>
      <c r="I65" s="149"/>
      <c r="J65" s="149"/>
      <c r="K65" s="149"/>
      <c r="L65" s="149"/>
      <c r="M65" s="149"/>
      <c r="N65" s="149"/>
      <c r="O65" s="181"/>
      <c r="P65" s="131"/>
      <c r="Q65" s="341" t="s">
        <v>79</v>
      </c>
      <c r="R65" s="337"/>
      <c r="S65" s="342"/>
    </row>
    <row r="66" spans="1:19" ht="16.5" customHeight="1" x14ac:dyDescent="0.15">
      <c r="A66" s="397"/>
      <c r="B66" s="410"/>
      <c r="C66" s="390"/>
      <c r="D66" s="149"/>
      <c r="E66" s="149"/>
      <c r="F66" s="149"/>
      <c r="G66" s="149"/>
      <c r="H66" s="149"/>
      <c r="I66" s="149"/>
      <c r="J66" s="149"/>
      <c r="K66" s="149"/>
      <c r="L66" s="149"/>
      <c r="M66" s="149"/>
      <c r="N66" s="149"/>
      <c r="O66" s="181"/>
      <c r="P66" s="131"/>
      <c r="Q66" s="341" t="s">
        <v>80</v>
      </c>
      <c r="R66" s="337"/>
      <c r="S66" s="342"/>
    </row>
    <row r="67" spans="1:19" ht="16.5" customHeight="1" x14ac:dyDescent="0.15">
      <c r="A67" s="397"/>
      <c r="B67" s="410"/>
      <c r="C67" s="388" t="s">
        <v>342</v>
      </c>
      <c r="D67" s="125"/>
      <c r="E67" s="125"/>
      <c r="F67" s="125"/>
      <c r="G67" s="125"/>
      <c r="H67" s="125"/>
      <c r="I67" s="125"/>
      <c r="J67" s="125"/>
      <c r="K67" s="125"/>
      <c r="L67" s="125"/>
      <c r="M67" s="125"/>
      <c r="N67" s="125"/>
      <c r="O67" s="125"/>
      <c r="P67" s="150"/>
      <c r="Q67" s="346" t="s">
        <v>81</v>
      </c>
      <c r="R67" s="347"/>
      <c r="S67" s="348"/>
    </row>
    <row r="68" spans="1:19" ht="16.5" customHeight="1" x14ac:dyDescent="0.15">
      <c r="A68" s="397"/>
      <c r="B68" s="410"/>
      <c r="C68" s="389"/>
      <c r="D68" s="134"/>
      <c r="E68" s="134"/>
      <c r="F68" s="134"/>
      <c r="G68" s="134"/>
      <c r="H68" s="134"/>
      <c r="I68" s="134"/>
      <c r="J68" s="134"/>
      <c r="K68" s="134">
        <v>1</v>
      </c>
      <c r="L68" s="134"/>
      <c r="M68" s="134">
        <v>2</v>
      </c>
      <c r="N68" s="134">
        <v>4</v>
      </c>
      <c r="O68" s="134"/>
      <c r="P68" s="135">
        <v>7</v>
      </c>
      <c r="Q68" s="341" t="s">
        <v>82</v>
      </c>
      <c r="R68" s="337"/>
      <c r="S68" s="342"/>
    </row>
    <row r="69" spans="1:19" ht="16.5" customHeight="1" thickBot="1" x14ac:dyDescent="0.2">
      <c r="A69" s="397"/>
      <c r="B69" s="410"/>
      <c r="C69" s="408"/>
      <c r="D69" s="142"/>
      <c r="E69" s="142"/>
      <c r="F69" s="142"/>
      <c r="G69" s="142"/>
      <c r="H69" s="142"/>
      <c r="I69" s="142"/>
      <c r="J69" s="142"/>
      <c r="K69" s="142"/>
      <c r="L69" s="142"/>
      <c r="M69" s="142"/>
      <c r="N69" s="142"/>
      <c r="O69" s="142"/>
      <c r="P69" s="142"/>
      <c r="Q69" s="341" t="s">
        <v>83</v>
      </c>
      <c r="R69" s="337"/>
      <c r="S69" s="342"/>
    </row>
    <row r="70" spans="1:19" ht="18.75" customHeight="1" thickTop="1" x14ac:dyDescent="0.15">
      <c r="A70" s="397"/>
      <c r="B70" s="399"/>
      <c r="C70" s="401" t="s">
        <v>60</v>
      </c>
      <c r="D70" s="151" t="str">
        <f>IF(SUM(D52,D57,D63,D67)=0,"",SUM(D52,D57,D63,D67))</f>
        <v/>
      </c>
      <c r="E70" s="151"/>
      <c r="F70" s="151"/>
      <c r="G70" s="151"/>
      <c r="H70" s="151"/>
      <c r="I70" s="151"/>
      <c r="J70" s="151"/>
      <c r="K70" s="151">
        <v>1</v>
      </c>
      <c r="L70" s="151"/>
      <c r="M70" s="151"/>
      <c r="N70" s="151"/>
      <c r="O70" s="151"/>
      <c r="P70" s="133">
        <v>1</v>
      </c>
      <c r="Q70" s="402"/>
      <c r="R70" s="403"/>
      <c r="S70" s="404"/>
    </row>
    <row r="71" spans="1:19" ht="18.75" customHeight="1" x14ac:dyDescent="0.15">
      <c r="A71" s="398"/>
      <c r="B71" s="400"/>
      <c r="C71" s="390"/>
      <c r="D71" s="123">
        <f>SUM(D53,D58,D64,D68)</f>
        <v>0</v>
      </c>
      <c r="E71" s="123">
        <v>0</v>
      </c>
      <c r="F71" s="123">
        <v>0</v>
      </c>
      <c r="G71" s="123">
        <v>1</v>
      </c>
      <c r="H71" s="123">
        <v>0</v>
      </c>
      <c r="I71" s="123">
        <v>1</v>
      </c>
      <c r="J71" s="123">
        <v>0</v>
      </c>
      <c r="K71" s="123">
        <v>2</v>
      </c>
      <c r="L71" s="123">
        <v>0</v>
      </c>
      <c r="M71" s="123">
        <v>5</v>
      </c>
      <c r="N71" s="123">
        <v>11</v>
      </c>
      <c r="O71" s="182">
        <v>0</v>
      </c>
      <c r="P71" s="135">
        <v>20</v>
      </c>
      <c r="Q71" s="405"/>
      <c r="R71" s="406"/>
      <c r="S71" s="407"/>
    </row>
    <row r="72" spans="1:19" ht="15" customHeight="1" x14ac:dyDescent="0.15">
      <c r="A72" s="412" t="s">
        <v>84</v>
      </c>
      <c r="B72" s="413"/>
      <c r="C72" s="414"/>
      <c r="D72" s="138"/>
      <c r="E72" s="138"/>
      <c r="F72" s="138"/>
      <c r="G72" s="138"/>
      <c r="H72" s="138"/>
      <c r="I72" s="138"/>
      <c r="J72" s="138"/>
      <c r="K72" s="138"/>
      <c r="L72" s="138"/>
      <c r="M72" s="138"/>
      <c r="N72" s="138"/>
      <c r="O72" s="138"/>
      <c r="P72" s="138"/>
      <c r="Q72" s="314"/>
      <c r="R72" s="314"/>
      <c r="S72" s="425"/>
    </row>
    <row r="73" spans="1:19" ht="15" customHeight="1" x14ac:dyDescent="0.15">
      <c r="A73" s="415"/>
      <c r="B73" s="416"/>
      <c r="C73" s="417"/>
      <c r="D73" s="131"/>
      <c r="E73" s="131"/>
      <c r="F73" s="131"/>
      <c r="G73" s="131"/>
      <c r="H73" s="131"/>
      <c r="I73" s="131"/>
      <c r="J73" s="131"/>
      <c r="K73" s="131"/>
      <c r="L73" s="131"/>
      <c r="M73" s="131"/>
      <c r="N73" s="131"/>
      <c r="O73" s="131"/>
      <c r="P73" s="131"/>
      <c r="Q73" s="421"/>
      <c r="R73" s="421"/>
      <c r="S73" s="422"/>
    </row>
    <row r="74" spans="1:19" ht="15" customHeight="1" x14ac:dyDescent="0.15">
      <c r="A74" s="415"/>
      <c r="B74" s="416"/>
      <c r="C74" s="417"/>
      <c r="D74" s="146" t="str">
        <f t="shared" ref="D74" si="7">IF(SUM(D28,D43,D70)=0,"",SUM(D28,D43,D70))</f>
        <v/>
      </c>
      <c r="E74" s="146" t="s">
        <v>612</v>
      </c>
      <c r="F74" s="146" t="s">
        <v>612</v>
      </c>
      <c r="G74" s="146">
        <v>1</v>
      </c>
      <c r="H74" s="146" t="s">
        <v>612</v>
      </c>
      <c r="I74" s="146">
        <v>2</v>
      </c>
      <c r="J74" s="146" t="s">
        <v>612</v>
      </c>
      <c r="K74" s="146">
        <v>4</v>
      </c>
      <c r="L74" s="146" t="s">
        <v>612</v>
      </c>
      <c r="M74" s="146" t="s">
        <v>612</v>
      </c>
      <c r="N74" s="146" t="s">
        <v>612</v>
      </c>
      <c r="O74" s="146" t="s">
        <v>612</v>
      </c>
      <c r="P74" s="133">
        <v>7</v>
      </c>
      <c r="Q74" s="421"/>
      <c r="R74" s="421"/>
      <c r="S74" s="422"/>
    </row>
    <row r="75" spans="1:19" ht="15" customHeight="1" x14ac:dyDescent="0.15">
      <c r="A75" s="415"/>
      <c r="B75" s="416"/>
      <c r="C75" s="417"/>
      <c r="D75" s="131">
        <f t="shared" ref="D75" si="8">SUM(D29,D44,D71)</f>
        <v>0</v>
      </c>
      <c r="E75" s="131">
        <v>1</v>
      </c>
      <c r="F75" s="131">
        <v>0</v>
      </c>
      <c r="G75" s="131">
        <v>2</v>
      </c>
      <c r="H75" s="131">
        <v>2</v>
      </c>
      <c r="I75" s="131">
        <v>1</v>
      </c>
      <c r="J75" s="131">
        <v>1</v>
      </c>
      <c r="K75" s="131">
        <v>5</v>
      </c>
      <c r="L75" s="131">
        <v>0</v>
      </c>
      <c r="M75" s="131">
        <v>13</v>
      </c>
      <c r="N75" s="131">
        <v>34</v>
      </c>
      <c r="O75" s="131">
        <v>1</v>
      </c>
      <c r="P75" s="135">
        <v>60</v>
      </c>
      <c r="Q75" s="421"/>
      <c r="R75" s="421"/>
      <c r="S75" s="422"/>
    </row>
    <row r="76" spans="1:19" ht="15" customHeight="1" x14ac:dyDescent="0.15">
      <c r="A76" s="415"/>
      <c r="B76" s="416"/>
      <c r="C76" s="417"/>
      <c r="D76" s="131"/>
      <c r="E76" s="131"/>
      <c r="F76" s="131"/>
      <c r="G76" s="131"/>
      <c r="H76" s="131"/>
      <c r="I76" s="131"/>
      <c r="J76" s="131"/>
      <c r="K76" s="131"/>
      <c r="L76" s="131"/>
      <c r="M76" s="131"/>
      <c r="N76" s="131"/>
      <c r="O76" s="131"/>
      <c r="P76" s="131"/>
      <c r="Q76" s="421"/>
      <c r="R76" s="421"/>
      <c r="S76" s="422"/>
    </row>
    <row r="77" spans="1:19" ht="15" customHeight="1" x14ac:dyDescent="0.15">
      <c r="A77" s="415"/>
      <c r="B77" s="416"/>
      <c r="C77" s="417"/>
      <c r="D77" s="131"/>
      <c r="E77" s="131"/>
      <c r="F77" s="131"/>
      <c r="G77" s="131"/>
      <c r="H77" s="131"/>
      <c r="I77" s="131"/>
      <c r="J77" s="131"/>
      <c r="K77" s="131"/>
      <c r="L77" s="131"/>
      <c r="M77" s="131"/>
      <c r="N77" s="131"/>
      <c r="O77" s="131"/>
      <c r="P77" s="131"/>
      <c r="Q77" s="421"/>
      <c r="R77" s="421"/>
      <c r="S77" s="422"/>
    </row>
    <row r="78" spans="1:19" ht="15" customHeight="1" x14ac:dyDescent="0.15">
      <c r="A78" s="418"/>
      <c r="B78" s="419"/>
      <c r="C78" s="420"/>
      <c r="D78" s="124"/>
      <c r="E78" s="124"/>
      <c r="F78" s="124"/>
      <c r="G78" s="124"/>
      <c r="H78" s="124"/>
      <c r="I78" s="124"/>
      <c r="J78" s="124"/>
      <c r="K78" s="124"/>
      <c r="L78" s="124"/>
      <c r="M78" s="124"/>
      <c r="N78" s="124"/>
      <c r="O78" s="180"/>
      <c r="P78" s="124"/>
      <c r="Q78" s="423"/>
      <c r="R78" s="423"/>
      <c r="S78" s="424"/>
    </row>
    <row r="79" spans="1:19" x14ac:dyDescent="0.15">
      <c r="A79" s="199" t="s">
        <v>379</v>
      </c>
      <c r="B79" s="200"/>
      <c r="C79" s="200"/>
      <c r="D79" s="200"/>
      <c r="E79" s="200"/>
      <c r="F79" s="200"/>
      <c r="G79" s="200"/>
      <c r="H79" s="200"/>
      <c r="I79" s="200"/>
      <c r="J79" s="200"/>
      <c r="K79" s="200"/>
      <c r="L79" s="200"/>
      <c r="M79" s="200"/>
      <c r="N79" s="200"/>
      <c r="O79" s="200"/>
      <c r="P79" s="200"/>
      <c r="Q79" s="198"/>
      <c r="R79" s="198"/>
      <c r="S79" s="198"/>
    </row>
    <row r="80" spans="1:19" x14ac:dyDescent="0.15">
      <c r="A80" s="1"/>
      <c r="B80" s="1"/>
      <c r="C80" s="1"/>
      <c r="D80" s="1"/>
      <c r="E80" s="1"/>
      <c r="F80" s="1"/>
      <c r="G80" s="1"/>
      <c r="H80" s="1"/>
      <c r="I80" s="1"/>
      <c r="J80" s="1"/>
      <c r="K80" s="1"/>
      <c r="L80" s="1"/>
      <c r="M80" s="1"/>
      <c r="N80" s="1"/>
      <c r="O80" s="1"/>
      <c r="P80" s="1"/>
      <c r="Q80" s="1"/>
      <c r="R80" s="1"/>
      <c r="S80" s="1"/>
    </row>
    <row r="81" spans="1:19" x14ac:dyDescent="0.15">
      <c r="A81" s="1"/>
      <c r="B81" s="1"/>
      <c r="C81" s="1"/>
      <c r="D81" s="1"/>
      <c r="E81" s="1"/>
      <c r="F81" s="1"/>
      <c r="G81" s="1"/>
      <c r="H81" s="1"/>
      <c r="I81" s="1"/>
      <c r="J81" s="1"/>
      <c r="K81" s="1"/>
      <c r="L81" s="1"/>
      <c r="M81" s="1"/>
      <c r="N81" s="1"/>
      <c r="O81" s="1"/>
      <c r="P81" s="1"/>
      <c r="Q81" s="1"/>
      <c r="R81" s="1"/>
      <c r="S81" s="1"/>
    </row>
    <row r="82" spans="1:19" x14ac:dyDescent="0.15">
      <c r="A82" s="1"/>
      <c r="B82" s="1"/>
      <c r="C82" s="1"/>
      <c r="D82" s="1"/>
      <c r="E82" s="1"/>
      <c r="F82" s="1"/>
      <c r="G82" s="1"/>
      <c r="H82" s="1"/>
      <c r="I82" s="1"/>
      <c r="J82" s="1"/>
      <c r="K82" s="1"/>
      <c r="L82" s="1"/>
      <c r="M82" s="1"/>
      <c r="N82" s="1"/>
      <c r="O82" s="1"/>
      <c r="P82" s="1"/>
      <c r="Q82" s="1"/>
      <c r="R82" s="1"/>
      <c r="S82" s="1"/>
    </row>
    <row r="83" spans="1:19" x14ac:dyDescent="0.15">
      <c r="A83" s="1"/>
      <c r="B83" s="1"/>
      <c r="C83" s="1"/>
      <c r="D83" s="1"/>
      <c r="E83" s="1"/>
      <c r="F83" s="1"/>
      <c r="G83" s="1"/>
      <c r="H83" s="1"/>
      <c r="I83" s="1"/>
      <c r="J83" s="1"/>
      <c r="K83" s="1"/>
      <c r="L83" s="1"/>
      <c r="M83" s="1"/>
      <c r="N83" s="1"/>
      <c r="O83" s="1"/>
      <c r="P83" s="1"/>
      <c r="Q83" s="1"/>
      <c r="R83" s="1"/>
      <c r="S83" s="1"/>
    </row>
    <row r="84" spans="1:19" x14ac:dyDescent="0.15">
      <c r="A84" s="1"/>
      <c r="B84" s="1"/>
      <c r="C84" s="1"/>
      <c r="D84" s="1"/>
      <c r="E84" s="1"/>
      <c r="F84" s="1"/>
      <c r="G84" s="1"/>
      <c r="H84" s="1"/>
      <c r="I84" s="1"/>
      <c r="J84" s="1"/>
      <c r="K84" s="1"/>
      <c r="L84" s="1"/>
      <c r="M84" s="1"/>
      <c r="N84" s="1"/>
      <c r="O84" s="1"/>
      <c r="P84" s="1"/>
      <c r="Q84" s="1"/>
      <c r="R84" s="1"/>
      <c r="S84" s="1"/>
    </row>
    <row r="85" spans="1:19" x14ac:dyDescent="0.15">
      <c r="A85" s="1"/>
      <c r="B85" s="1"/>
      <c r="C85" s="1"/>
      <c r="D85" s="1"/>
      <c r="E85" s="1"/>
      <c r="F85" s="1"/>
      <c r="G85" s="1"/>
      <c r="H85" s="1"/>
      <c r="I85" s="1"/>
      <c r="J85" s="1"/>
      <c r="K85" s="1"/>
      <c r="L85" s="1"/>
      <c r="M85" s="1"/>
      <c r="N85" s="1"/>
      <c r="O85" s="1"/>
      <c r="P85" s="1"/>
      <c r="Q85" s="1"/>
      <c r="R85" s="1"/>
      <c r="S85" s="1"/>
    </row>
    <row r="86" spans="1:19" x14ac:dyDescent="0.15">
      <c r="A86" s="1"/>
      <c r="B86" s="1"/>
      <c r="C86" s="1"/>
      <c r="D86" s="1"/>
      <c r="E86" s="1"/>
      <c r="F86" s="1"/>
      <c r="G86" s="1"/>
      <c r="H86" s="1"/>
      <c r="I86" s="1"/>
      <c r="J86" s="1"/>
      <c r="K86" s="1"/>
      <c r="L86" s="1"/>
      <c r="M86" s="1"/>
      <c r="N86" s="1"/>
      <c r="O86" s="1"/>
      <c r="P86" s="1"/>
      <c r="Q86" s="1"/>
      <c r="R86" s="1"/>
      <c r="S86" s="1"/>
    </row>
    <row r="87" spans="1:19" x14ac:dyDescent="0.15">
      <c r="A87" s="1"/>
      <c r="B87" s="1"/>
      <c r="C87" s="1"/>
      <c r="D87" s="1"/>
      <c r="E87" s="1"/>
      <c r="F87" s="1"/>
      <c r="G87" s="1"/>
      <c r="H87" s="1"/>
      <c r="I87" s="1"/>
      <c r="J87" s="1"/>
      <c r="K87" s="1"/>
      <c r="L87" s="1"/>
      <c r="M87" s="1"/>
      <c r="N87" s="1"/>
      <c r="O87" s="1"/>
      <c r="P87" s="1"/>
      <c r="Q87" s="1"/>
      <c r="R87" s="1"/>
      <c r="S87" s="1"/>
    </row>
    <row r="88" spans="1:19" x14ac:dyDescent="0.15">
      <c r="A88" s="1"/>
      <c r="B88" s="1"/>
      <c r="C88" s="1"/>
      <c r="D88" s="1"/>
      <c r="E88" s="1"/>
      <c r="F88" s="1"/>
      <c r="G88" s="1"/>
      <c r="H88" s="1"/>
      <c r="I88" s="1"/>
      <c r="J88" s="1"/>
      <c r="K88" s="1"/>
      <c r="L88" s="1"/>
      <c r="M88" s="1"/>
      <c r="N88" s="1"/>
      <c r="O88" s="1"/>
      <c r="P88" s="1"/>
      <c r="Q88" s="1"/>
      <c r="R88" s="1"/>
      <c r="S88" s="1"/>
    </row>
    <row r="89" spans="1:19" x14ac:dyDescent="0.15">
      <c r="A89" s="1"/>
      <c r="B89" s="1"/>
      <c r="C89" s="1"/>
      <c r="D89" s="1"/>
      <c r="E89" s="1"/>
      <c r="F89" s="1"/>
      <c r="G89" s="1"/>
      <c r="H89" s="1"/>
      <c r="I89" s="1"/>
      <c r="J89" s="1"/>
      <c r="K89" s="1"/>
      <c r="L89" s="1"/>
      <c r="M89" s="1"/>
      <c r="N89" s="1"/>
      <c r="O89" s="1"/>
      <c r="P89" s="1"/>
      <c r="Q89" s="1"/>
      <c r="R89" s="1"/>
      <c r="S89" s="1"/>
    </row>
    <row r="90" spans="1:19" x14ac:dyDescent="0.15">
      <c r="A90" s="1"/>
      <c r="B90" s="1"/>
      <c r="C90" s="1"/>
      <c r="D90" s="1"/>
      <c r="E90" s="1"/>
      <c r="F90" s="1"/>
      <c r="G90" s="1"/>
      <c r="H90" s="1"/>
      <c r="I90" s="1"/>
      <c r="J90" s="1"/>
      <c r="K90" s="1"/>
      <c r="L90" s="1"/>
      <c r="M90" s="1"/>
      <c r="N90" s="1"/>
      <c r="O90" s="1"/>
      <c r="P90" s="1"/>
      <c r="Q90" s="1"/>
      <c r="R90" s="1"/>
      <c r="S90" s="1"/>
    </row>
    <row r="91" spans="1:19" x14ac:dyDescent="0.15">
      <c r="A91" s="1"/>
      <c r="B91" s="1"/>
      <c r="C91" s="1"/>
      <c r="D91" s="1"/>
      <c r="E91" s="1"/>
      <c r="F91" s="1"/>
      <c r="G91" s="1"/>
      <c r="H91" s="1"/>
      <c r="I91" s="1"/>
      <c r="J91" s="1"/>
      <c r="K91" s="1"/>
      <c r="L91" s="1"/>
      <c r="M91" s="1"/>
      <c r="N91" s="1"/>
      <c r="O91" s="1"/>
      <c r="P91" s="1"/>
      <c r="Q91" s="1"/>
      <c r="R91" s="1"/>
      <c r="S91" s="1"/>
    </row>
    <row r="92" spans="1:19" x14ac:dyDescent="0.15">
      <c r="A92" s="1"/>
      <c r="B92" s="1"/>
      <c r="C92" s="1"/>
      <c r="D92" s="1"/>
      <c r="E92" s="1"/>
      <c r="F92" s="1"/>
      <c r="G92" s="1"/>
      <c r="H92" s="1"/>
      <c r="I92" s="1"/>
      <c r="J92" s="1"/>
      <c r="K92" s="1"/>
      <c r="L92" s="1"/>
      <c r="M92" s="1"/>
      <c r="N92" s="1"/>
      <c r="O92" s="1"/>
      <c r="P92" s="1"/>
      <c r="Q92" s="1"/>
      <c r="R92" s="1"/>
      <c r="S92" s="1"/>
    </row>
    <row r="93" spans="1:19" x14ac:dyDescent="0.15">
      <c r="A93" s="1"/>
      <c r="B93" s="1"/>
      <c r="C93" s="1"/>
      <c r="D93" s="1"/>
      <c r="E93" s="1"/>
      <c r="F93" s="1"/>
      <c r="G93" s="1"/>
      <c r="H93" s="1"/>
      <c r="I93" s="1"/>
      <c r="J93" s="1"/>
      <c r="K93" s="1"/>
      <c r="L93" s="1"/>
      <c r="M93" s="1"/>
      <c r="N93" s="1"/>
      <c r="O93" s="1"/>
      <c r="P93" s="1"/>
      <c r="Q93" s="1"/>
      <c r="R93" s="1"/>
      <c r="S93" s="1"/>
    </row>
    <row r="94" spans="1:19" x14ac:dyDescent="0.15">
      <c r="A94" s="1"/>
      <c r="B94" s="1"/>
      <c r="C94" s="1"/>
      <c r="D94" s="1"/>
      <c r="E94" s="1"/>
      <c r="F94" s="1"/>
      <c r="G94" s="1"/>
      <c r="H94" s="1"/>
      <c r="I94" s="1"/>
      <c r="J94" s="1"/>
      <c r="K94" s="1"/>
      <c r="L94" s="1"/>
      <c r="M94" s="1"/>
      <c r="N94" s="1"/>
      <c r="O94" s="1"/>
      <c r="P94" s="1"/>
      <c r="Q94" s="1"/>
      <c r="R94" s="1"/>
      <c r="S94" s="1"/>
    </row>
    <row r="95" spans="1:19" x14ac:dyDescent="0.15">
      <c r="A95" s="1"/>
      <c r="B95" s="1"/>
      <c r="C95" s="1"/>
      <c r="D95" s="1"/>
      <c r="E95" s="1"/>
      <c r="F95" s="1"/>
      <c r="G95" s="1"/>
      <c r="H95" s="1"/>
      <c r="I95" s="1"/>
      <c r="J95" s="1"/>
      <c r="K95" s="1"/>
      <c r="L95" s="1"/>
      <c r="M95" s="1"/>
      <c r="N95" s="1"/>
      <c r="O95" s="1"/>
      <c r="P95" s="1"/>
      <c r="Q95" s="1"/>
      <c r="R95" s="1"/>
      <c r="S95" s="1"/>
    </row>
    <row r="96" spans="1:19" x14ac:dyDescent="0.15">
      <c r="A96" s="1"/>
      <c r="B96" s="1"/>
      <c r="C96" s="1"/>
      <c r="D96" s="1"/>
      <c r="E96" s="1"/>
      <c r="F96" s="1"/>
      <c r="G96" s="1"/>
      <c r="H96" s="1"/>
      <c r="I96" s="1"/>
      <c r="J96" s="1"/>
      <c r="K96" s="1"/>
      <c r="L96" s="1"/>
      <c r="M96" s="1"/>
      <c r="N96" s="1"/>
      <c r="O96" s="1"/>
      <c r="P96" s="1"/>
      <c r="Q96" s="1"/>
      <c r="R96" s="1"/>
      <c r="S96" s="1"/>
    </row>
    <row r="97" spans="1:19" x14ac:dyDescent="0.15">
      <c r="A97" s="1"/>
      <c r="B97" s="1"/>
      <c r="C97" s="1"/>
      <c r="D97" s="1"/>
      <c r="E97" s="1"/>
      <c r="F97" s="1"/>
      <c r="G97" s="1"/>
      <c r="H97" s="1"/>
      <c r="I97" s="1"/>
      <c r="J97" s="1"/>
      <c r="K97" s="1"/>
      <c r="L97" s="1"/>
      <c r="M97" s="1"/>
      <c r="N97" s="1"/>
      <c r="O97" s="1"/>
      <c r="P97" s="1"/>
      <c r="Q97" s="1"/>
      <c r="R97" s="1"/>
      <c r="S97" s="1"/>
    </row>
    <row r="98" spans="1:19" x14ac:dyDescent="0.15">
      <c r="A98" s="1"/>
      <c r="B98" s="1"/>
      <c r="C98" s="1"/>
      <c r="D98" s="1"/>
      <c r="E98" s="1"/>
      <c r="F98" s="1"/>
      <c r="G98" s="1"/>
      <c r="H98" s="1"/>
      <c r="I98" s="1"/>
      <c r="J98" s="1"/>
      <c r="K98" s="1"/>
      <c r="L98" s="1"/>
      <c r="M98" s="1"/>
      <c r="N98" s="1"/>
      <c r="O98" s="1"/>
      <c r="P98" s="1"/>
      <c r="Q98" s="1"/>
      <c r="R98" s="1"/>
      <c r="S98" s="1"/>
    </row>
    <row r="99" spans="1:19" x14ac:dyDescent="0.15">
      <c r="A99" s="1"/>
      <c r="B99" s="1"/>
      <c r="C99" s="1"/>
      <c r="D99" s="1"/>
      <c r="E99" s="1"/>
      <c r="F99" s="1"/>
      <c r="G99" s="1"/>
      <c r="H99" s="1"/>
      <c r="I99" s="1"/>
      <c r="J99" s="1"/>
      <c r="K99" s="1"/>
      <c r="L99" s="1"/>
      <c r="M99" s="1"/>
      <c r="N99" s="1"/>
      <c r="O99" s="1"/>
      <c r="P99" s="1"/>
      <c r="Q99" s="1"/>
      <c r="R99" s="1"/>
      <c r="S99" s="1"/>
    </row>
    <row r="100" spans="1:19" x14ac:dyDescent="0.15">
      <c r="A100" s="1"/>
      <c r="B100" s="1"/>
      <c r="C100" s="1"/>
      <c r="D100" s="1"/>
      <c r="E100" s="1"/>
      <c r="F100" s="1"/>
      <c r="G100" s="1"/>
      <c r="H100" s="1"/>
      <c r="I100" s="1"/>
      <c r="J100" s="1"/>
      <c r="K100" s="1"/>
      <c r="L100" s="1"/>
      <c r="M100" s="1"/>
      <c r="N100" s="1"/>
      <c r="O100" s="1"/>
      <c r="P100" s="1"/>
      <c r="Q100" s="1"/>
      <c r="R100" s="1"/>
      <c r="S100" s="1"/>
    </row>
    <row r="101" spans="1:19" x14ac:dyDescent="0.15">
      <c r="A101" s="1"/>
      <c r="B101" s="1"/>
      <c r="C101" s="1"/>
      <c r="D101" s="1"/>
      <c r="E101" s="1"/>
      <c r="F101" s="1"/>
      <c r="G101" s="1"/>
      <c r="H101" s="1"/>
      <c r="I101" s="1"/>
      <c r="J101" s="1"/>
      <c r="K101" s="1"/>
      <c r="L101" s="1"/>
      <c r="M101" s="1"/>
      <c r="N101" s="1"/>
      <c r="O101" s="1"/>
      <c r="P101" s="1"/>
      <c r="Q101" s="1"/>
      <c r="R101" s="1"/>
      <c r="S101" s="1"/>
    </row>
    <row r="102" spans="1:19" x14ac:dyDescent="0.15">
      <c r="A102" s="1"/>
      <c r="B102" s="1"/>
      <c r="C102" s="1"/>
      <c r="D102" s="1"/>
      <c r="E102" s="1"/>
      <c r="F102" s="1"/>
      <c r="G102" s="1"/>
      <c r="H102" s="1"/>
      <c r="I102" s="1"/>
      <c r="J102" s="1"/>
      <c r="K102" s="1"/>
      <c r="L102" s="1"/>
      <c r="M102" s="1"/>
      <c r="N102" s="1"/>
      <c r="O102" s="1"/>
      <c r="P102" s="1"/>
      <c r="Q102" s="1"/>
      <c r="R102" s="1"/>
      <c r="S102" s="1"/>
    </row>
    <row r="103" spans="1:19" x14ac:dyDescent="0.15">
      <c r="A103" s="1"/>
      <c r="B103" s="1"/>
      <c r="C103" s="1"/>
      <c r="D103" s="1"/>
      <c r="E103" s="1"/>
      <c r="F103" s="1"/>
      <c r="G103" s="1"/>
      <c r="H103" s="1"/>
      <c r="I103" s="1"/>
      <c r="J103" s="1"/>
      <c r="K103" s="1"/>
      <c r="L103" s="1"/>
      <c r="M103" s="1"/>
      <c r="N103" s="1"/>
      <c r="O103" s="1"/>
      <c r="P103" s="1"/>
      <c r="Q103" s="1"/>
      <c r="R103" s="1"/>
      <c r="S103" s="1"/>
    </row>
  </sheetData>
  <sheetProtection selectLockedCells="1"/>
  <mergeCells count="91">
    <mergeCell ref="A6:A42"/>
    <mergeCell ref="B30:B40"/>
    <mergeCell ref="C32:C36"/>
    <mergeCell ref="Q32:S32"/>
    <mergeCell ref="Q33:S34"/>
    <mergeCell ref="C37:C40"/>
    <mergeCell ref="Q37:S37"/>
    <mergeCell ref="Q38:S39"/>
    <mergeCell ref="B41:B42"/>
    <mergeCell ref="C41:C42"/>
    <mergeCell ref="Q41:S42"/>
    <mergeCell ref="Q28:S29"/>
    <mergeCell ref="B28:B29"/>
    <mergeCell ref="C28:C29"/>
    <mergeCell ref="C30:C31"/>
    <mergeCell ref="Q13:S13"/>
    <mergeCell ref="Q66:S66"/>
    <mergeCell ref="Q67:S67"/>
    <mergeCell ref="Q68:S68"/>
    <mergeCell ref="Q69:S69"/>
    <mergeCell ref="Q62:S62"/>
    <mergeCell ref="A72:C78"/>
    <mergeCell ref="Q73:S73"/>
    <mergeCell ref="Q74:S74"/>
    <mergeCell ref="Q75:S75"/>
    <mergeCell ref="Q76:S76"/>
    <mergeCell ref="Q77:S77"/>
    <mergeCell ref="Q78:S78"/>
    <mergeCell ref="Q72:S72"/>
    <mergeCell ref="C52:C53"/>
    <mergeCell ref="Q63:S63"/>
    <mergeCell ref="Q64:S64"/>
    <mergeCell ref="Q65:S65"/>
    <mergeCell ref="Q55:S56"/>
    <mergeCell ref="Q57:S57"/>
    <mergeCell ref="Q58:S58"/>
    <mergeCell ref="Q59:S59"/>
    <mergeCell ref="Q60:S60"/>
    <mergeCell ref="Q52:S52"/>
    <mergeCell ref="Q61:S61"/>
    <mergeCell ref="A48:C49"/>
    <mergeCell ref="D48:P48"/>
    <mergeCell ref="Q48:S49"/>
    <mergeCell ref="B50:C51"/>
    <mergeCell ref="A50:A71"/>
    <mergeCell ref="B70:B71"/>
    <mergeCell ref="C70:C71"/>
    <mergeCell ref="Q70:S71"/>
    <mergeCell ref="Q53:S53"/>
    <mergeCell ref="C62:C66"/>
    <mergeCell ref="C67:C69"/>
    <mergeCell ref="Q54:S54"/>
    <mergeCell ref="C54:C61"/>
    <mergeCell ref="Q50:S50"/>
    <mergeCell ref="Q51:S51"/>
    <mergeCell ref="B52:B69"/>
    <mergeCell ref="A1:S1"/>
    <mergeCell ref="Q6:S6"/>
    <mergeCell ref="Q7:S7"/>
    <mergeCell ref="R3:S3"/>
    <mergeCell ref="Q11:S12"/>
    <mergeCell ref="D4:P4"/>
    <mergeCell ref="Q4:S5"/>
    <mergeCell ref="Q8:S8"/>
    <mergeCell ref="Q9:S9"/>
    <mergeCell ref="B8:B27"/>
    <mergeCell ref="A4:C5"/>
    <mergeCell ref="C10:C15"/>
    <mergeCell ref="C16:C19"/>
    <mergeCell ref="C8:C9"/>
    <mergeCell ref="B6:C7"/>
    <mergeCell ref="Q10:S10"/>
    <mergeCell ref="Q14:S14"/>
    <mergeCell ref="C20:C27"/>
    <mergeCell ref="Q24:S24"/>
    <mergeCell ref="Q25:S25"/>
    <mergeCell ref="Q26:S26"/>
    <mergeCell ref="Q21:S22"/>
    <mergeCell ref="Q15:S15"/>
    <mergeCell ref="Q16:S16"/>
    <mergeCell ref="Q23:S23"/>
    <mergeCell ref="Q17:S17"/>
    <mergeCell ref="Q18:S18"/>
    <mergeCell ref="Q19:S19"/>
    <mergeCell ref="Q20:S20"/>
    <mergeCell ref="Q47:S47"/>
    <mergeCell ref="Q40:S40"/>
    <mergeCell ref="Q35:S35"/>
    <mergeCell ref="Q36:S36"/>
    <mergeCell ref="Q30:S30"/>
    <mergeCell ref="Q31:S31"/>
  </mergeCells>
  <phoneticPr fontId="2"/>
  <pageMargins left="0.70866141732283472" right="0.70866141732283472" top="0.74803149606299213" bottom="0.74803149606299213" header="0.31496062992125984" footer="0.31496062992125984"/>
  <pageSetup paperSize="9" firstPageNumber="3" orientation="portrait" useFirstPageNumber="1" r:id="rId1"/>
  <headerFooter>
    <oddFooter>&amp;C&amp;"ＭＳ 明朝,標準"&amp;P</oddFooter>
    <firstFooter>&amp;C&amp;"ＭＳ 明朝,標準"3</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showGridLines="0" topLeftCell="A13" zoomScale="115" zoomScaleNormal="115" workbookViewId="0">
      <selection activeCell="F18" sqref="F18"/>
    </sheetView>
  </sheetViews>
  <sheetFormatPr defaultRowHeight="13.5" x14ac:dyDescent="0.15"/>
  <cols>
    <col min="1" max="1" width="3.75" style="2" customWidth="1"/>
    <col min="2" max="2" width="9.375" style="2" customWidth="1"/>
    <col min="3" max="4" width="3.75" style="2" customWidth="1"/>
    <col min="5" max="5" width="12.5" style="2" customWidth="1"/>
    <col min="6" max="10" width="10.625" style="2" customWidth="1"/>
    <col min="11" max="16384" width="9" style="2"/>
  </cols>
  <sheetData>
    <row r="1" spans="1:11" ht="30" customHeight="1" x14ac:dyDescent="0.15">
      <c r="A1" s="313" t="s">
        <v>89</v>
      </c>
      <c r="B1" s="313"/>
      <c r="C1" s="313"/>
      <c r="D1" s="313"/>
      <c r="E1" s="313"/>
      <c r="F1" s="313"/>
      <c r="G1" s="313"/>
      <c r="H1" s="313"/>
      <c r="I1" s="313"/>
      <c r="J1" s="313"/>
      <c r="K1" s="7"/>
    </row>
    <row r="2" spans="1:11" ht="14.25" customHeight="1" x14ac:dyDescent="0.15">
      <c r="A2" s="1"/>
      <c r="B2" s="1"/>
      <c r="C2" s="1"/>
      <c r="D2" s="1"/>
      <c r="E2" s="1"/>
      <c r="F2" s="1"/>
      <c r="G2" s="1"/>
      <c r="H2" s="1"/>
      <c r="I2" s="1"/>
      <c r="J2" s="1"/>
      <c r="K2" s="1"/>
    </row>
    <row r="3" spans="1:11" x14ac:dyDescent="0.15">
      <c r="A3" s="85"/>
      <c r="B3" s="100"/>
      <c r="C3" s="100"/>
      <c r="D3" s="100"/>
      <c r="E3" s="174" t="s">
        <v>92</v>
      </c>
      <c r="F3" s="472">
        <f>G3-1</f>
        <v>25</v>
      </c>
      <c r="G3" s="472">
        <f>H3-1</f>
        <v>26</v>
      </c>
      <c r="H3" s="472">
        <f>I3-1</f>
        <v>27</v>
      </c>
      <c r="I3" s="472">
        <f>J3-1</f>
        <v>28</v>
      </c>
      <c r="J3" s="470">
        <v>29</v>
      </c>
      <c r="K3" s="1"/>
    </row>
    <row r="4" spans="1:11" x14ac:dyDescent="0.15">
      <c r="A4" s="482" t="s">
        <v>90</v>
      </c>
      <c r="B4" s="483"/>
      <c r="C4" s="66"/>
      <c r="D4" s="66"/>
      <c r="E4" s="67"/>
      <c r="F4" s="473"/>
      <c r="G4" s="473"/>
      <c r="H4" s="473"/>
      <c r="I4" s="473"/>
      <c r="J4" s="471"/>
      <c r="K4" s="1"/>
    </row>
    <row r="5" spans="1:11" ht="15" customHeight="1" x14ac:dyDescent="0.15">
      <c r="A5" s="484" t="s">
        <v>91</v>
      </c>
      <c r="B5" s="485"/>
      <c r="C5" s="85"/>
      <c r="D5" s="100"/>
      <c r="E5" s="86"/>
      <c r="F5" s="104" t="s">
        <v>15</v>
      </c>
      <c r="G5" s="105" t="s">
        <v>15</v>
      </c>
      <c r="H5" s="105" t="s">
        <v>15</v>
      </c>
      <c r="I5" s="105" t="s">
        <v>15</v>
      </c>
      <c r="J5" s="106" t="s">
        <v>15</v>
      </c>
      <c r="K5" s="1"/>
    </row>
    <row r="6" spans="1:11" ht="22.5" customHeight="1" x14ac:dyDescent="0.15">
      <c r="A6" s="486"/>
      <c r="B6" s="487"/>
      <c r="C6" s="107" t="s">
        <v>93</v>
      </c>
      <c r="D6" s="467" t="s">
        <v>96</v>
      </c>
      <c r="E6" s="490"/>
      <c r="F6" s="108">
        <v>25281733</v>
      </c>
      <c r="G6" s="108">
        <v>25638375</v>
      </c>
      <c r="H6" s="108">
        <v>25242915</v>
      </c>
      <c r="I6" s="109">
        <v>25795650</v>
      </c>
      <c r="J6" s="109">
        <v>25906909</v>
      </c>
      <c r="K6" s="1"/>
    </row>
    <row r="7" spans="1:11" ht="22.5" customHeight="1" x14ac:dyDescent="0.15">
      <c r="A7" s="486"/>
      <c r="B7" s="487"/>
      <c r="C7" s="110" t="s">
        <v>94</v>
      </c>
      <c r="D7" s="466" t="s">
        <v>97</v>
      </c>
      <c r="E7" s="462"/>
      <c r="F7" s="79">
        <v>5573584</v>
      </c>
      <c r="G7" s="79">
        <v>5646545</v>
      </c>
      <c r="H7" s="79">
        <v>5679690</v>
      </c>
      <c r="I7" s="111">
        <v>5787687</v>
      </c>
      <c r="J7" s="111">
        <v>5831914</v>
      </c>
      <c r="K7" s="1"/>
    </row>
    <row r="8" spans="1:11" ht="22.5" customHeight="1" x14ac:dyDescent="0.15">
      <c r="A8" s="488"/>
      <c r="B8" s="489"/>
      <c r="C8" s="110" t="s">
        <v>95</v>
      </c>
      <c r="D8" s="466" t="s">
        <v>98</v>
      </c>
      <c r="E8" s="462"/>
      <c r="F8" s="80">
        <v>30855317</v>
      </c>
      <c r="G8" s="80">
        <v>31284920</v>
      </c>
      <c r="H8" s="80">
        <v>30922605</v>
      </c>
      <c r="I8" s="80">
        <v>31583337</v>
      </c>
      <c r="J8" s="80">
        <v>31738823</v>
      </c>
      <c r="K8" s="1"/>
    </row>
    <row r="9" spans="1:11" ht="22.5" customHeight="1" x14ac:dyDescent="0.15">
      <c r="A9" s="377" t="s">
        <v>125</v>
      </c>
      <c r="B9" s="474" t="s">
        <v>122</v>
      </c>
      <c r="C9" s="110" t="s">
        <v>101</v>
      </c>
      <c r="D9" s="466" t="s">
        <v>99</v>
      </c>
      <c r="E9" s="462"/>
      <c r="F9" s="79">
        <v>165086</v>
      </c>
      <c r="G9" s="79">
        <v>166981</v>
      </c>
      <c r="H9" s="79">
        <v>182914</v>
      </c>
      <c r="I9" s="111">
        <v>166367</v>
      </c>
      <c r="J9" s="111">
        <v>164767</v>
      </c>
      <c r="K9" s="1"/>
    </row>
    <row r="10" spans="1:11" ht="22.5" customHeight="1" x14ac:dyDescent="0.15">
      <c r="A10" s="378"/>
      <c r="B10" s="475"/>
      <c r="C10" s="110" t="s">
        <v>102</v>
      </c>
      <c r="D10" s="466" t="s">
        <v>100</v>
      </c>
      <c r="E10" s="462"/>
      <c r="F10" s="80">
        <v>76055</v>
      </c>
      <c r="G10" s="80">
        <v>72710</v>
      </c>
      <c r="H10" s="80">
        <v>81122</v>
      </c>
      <c r="I10" s="80">
        <v>76121</v>
      </c>
      <c r="J10" s="80">
        <v>74809</v>
      </c>
      <c r="K10" s="1"/>
    </row>
    <row r="11" spans="1:11" ht="22.5" customHeight="1" x14ac:dyDescent="0.15">
      <c r="A11" s="378"/>
      <c r="B11" s="475"/>
      <c r="C11" s="107"/>
      <c r="D11" s="112" t="s">
        <v>126</v>
      </c>
      <c r="E11" s="155" t="s">
        <v>103</v>
      </c>
      <c r="F11" s="108">
        <v>3233</v>
      </c>
      <c r="G11" s="108">
        <v>3504</v>
      </c>
      <c r="H11" s="108">
        <v>3659</v>
      </c>
      <c r="I11" s="109">
        <v>3368</v>
      </c>
      <c r="J11" s="109">
        <v>3513</v>
      </c>
      <c r="K11" s="1"/>
    </row>
    <row r="12" spans="1:11" ht="22.5" customHeight="1" x14ac:dyDescent="0.15">
      <c r="A12" s="378"/>
      <c r="B12" s="475"/>
      <c r="C12" s="110"/>
      <c r="D12" s="157" t="s">
        <v>127</v>
      </c>
      <c r="E12" s="156" t="s">
        <v>104</v>
      </c>
      <c r="F12" s="79">
        <v>72822</v>
      </c>
      <c r="G12" s="79">
        <v>69206</v>
      </c>
      <c r="H12" s="79">
        <v>77463</v>
      </c>
      <c r="I12" s="111">
        <v>72753</v>
      </c>
      <c r="J12" s="111">
        <v>71296</v>
      </c>
      <c r="K12" s="1"/>
    </row>
    <row r="13" spans="1:11" ht="22.5" customHeight="1" x14ac:dyDescent="0.15">
      <c r="A13" s="378"/>
      <c r="B13" s="475"/>
      <c r="C13" s="110" t="s">
        <v>105</v>
      </c>
      <c r="D13" s="459" t="s">
        <v>106</v>
      </c>
      <c r="E13" s="460"/>
      <c r="F13" s="79">
        <v>93275</v>
      </c>
      <c r="G13" s="79">
        <v>90841</v>
      </c>
      <c r="H13" s="79">
        <v>98970</v>
      </c>
      <c r="I13" s="111">
        <v>89530</v>
      </c>
      <c r="J13" s="111">
        <v>83714</v>
      </c>
      <c r="K13" s="1"/>
    </row>
    <row r="14" spans="1:11" ht="22.5" customHeight="1" x14ac:dyDescent="0.15">
      <c r="A14" s="378"/>
      <c r="B14" s="476"/>
      <c r="C14" s="110" t="s">
        <v>107</v>
      </c>
      <c r="D14" s="459" t="s">
        <v>108</v>
      </c>
      <c r="E14" s="460"/>
      <c r="F14" s="80">
        <v>334416</v>
      </c>
      <c r="G14" s="80">
        <v>330532</v>
      </c>
      <c r="H14" s="80">
        <v>363006</v>
      </c>
      <c r="I14" s="80">
        <v>332018</v>
      </c>
      <c r="J14" s="80">
        <v>323290</v>
      </c>
      <c r="K14" s="1"/>
    </row>
    <row r="15" spans="1:11" ht="22.5" customHeight="1" x14ac:dyDescent="0.15">
      <c r="A15" s="378"/>
      <c r="B15" s="477" t="s">
        <v>123</v>
      </c>
      <c r="C15" s="110" t="s">
        <v>109</v>
      </c>
      <c r="D15" s="459" t="s">
        <v>110</v>
      </c>
      <c r="E15" s="460"/>
      <c r="F15" s="79">
        <v>368</v>
      </c>
      <c r="G15" s="79">
        <v>311</v>
      </c>
      <c r="H15" s="79">
        <v>966</v>
      </c>
      <c r="I15" s="111">
        <v>533</v>
      </c>
      <c r="J15" s="111">
        <v>417</v>
      </c>
      <c r="K15" s="1"/>
    </row>
    <row r="16" spans="1:11" ht="22.5" customHeight="1" x14ac:dyDescent="0.15">
      <c r="A16" s="378"/>
      <c r="B16" s="477"/>
      <c r="C16" s="110" t="s">
        <v>111</v>
      </c>
      <c r="D16" s="459" t="s">
        <v>112</v>
      </c>
      <c r="E16" s="460"/>
      <c r="F16" s="79">
        <v>27013</v>
      </c>
      <c r="G16" s="79">
        <v>29287</v>
      </c>
      <c r="H16" s="79">
        <v>34396</v>
      </c>
      <c r="I16" s="111">
        <v>25908</v>
      </c>
      <c r="J16" s="111">
        <v>21671</v>
      </c>
      <c r="K16" s="1"/>
    </row>
    <row r="17" spans="1:11" ht="22.5" customHeight="1" x14ac:dyDescent="0.15">
      <c r="A17" s="378"/>
      <c r="B17" s="477"/>
      <c r="C17" s="110" t="s">
        <v>113</v>
      </c>
      <c r="D17" s="459" t="s">
        <v>106</v>
      </c>
      <c r="E17" s="460"/>
      <c r="F17" s="79">
        <v>265731</v>
      </c>
      <c r="G17" s="79">
        <v>262788</v>
      </c>
      <c r="H17" s="79">
        <v>272567</v>
      </c>
      <c r="I17" s="111">
        <v>295081</v>
      </c>
      <c r="J17" s="111">
        <v>263004</v>
      </c>
      <c r="K17" s="1"/>
    </row>
    <row r="18" spans="1:11" ht="22.5" customHeight="1" x14ac:dyDescent="0.15">
      <c r="A18" s="378"/>
      <c r="B18" s="477"/>
      <c r="C18" s="110" t="s">
        <v>114</v>
      </c>
      <c r="D18" s="459" t="s">
        <v>108</v>
      </c>
      <c r="E18" s="460"/>
      <c r="F18" s="80">
        <v>293112</v>
      </c>
      <c r="G18" s="80">
        <v>292386</v>
      </c>
      <c r="H18" s="80">
        <v>307929</v>
      </c>
      <c r="I18" s="80">
        <v>321522</v>
      </c>
      <c r="J18" s="80">
        <v>285092</v>
      </c>
      <c r="K18" s="1"/>
    </row>
    <row r="19" spans="1:11" ht="22.5" customHeight="1" x14ac:dyDescent="0.15">
      <c r="A19" s="378"/>
      <c r="B19" s="478" t="s">
        <v>124</v>
      </c>
      <c r="C19" s="110" t="s">
        <v>115</v>
      </c>
      <c r="D19" s="459" t="s">
        <v>116</v>
      </c>
      <c r="E19" s="460"/>
      <c r="F19" s="113" t="s">
        <v>129</v>
      </c>
      <c r="G19" s="113" t="s">
        <v>129</v>
      </c>
      <c r="H19" s="113" t="s">
        <v>129</v>
      </c>
      <c r="I19" s="114" t="s">
        <v>129</v>
      </c>
      <c r="J19" s="114" t="s">
        <v>129</v>
      </c>
      <c r="K19" s="1"/>
    </row>
    <row r="20" spans="1:11" ht="22.5" customHeight="1" x14ac:dyDescent="0.15">
      <c r="A20" s="378"/>
      <c r="B20" s="479"/>
      <c r="C20" s="110" t="s">
        <v>117</v>
      </c>
      <c r="D20" s="491" t="s">
        <v>118</v>
      </c>
      <c r="E20" s="492"/>
      <c r="F20" s="113" t="s">
        <v>129</v>
      </c>
      <c r="G20" s="113" t="s">
        <v>129</v>
      </c>
      <c r="H20" s="113" t="s">
        <v>129</v>
      </c>
      <c r="I20" s="114" t="s">
        <v>129</v>
      </c>
      <c r="J20" s="114" t="s">
        <v>129</v>
      </c>
      <c r="K20" s="1"/>
    </row>
    <row r="21" spans="1:11" ht="22.5" customHeight="1" x14ac:dyDescent="0.15">
      <c r="A21" s="378"/>
      <c r="B21" s="479"/>
      <c r="C21" s="110" t="s">
        <v>119</v>
      </c>
      <c r="D21" s="459" t="s">
        <v>106</v>
      </c>
      <c r="E21" s="460"/>
      <c r="F21" s="79">
        <v>0</v>
      </c>
      <c r="G21" s="79">
        <v>0</v>
      </c>
      <c r="H21" s="79">
        <v>0</v>
      </c>
      <c r="I21" s="111">
        <v>0</v>
      </c>
      <c r="J21" s="111">
        <v>0</v>
      </c>
      <c r="K21" s="1"/>
    </row>
    <row r="22" spans="1:11" ht="22.5" customHeight="1" x14ac:dyDescent="0.15">
      <c r="A22" s="378"/>
      <c r="B22" s="480"/>
      <c r="C22" s="110" t="s">
        <v>120</v>
      </c>
      <c r="D22" s="459" t="s">
        <v>108</v>
      </c>
      <c r="E22" s="460"/>
      <c r="F22" s="80">
        <v>0</v>
      </c>
      <c r="G22" s="80">
        <v>0</v>
      </c>
      <c r="H22" s="80">
        <v>0</v>
      </c>
      <c r="I22" s="80">
        <v>0</v>
      </c>
      <c r="J22" s="80">
        <v>0</v>
      </c>
      <c r="K22" s="1"/>
    </row>
    <row r="23" spans="1:11" ht="22.5" customHeight="1" x14ac:dyDescent="0.15">
      <c r="A23" s="378"/>
      <c r="B23" s="165" t="s">
        <v>106</v>
      </c>
      <c r="C23" s="110" t="s">
        <v>121</v>
      </c>
      <c r="D23" s="459" t="s">
        <v>106</v>
      </c>
      <c r="E23" s="460"/>
      <c r="F23" s="79">
        <v>31776</v>
      </c>
      <c r="G23" s="79">
        <v>24918</v>
      </c>
      <c r="H23" s="79">
        <v>19627</v>
      </c>
      <c r="I23" s="111">
        <v>16309</v>
      </c>
      <c r="J23" s="111">
        <v>16117</v>
      </c>
      <c r="K23" s="1"/>
    </row>
    <row r="24" spans="1:11" ht="22.5" customHeight="1" x14ac:dyDescent="0.15">
      <c r="A24" s="481"/>
      <c r="B24" s="115"/>
      <c r="C24" s="158" t="s">
        <v>128</v>
      </c>
      <c r="D24" s="459" t="s">
        <v>98</v>
      </c>
      <c r="E24" s="460"/>
      <c r="F24" s="80">
        <v>659304</v>
      </c>
      <c r="G24" s="80">
        <v>647836</v>
      </c>
      <c r="H24" s="80">
        <v>690562</v>
      </c>
      <c r="I24" s="80">
        <v>669849</v>
      </c>
      <c r="J24" s="80">
        <v>624499</v>
      </c>
      <c r="K24" s="1"/>
    </row>
    <row r="25" spans="1:11" ht="26.25" customHeight="1" x14ac:dyDescent="0.15">
      <c r="A25" s="449" t="s">
        <v>142</v>
      </c>
      <c r="B25" s="450"/>
      <c r="C25" s="110" t="s">
        <v>130</v>
      </c>
      <c r="D25" s="465" t="s">
        <v>131</v>
      </c>
      <c r="E25" s="465"/>
      <c r="F25" s="113" t="s">
        <v>129</v>
      </c>
      <c r="G25" s="113" t="s">
        <v>129</v>
      </c>
      <c r="H25" s="113" t="s">
        <v>129</v>
      </c>
      <c r="I25" s="113" t="s">
        <v>129</v>
      </c>
      <c r="J25" s="113" t="s">
        <v>129</v>
      </c>
      <c r="K25" s="1"/>
    </row>
    <row r="26" spans="1:11" ht="26.25" customHeight="1" x14ac:dyDescent="0.15">
      <c r="A26" s="451"/>
      <c r="B26" s="452"/>
      <c r="C26" s="116" t="s">
        <v>133</v>
      </c>
      <c r="D26" s="465" t="s">
        <v>132</v>
      </c>
      <c r="E26" s="465"/>
      <c r="F26" s="79">
        <v>268157</v>
      </c>
      <c r="G26" s="79">
        <v>267694</v>
      </c>
      <c r="H26" s="79">
        <v>266326</v>
      </c>
      <c r="I26" s="79">
        <v>268198</v>
      </c>
      <c r="J26" s="79">
        <v>270233</v>
      </c>
      <c r="K26" s="1"/>
    </row>
    <row r="27" spans="1:11" ht="26.25" customHeight="1" x14ac:dyDescent="0.15">
      <c r="A27" s="451"/>
      <c r="B27" s="452"/>
      <c r="C27" s="117" t="s">
        <v>134</v>
      </c>
      <c r="D27" s="465" t="s">
        <v>135</v>
      </c>
      <c r="E27" s="465"/>
      <c r="F27" s="79">
        <v>10658</v>
      </c>
      <c r="G27" s="79">
        <v>17431</v>
      </c>
      <c r="H27" s="79">
        <v>15870</v>
      </c>
      <c r="I27" s="79">
        <v>16296</v>
      </c>
      <c r="J27" s="79">
        <v>13077</v>
      </c>
    </row>
    <row r="28" spans="1:11" ht="22.5" customHeight="1" x14ac:dyDescent="0.15">
      <c r="A28" s="453"/>
      <c r="B28" s="454"/>
      <c r="C28" s="117" t="s">
        <v>136</v>
      </c>
      <c r="D28" s="466" t="s">
        <v>98</v>
      </c>
      <c r="E28" s="466"/>
      <c r="F28" s="80">
        <v>278815</v>
      </c>
      <c r="G28" s="80">
        <v>285125</v>
      </c>
      <c r="H28" s="80">
        <v>282196</v>
      </c>
      <c r="I28" s="80">
        <v>284494</v>
      </c>
      <c r="J28" s="80">
        <v>283310</v>
      </c>
    </row>
    <row r="29" spans="1:11" ht="26.25" customHeight="1" x14ac:dyDescent="0.15">
      <c r="A29" s="461"/>
      <c r="B29" s="462"/>
      <c r="C29" s="118" t="s">
        <v>137</v>
      </c>
      <c r="D29" s="467" t="s">
        <v>140</v>
      </c>
      <c r="E29" s="467"/>
      <c r="F29" s="80">
        <v>380489</v>
      </c>
      <c r="G29" s="80">
        <v>362711</v>
      </c>
      <c r="H29" s="80">
        <v>408366</v>
      </c>
      <c r="I29" s="80">
        <v>385355</v>
      </c>
      <c r="J29" s="80">
        <v>341189</v>
      </c>
    </row>
    <row r="30" spans="1:11" ht="15" customHeight="1" x14ac:dyDescent="0.15">
      <c r="A30" s="449" t="s">
        <v>141</v>
      </c>
      <c r="B30" s="450"/>
      <c r="C30" s="463" t="s">
        <v>138</v>
      </c>
      <c r="D30" s="455" t="s">
        <v>143</v>
      </c>
      <c r="E30" s="456"/>
      <c r="F30" s="446">
        <v>2.1367597681786903E-2</v>
      </c>
      <c r="G30" s="446">
        <v>2.07076124855042E-2</v>
      </c>
      <c r="H30" s="446">
        <v>2.2331947777362224E-2</v>
      </c>
      <c r="I30" s="448">
        <v>2.1208936851732925E-2</v>
      </c>
      <c r="J30" s="448">
        <v>1.9676186479883014E-2</v>
      </c>
    </row>
    <row r="31" spans="1:11" ht="15" customHeight="1" x14ac:dyDescent="0.15">
      <c r="A31" s="451"/>
      <c r="B31" s="452"/>
      <c r="C31" s="464"/>
      <c r="D31" s="468" t="s">
        <v>144</v>
      </c>
      <c r="E31" s="469"/>
      <c r="F31" s="447"/>
      <c r="G31" s="447"/>
      <c r="H31" s="447"/>
      <c r="I31" s="448"/>
      <c r="J31" s="448"/>
    </row>
    <row r="32" spans="1:11" ht="15" customHeight="1" x14ac:dyDescent="0.15">
      <c r="A32" s="451"/>
      <c r="B32" s="452"/>
      <c r="C32" s="463" t="s">
        <v>139</v>
      </c>
      <c r="D32" s="457" t="s">
        <v>145</v>
      </c>
      <c r="E32" s="458"/>
      <c r="F32" s="446">
        <v>1.5049957216144954E-2</v>
      </c>
      <c r="G32" s="446">
        <v>1.4147191465917789E-2</v>
      </c>
      <c r="H32" s="446">
        <v>1.6177450187508061E-2</v>
      </c>
      <c r="I32" s="448">
        <v>1.493875905433668E-2</v>
      </c>
      <c r="J32" s="448">
        <v>1.3169807328230473E-2</v>
      </c>
    </row>
    <row r="33" spans="1:10" ht="15" customHeight="1" x14ac:dyDescent="0.15">
      <c r="A33" s="453"/>
      <c r="B33" s="454"/>
      <c r="C33" s="464"/>
      <c r="D33" s="468" t="s">
        <v>146</v>
      </c>
      <c r="E33" s="469"/>
      <c r="F33" s="447"/>
      <c r="G33" s="447"/>
      <c r="H33" s="447"/>
      <c r="I33" s="448"/>
      <c r="J33" s="448"/>
    </row>
    <row r="34" spans="1:10" ht="22.5" customHeight="1" x14ac:dyDescent="0.15">
      <c r="A34" s="1"/>
      <c r="B34" s="1"/>
      <c r="C34" s="1"/>
      <c r="D34" s="1"/>
      <c r="E34" s="1"/>
      <c r="F34" s="1"/>
      <c r="G34" s="1"/>
      <c r="H34" s="1"/>
      <c r="I34" s="1"/>
      <c r="J34" s="1"/>
    </row>
    <row r="35" spans="1:10" ht="22.5" customHeight="1" x14ac:dyDescent="0.15">
      <c r="A35" s="1"/>
      <c r="B35" s="1"/>
      <c r="C35" s="1"/>
      <c r="D35" s="1"/>
      <c r="E35" s="1"/>
      <c r="F35" s="1"/>
      <c r="G35" s="1"/>
      <c r="H35" s="1"/>
      <c r="I35" s="1"/>
      <c r="J35" s="1"/>
    </row>
    <row r="36" spans="1:10" ht="22.5" customHeight="1" x14ac:dyDescent="0.15">
      <c r="A36" s="1"/>
      <c r="B36" s="1"/>
      <c r="C36" s="1"/>
      <c r="D36" s="1"/>
      <c r="E36" s="1"/>
      <c r="F36" s="1"/>
      <c r="G36" s="1"/>
      <c r="H36" s="1"/>
      <c r="I36" s="1"/>
      <c r="J36" s="1"/>
    </row>
    <row r="37" spans="1:10" x14ac:dyDescent="0.15">
      <c r="A37" s="1"/>
      <c r="B37" s="1"/>
      <c r="C37" s="1"/>
      <c r="D37" s="1"/>
      <c r="E37" s="1"/>
      <c r="F37" s="1"/>
      <c r="G37" s="1"/>
      <c r="H37" s="1"/>
      <c r="I37" s="1"/>
      <c r="J37" s="1"/>
    </row>
    <row r="38" spans="1:10" x14ac:dyDescent="0.15">
      <c r="A38" s="1"/>
      <c r="B38" s="1"/>
      <c r="C38" s="1"/>
      <c r="D38" s="1"/>
      <c r="E38" s="1"/>
      <c r="F38" s="1"/>
      <c r="G38" s="1"/>
      <c r="H38" s="1"/>
      <c r="I38" s="1"/>
      <c r="J38" s="1"/>
    </row>
  </sheetData>
  <sheetProtection selectLockedCells="1"/>
  <mergeCells count="53">
    <mergeCell ref="B9:B14"/>
    <mergeCell ref="B15:B18"/>
    <mergeCell ref="B19:B22"/>
    <mergeCell ref="A9:A24"/>
    <mergeCell ref="F3:F4"/>
    <mergeCell ref="A4:B4"/>
    <mergeCell ref="A5:B8"/>
    <mergeCell ref="D6:E6"/>
    <mergeCell ref="D7:E7"/>
    <mergeCell ref="D8:E8"/>
    <mergeCell ref="D9:E9"/>
    <mergeCell ref="D23:E23"/>
    <mergeCell ref="D17:E17"/>
    <mergeCell ref="D18:E18"/>
    <mergeCell ref="D19:E19"/>
    <mergeCell ref="D20:E20"/>
    <mergeCell ref="J3:J4"/>
    <mergeCell ref="D13:E13"/>
    <mergeCell ref="D14:E14"/>
    <mergeCell ref="D15:E15"/>
    <mergeCell ref="D16:E16"/>
    <mergeCell ref="D10:E10"/>
    <mergeCell ref="G3:G4"/>
    <mergeCell ref="H3:H4"/>
    <mergeCell ref="I3:I4"/>
    <mergeCell ref="A29:B29"/>
    <mergeCell ref="A30:B33"/>
    <mergeCell ref="C30:C31"/>
    <mergeCell ref="C32:C33"/>
    <mergeCell ref="D24:E24"/>
    <mergeCell ref="D25:E25"/>
    <mergeCell ref="D26:E26"/>
    <mergeCell ref="D27:E27"/>
    <mergeCell ref="D28:E28"/>
    <mergeCell ref="D29:E29"/>
    <mergeCell ref="D33:E33"/>
    <mergeCell ref="D31:E31"/>
    <mergeCell ref="A1:J1"/>
    <mergeCell ref="F32:F33"/>
    <mergeCell ref="F30:F31"/>
    <mergeCell ref="G30:G31"/>
    <mergeCell ref="H30:H31"/>
    <mergeCell ref="I30:I31"/>
    <mergeCell ref="J30:J31"/>
    <mergeCell ref="G32:G33"/>
    <mergeCell ref="H32:H33"/>
    <mergeCell ref="I32:I33"/>
    <mergeCell ref="J32:J33"/>
    <mergeCell ref="A25:B28"/>
    <mergeCell ref="D30:E30"/>
    <mergeCell ref="D32:E32"/>
    <mergeCell ref="D21:E21"/>
    <mergeCell ref="D22:E22"/>
  </mergeCells>
  <phoneticPr fontId="2"/>
  <conditionalFormatting sqref="J3:J4">
    <cfRule type="expression" dxfId="22" priority="2">
      <formula>$J$3=0</formula>
    </cfRule>
  </conditionalFormatting>
  <conditionalFormatting sqref="F5:J30 F32:J32 I31:J31 I33:J33">
    <cfRule type="expression" dxfId="21" priority="1">
      <formula>F5=""</formula>
    </cfRule>
  </conditionalFormatting>
  <pageMargins left="0.70866141732283472" right="0.70866141732283472" top="0.74803149606299213" bottom="0.74803149606299213" header="0.31496062992125984" footer="0.31496062992125984"/>
  <pageSetup paperSize="9" firstPageNumber="5" orientation="portrait" useFirstPageNumber="1" r:id="rId1"/>
  <headerFooter>
    <oddFooter>&amp;C&amp;"ＭＳ 明朝,標準"&amp;P</oddFooter>
  </headerFooter>
  <ignoredErrors>
    <ignoredError sqref="C6:E33" numberStoredAsText="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showGridLines="0" zoomScale="115" zoomScaleNormal="115" workbookViewId="0">
      <selection activeCell="F11" sqref="F11"/>
    </sheetView>
  </sheetViews>
  <sheetFormatPr defaultRowHeight="13.5" x14ac:dyDescent="0.15"/>
  <cols>
    <col min="1" max="1" width="5" style="2" customWidth="1"/>
    <col min="2" max="5" width="13.75" style="2" customWidth="1"/>
    <col min="6" max="8" width="7.5" style="2" customWidth="1"/>
    <col min="9" max="16384" width="9" style="2"/>
  </cols>
  <sheetData>
    <row r="1" spans="1:8" ht="30" customHeight="1" x14ac:dyDescent="0.15">
      <c r="A1" s="313" t="s">
        <v>147</v>
      </c>
      <c r="B1" s="313"/>
      <c r="C1" s="313"/>
      <c r="D1" s="313"/>
      <c r="E1" s="313"/>
      <c r="F1" s="313"/>
      <c r="G1" s="313"/>
      <c r="H1" s="313"/>
    </row>
    <row r="2" spans="1:8" ht="15" customHeight="1" x14ac:dyDescent="0.15">
      <c r="A2" s="1"/>
      <c r="B2" s="1"/>
      <c r="C2" s="1"/>
      <c r="D2" s="1"/>
      <c r="E2" s="1"/>
      <c r="F2" s="1"/>
      <c r="G2" s="1"/>
      <c r="H2" s="1"/>
    </row>
    <row r="3" spans="1:8" ht="7.5" customHeight="1" x14ac:dyDescent="0.15">
      <c r="A3" s="493" t="s">
        <v>2</v>
      </c>
      <c r="B3" s="496" t="s">
        <v>148</v>
      </c>
      <c r="C3" s="498" t="s">
        <v>149</v>
      </c>
      <c r="D3" s="496" t="s">
        <v>151</v>
      </c>
      <c r="E3" s="498" t="s">
        <v>150</v>
      </c>
      <c r="F3" s="4"/>
      <c r="G3" s="100"/>
      <c r="H3" s="4"/>
    </row>
    <row r="4" spans="1:8" ht="18.75" customHeight="1" x14ac:dyDescent="0.15">
      <c r="A4" s="494"/>
      <c r="B4" s="497"/>
      <c r="C4" s="499"/>
      <c r="D4" s="497"/>
      <c r="E4" s="499"/>
      <c r="F4" s="161" t="s">
        <v>156</v>
      </c>
      <c r="G4" s="162" t="s">
        <v>157</v>
      </c>
      <c r="H4" s="161" t="s">
        <v>157</v>
      </c>
    </row>
    <row r="5" spans="1:8" ht="18.75" customHeight="1" x14ac:dyDescent="0.15">
      <c r="A5" s="494"/>
      <c r="B5" s="497" t="s">
        <v>152</v>
      </c>
      <c r="C5" s="499" t="s">
        <v>153</v>
      </c>
      <c r="D5" s="497" t="s">
        <v>154</v>
      </c>
      <c r="E5" s="499" t="s">
        <v>155</v>
      </c>
      <c r="F5" s="161" t="s">
        <v>158</v>
      </c>
      <c r="G5" s="162" t="s">
        <v>156</v>
      </c>
      <c r="H5" s="161" t="s">
        <v>151</v>
      </c>
    </row>
    <row r="6" spans="1:8" ht="7.5" customHeight="1" x14ac:dyDescent="0.15">
      <c r="A6" s="495"/>
      <c r="B6" s="500"/>
      <c r="C6" s="501"/>
      <c r="D6" s="500"/>
      <c r="E6" s="501"/>
      <c r="F6" s="101"/>
      <c r="G6" s="102"/>
      <c r="H6" s="101"/>
    </row>
    <row r="7" spans="1:8" x14ac:dyDescent="0.15">
      <c r="A7" s="103"/>
      <c r="B7" s="173" t="s">
        <v>15</v>
      </c>
      <c r="C7" s="190" t="s">
        <v>15</v>
      </c>
      <c r="D7" s="190" t="s">
        <v>15</v>
      </c>
      <c r="E7" s="190" t="s">
        <v>15</v>
      </c>
      <c r="F7" s="173" t="s">
        <v>345</v>
      </c>
      <c r="G7" s="173" t="s">
        <v>345</v>
      </c>
      <c r="H7" s="173" t="s">
        <v>345</v>
      </c>
    </row>
    <row r="8" spans="1:8" ht="37.5" customHeight="1" x14ac:dyDescent="0.15">
      <c r="A8" s="163">
        <f>A9-1</f>
        <v>16</v>
      </c>
      <c r="B8" s="78">
        <v>61852894</v>
      </c>
      <c r="C8" s="78">
        <v>23641796</v>
      </c>
      <c r="D8" s="78">
        <v>59319882</v>
      </c>
      <c r="E8" s="78">
        <v>23853334</v>
      </c>
      <c r="F8" s="89">
        <v>38.222618977213898</v>
      </c>
      <c r="G8" s="89">
        <v>100.89476281751185</v>
      </c>
      <c r="H8" s="89">
        <v>40.21136454721875</v>
      </c>
    </row>
    <row r="9" spans="1:8" ht="37.5" customHeight="1" x14ac:dyDescent="0.15">
      <c r="A9" s="166">
        <f t="shared" ref="A9:A18" si="0">A10-1</f>
        <v>17</v>
      </c>
      <c r="B9" s="79">
        <v>100682135</v>
      </c>
      <c r="C9" s="79">
        <v>36270255</v>
      </c>
      <c r="D9" s="79">
        <v>62543871</v>
      </c>
      <c r="E9" s="79">
        <v>25638634</v>
      </c>
      <c r="F9" s="89">
        <v>36.024519146321246</v>
      </c>
      <c r="G9" s="89">
        <v>70.687768806698486</v>
      </c>
      <c r="H9" s="89">
        <v>40.993039909538062</v>
      </c>
    </row>
    <row r="10" spans="1:8" ht="37.5" customHeight="1" x14ac:dyDescent="0.15">
      <c r="A10" s="166">
        <f t="shared" si="0"/>
        <v>18</v>
      </c>
      <c r="B10" s="79">
        <v>64513836</v>
      </c>
      <c r="C10" s="79">
        <v>25575052</v>
      </c>
      <c r="D10" s="79">
        <v>60698235</v>
      </c>
      <c r="E10" s="79">
        <v>26063807</v>
      </c>
      <c r="F10" s="89">
        <v>39.642739582250229</v>
      </c>
      <c r="G10" s="89">
        <v>101.91106160800767</v>
      </c>
      <c r="H10" s="89">
        <v>42.939975108007673</v>
      </c>
    </row>
    <row r="11" spans="1:8" ht="37.5" customHeight="1" x14ac:dyDescent="0.15">
      <c r="A11" s="166">
        <f t="shared" si="0"/>
        <v>19</v>
      </c>
      <c r="B11" s="79">
        <v>65975690</v>
      </c>
      <c r="C11" s="79">
        <v>28396779</v>
      </c>
      <c r="D11" s="79">
        <v>62669955</v>
      </c>
      <c r="E11" s="79">
        <v>28389365</v>
      </c>
      <c r="F11" s="89">
        <v>43.041276264029975</v>
      </c>
      <c r="G11" s="89">
        <v>99.973891405078021</v>
      </c>
      <c r="H11" s="89">
        <v>45.299801156710579</v>
      </c>
    </row>
    <row r="12" spans="1:8" ht="37.5" customHeight="1" x14ac:dyDescent="0.15">
      <c r="A12" s="166">
        <f t="shared" si="0"/>
        <v>20</v>
      </c>
      <c r="B12" s="79">
        <v>73575830</v>
      </c>
      <c r="C12" s="79">
        <v>27946378</v>
      </c>
      <c r="D12" s="79">
        <v>67000011</v>
      </c>
      <c r="E12" s="79">
        <v>27956707</v>
      </c>
      <c r="F12" s="89">
        <v>37.983095807413932</v>
      </c>
      <c r="G12" s="89">
        <v>100.03696006688236</v>
      </c>
      <c r="H12" s="89">
        <v>41.726421507602439</v>
      </c>
    </row>
    <row r="13" spans="1:8" ht="37.5" customHeight="1" x14ac:dyDescent="0.15">
      <c r="A13" s="166">
        <f t="shared" si="0"/>
        <v>21</v>
      </c>
      <c r="B13" s="79">
        <v>74208676</v>
      </c>
      <c r="C13" s="79">
        <v>25955598</v>
      </c>
      <c r="D13" s="79">
        <v>69341256</v>
      </c>
      <c r="E13" s="79">
        <v>25106723</v>
      </c>
      <c r="F13" s="89">
        <v>34.976500591386376</v>
      </c>
      <c r="G13" s="89">
        <v>96.729510913214185</v>
      </c>
      <c r="H13" s="89">
        <v>36.207482310386766</v>
      </c>
    </row>
    <row r="14" spans="1:8" ht="37.5" customHeight="1" x14ac:dyDescent="0.15">
      <c r="A14" s="166">
        <f t="shared" si="0"/>
        <v>22</v>
      </c>
      <c r="B14" s="79">
        <v>76340998</v>
      </c>
      <c r="C14" s="79">
        <v>25165098</v>
      </c>
      <c r="D14" s="79">
        <v>70381832</v>
      </c>
      <c r="E14" s="79">
        <v>25416182</v>
      </c>
      <c r="F14" s="89">
        <v>32.964067354739065</v>
      </c>
      <c r="G14" s="89">
        <v>100.99774695890315</v>
      </c>
      <c r="H14" s="89">
        <v>36.111850569618589</v>
      </c>
    </row>
    <row r="15" spans="1:8" ht="37.5" customHeight="1" x14ac:dyDescent="0.15">
      <c r="A15" s="166">
        <f t="shared" si="0"/>
        <v>23</v>
      </c>
      <c r="B15" s="79">
        <v>78558593</v>
      </c>
      <c r="C15" s="79">
        <v>25247614</v>
      </c>
      <c r="D15" s="79">
        <v>72473195</v>
      </c>
      <c r="E15" s="79">
        <v>25659503</v>
      </c>
      <c r="F15" s="89">
        <v>32.138577125483906</v>
      </c>
      <c r="G15" s="89">
        <v>101.63139772336507</v>
      </c>
      <c r="H15" s="89">
        <v>35.405508202032486</v>
      </c>
    </row>
    <row r="16" spans="1:8" ht="37.5" customHeight="1" x14ac:dyDescent="0.15">
      <c r="A16" s="166">
        <f t="shared" si="0"/>
        <v>24</v>
      </c>
      <c r="B16" s="79">
        <v>91230096</v>
      </c>
      <c r="C16" s="79">
        <v>24866044</v>
      </c>
      <c r="D16" s="79">
        <v>72417685</v>
      </c>
      <c r="E16" s="79">
        <v>25189274</v>
      </c>
      <c r="F16" s="89">
        <v>27.256404509318944</v>
      </c>
      <c r="G16" s="89">
        <v>101.29988509631849</v>
      </c>
      <c r="H16" s="89">
        <v>34.783318467029147</v>
      </c>
    </row>
    <row r="17" spans="1:8" ht="37.5" customHeight="1" x14ac:dyDescent="0.15">
      <c r="A17" s="166">
        <f t="shared" si="0"/>
        <v>25</v>
      </c>
      <c r="B17" s="79">
        <v>101503279</v>
      </c>
      <c r="C17" s="79">
        <v>25081326</v>
      </c>
      <c r="D17" s="79">
        <v>83362751</v>
      </c>
      <c r="E17" s="79">
        <v>25281733</v>
      </c>
      <c r="F17" s="89">
        <v>24.709867747228145</v>
      </c>
      <c r="G17" s="89">
        <v>100.79902872758801</v>
      </c>
      <c r="H17" s="89">
        <v>30.327373673164885</v>
      </c>
    </row>
    <row r="18" spans="1:8" ht="37.5" customHeight="1" x14ac:dyDescent="0.15">
      <c r="A18" s="166">
        <f t="shared" si="0"/>
        <v>26</v>
      </c>
      <c r="B18" s="79">
        <v>90819588</v>
      </c>
      <c r="C18" s="79">
        <v>25355492</v>
      </c>
      <c r="D18" s="79">
        <v>84659009</v>
      </c>
      <c r="E18" s="79">
        <v>25638375</v>
      </c>
      <c r="F18" s="89">
        <v>27.918527884094786</v>
      </c>
      <c r="G18" s="89">
        <v>101.11566756424999</v>
      </c>
      <c r="H18" s="89">
        <v>30.284284334110268</v>
      </c>
    </row>
    <row r="19" spans="1:8" ht="37.5" customHeight="1" x14ac:dyDescent="0.15">
      <c r="A19" s="166">
        <f>A20-1</f>
        <v>27</v>
      </c>
      <c r="B19" s="79">
        <v>73871373</v>
      </c>
      <c r="C19" s="79">
        <v>25188807</v>
      </c>
      <c r="D19" s="79">
        <v>69537545</v>
      </c>
      <c r="E19" s="79">
        <v>25242915</v>
      </c>
      <c r="F19" s="89">
        <v>34.098197958226663</v>
      </c>
      <c r="G19" s="89">
        <v>100.21480969702139</v>
      </c>
      <c r="H19" s="89">
        <v>36.301130561914427</v>
      </c>
    </row>
    <row r="20" spans="1:8" ht="37.5" customHeight="1" x14ac:dyDescent="0.15">
      <c r="A20" s="166">
        <f>A21-1</f>
        <v>28</v>
      </c>
      <c r="B20" s="79">
        <v>81378296</v>
      </c>
      <c r="C20" s="79">
        <v>25470578</v>
      </c>
      <c r="D20" s="79">
        <v>73244799</v>
      </c>
      <c r="E20" s="79">
        <v>25795650</v>
      </c>
      <c r="F20" s="89">
        <v>31.298981733409605</v>
      </c>
      <c r="G20" s="89">
        <v>101.27626471609715</v>
      </c>
      <c r="H20" s="89">
        <v>35.218405063818935</v>
      </c>
    </row>
    <row r="21" spans="1:8" ht="37.5" customHeight="1" x14ac:dyDescent="0.15">
      <c r="A21" s="171">
        <v>29</v>
      </c>
      <c r="B21" s="79">
        <v>86873160</v>
      </c>
      <c r="C21" s="79">
        <v>25773601</v>
      </c>
      <c r="D21" s="79">
        <v>81730275</v>
      </c>
      <c r="E21" s="79">
        <v>25906908</v>
      </c>
      <c r="F21" s="89">
        <v>29.668082754213152</v>
      </c>
      <c r="G21" s="89">
        <v>100.51722302987464</v>
      </c>
      <c r="H21" s="89">
        <v>31.698055585889072</v>
      </c>
    </row>
    <row r="22" spans="1:8" x14ac:dyDescent="0.15">
      <c r="B22" s="483" t="s">
        <v>360</v>
      </c>
      <c r="C22" s="483"/>
      <c r="D22" s="483"/>
      <c r="E22" s="483"/>
      <c r="F22" s="483"/>
      <c r="G22" s="483"/>
      <c r="H22" s="483"/>
    </row>
  </sheetData>
  <sheetProtection selectLockedCells="1"/>
  <mergeCells count="11">
    <mergeCell ref="A1:H1"/>
    <mergeCell ref="B22:H22"/>
    <mergeCell ref="A3:A6"/>
    <mergeCell ref="B3:B4"/>
    <mergeCell ref="C3:C4"/>
    <mergeCell ref="D3:D4"/>
    <mergeCell ref="E3:E4"/>
    <mergeCell ref="B5:B6"/>
    <mergeCell ref="C5:C6"/>
    <mergeCell ref="D5:D6"/>
    <mergeCell ref="E5:E6"/>
  </mergeCells>
  <phoneticPr fontId="2"/>
  <conditionalFormatting sqref="A21:E21 B19:E20">
    <cfRule type="expression" dxfId="20" priority="1">
      <formula>A19=""</formula>
    </cfRule>
  </conditionalFormatting>
  <pageMargins left="0.70866141732283472" right="0.70866141732283472" top="0.74803149606299213" bottom="0.74803149606299213" header="0.31496062992125984" footer="0.31496062992125984"/>
  <pageSetup paperSize="9" firstPageNumber="6" orientation="portrait" useFirstPageNumber="1" r:id="rId1"/>
  <headerFooter>
    <oddFooter>&amp;C&amp;"ＭＳ 明朝,標準"&amp;P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showGridLines="0" view="pageLayout" topLeftCell="A31" zoomScale="115" zoomScaleNormal="100" zoomScalePageLayoutView="115" workbookViewId="0">
      <selection activeCell="J39" sqref="J39"/>
    </sheetView>
  </sheetViews>
  <sheetFormatPr defaultRowHeight="13.5" x14ac:dyDescent="0.15"/>
  <cols>
    <col min="1" max="16384" width="9" style="2"/>
  </cols>
  <sheetData>
    <row r="1" spans="1:9" ht="30" customHeight="1" x14ac:dyDescent="0.15">
      <c r="A1" s="313" t="s">
        <v>339</v>
      </c>
      <c r="B1" s="313"/>
      <c r="C1" s="313"/>
      <c r="D1" s="313"/>
      <c r="E1" s="313"/>
      <c r="F1" s="313"/>
      <c r="G1" s="313"/>
      <c r="H1" s="313"/>
      <c r="I1" s="313"/>
    </row>
    <row r="2" spans="1:9" ht="15" customHeight="1" x14ac:dyDescent="0.15"/>
    <row r="57" spans="1:9" x14ac:dyDescent="0.15">
      <c r="A57" s="185"/>
      <c r="B57" s="185" t="s">
        <v>370</v>
      </c>
      <c r="C57" s="185"/>
      <c r="D57" s="185"/>
      <c r="E57" s="185"/>
      <c r="F57" s="185"/>
      <c r="G57" s="185"/>
      <c r="H57" s="185"/>
      <c r="I57" s="185"/>
    </row>
    <row r="58" spans="1:9" x14ac:dyDescent="0.15">
      <c r="A58" s="185"/>
      <c r="B58" s="185"/>
      <c r="C58" s="185"/>
      <c r="D58" s="185"/>
      <c r="E58" s="185"/>
      <c r="F58" s="185"/>
      <c r="G58" s="185"/>
      <c r="H58" s="185"/>
      <c r="I58" s="185"/>
    </row>
  </sheetData>
  <sheetProtection selectLockedCells="1"/>
  <mergeCells count="1">
    <mergeCell ref="A1:I1"/>
  </mergeCells>
  <phoneticPr fontId="2"/>
  <pageMargins left="0.70866141732283472" right="0.70866141732283472" top="0.74803149606299213" bottom="0.74803149606299213" header="0.31496062992125984" footer="0.31496062992125984"/>
  <pageSetup paperSize="9" scale="95" firstPageNumber="7" orientation="portrait" useFirstPageNumber="1" r:id="rId1"/>
  <headerFooter>
    <oddFooter>&amp;C&amp;"ＭＳ 明朝,標準"&amp;P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showGridLines="0" view="pageBreakPreview" zoomScale="90" zoomScaleNormal="115" zoomScaleSheetLayoutView="90" workbookViewId="0">
      <selection activeCell="N10" sqref="N10"/>
    </sheetView>
  </sheetViews>
  <sheetFormatPr defaultRowHeight="13.5" x14ac:dyDescent="0.15"/>
  <cols>
    <col min="1" max="9" width="9" style="2"/>
    <col min="10" max="10" width="9" style="2" customWidth="1"/>
    <col min="11" max="11" width="16.625" style="2" customWidth="1"/>
    <col min="12" max="12" width="8.75" style="2" customWidth="1"/>
    <col min="13" max="16384" width="9" style="2"/>
  </cols>
  <sheetData>
    <row r="1" spans="1:12" ht="30" customHeight="1" x14ac:dyDescent="0.15">
      <c r="A1" s="504" t="s">
        <v>371</v>
      </c>
      <c r="B1" s="504"/>
      <c r="C1" s="504"/>
      <c r="D1" s="504"/>
      <c r="E1" s="504"/>
      <c r="F1" s="504"/>
      <c r="G1" s="504"/>
      <c r="H1" s="504"/>
      <c r="I1" s="504"/>
      <c r="J1" s="92"/>
    </row>
    <row r="2" spans="1:12" ht="22.5" customHeight="1" x14ac:dyDescent="0.15">
      <c r="K2" s="1" t="s">
        <v>330</v>
      </c>
    </row>
    <row r="3" spans="1:12" ht="18.75" customHeight="1" thickBot="1" x14ac:dyDescent="0.2">
      <c r="B3" s="503" t="s">
        <v>335</v>
      </c>
      <c r="C3" s="503"/>
      <c r="D3" s="503"/>
      <c r="F3" s="502">
        <v>67723528000</v>
      </c>
      <c r="G3" s="502"/>
      <c r="H3" s="5" t="s">
        <v>21</v>
      </c>
      <c r="K3" s="154" t="s">
        <v>333</v>
      </c>
      <c r="L3" s="93" t="s">
        <v>334</v>
      </c>
    </row>
    <row r="4" spans="1:12" ht="18.75" customHeight="1" x14ac:dyDescent="0.15">
      <c r="B4" s="503" t="s">
        <v>153</v>
      </c>
      <c r="C4" s="503"/>
      <c r="D4" s="503"/>
      <c r="F4" s="502">
        <v>25277894000</v>
      </c>
      <c r="G4" s="502"/>
      <c r="H4" s="5" t="s">
        <v>21</v>
      </c>
      <c r="K4" s="94" t="s">
        <v>22</v>
      </c>
      <c r="L4" s="95">
        <v>16</v>
      </c>
    </row>
    <row r="5" spans="1:12" ht="18.75" customHeight="1" x14ac:dyDescent="0.15">
      <c r="B5" s="503" t="s">
        <v>336</v>
      </c>
      <c r="C5" s="503"/>
      <c r="D5" s="503"/>
      <c r="E5" s="503"/>
      <c r="F5" s="505">
        <v>37.325128720405701</v>
      </c>
      <c r="G5" s="505"/>
      <c r="H5" s="5" t="s">
        <v>329</v>
      </c>
      <c r="K5" s="94" t="s">
        <v>23</v>
      </c>
      <c r="L5" s="96">
        <v>19.100000000000001</v>
      </c>
    </row>
    <row r="6" spans="1:12" ht="18.75" customHeight="1" x14ac:dyDescent="0.15">
      <c r="B6" s="503" t="s">
        <v>337</v>
      </c>
      <c r="C6" s="503"/>
      <c r="D6" s="503"/>
      <c r="F6" s="502">
        <v>145968.18229064409</v>
      </c>
      <c r="G6" s="502"/>
      <c r="H6" s="5" t="s">
        <v>21</v>
      </c>
      <c r="K6" s="94" t="s">
        <v>214</v>
      </c>
      <c r="L6" s="96">
        <v>1.7</v>
      </c>
    </row>
    <row r="7" spans="1:12" ht="18.75" customHeight="1" x14ac:dyDescent="0.15">
      <c r="B7" s="503" t="s">
        <v>338</v>
      </c>
      <c r="C7" s="503"/>
      <c r="D7" s="503"/>
      <c r="F7" s="502">
        <v>369803.14534415916</v>
      </c>
      <c r="G7" s="502"/>
      <c r="H7" s="5" t="s">
        <v>21</v>
      </c>
      <c r="K7" s="94" t="s">
        <v>331</v>
      </c>
      <c r="L7" s="96">
        <v>0.7</v>
      </c>
    </row>
    <row r="8" spans="1:12" ht="18.75" customHeight="1" x14ac:dyDescent="0.15">
      <c r="K8" s="94" t="s">
        <v>166</v>
      </c>
      <c r="L8" s="96">
        <v>0.9</v>
      </c>
    </row>
    <row r="9" spans="1:12" ht="18.75" customHeight="1" x14ac:dyDescent="0.15">
      <c r="K9" s="94" t="s">
        <v>170</v>
      </c>
      <c r="L9" s="96">
        <v>4.7</v>
      </c>
    </row>
    <row r="10" spans="1:12" ht="18.75" customHeight="1" x14ac:dyDescent="0.15">
      <c r="K10" s="94" t="s">
        <v>173</v>
      </c>
      <c r="L10" s="96">
        <v>0.2</v>
      </c>
    </row>
    <row r="11" spans="1:12" ht="18.75" customHeight="1" x14ac:dyDescent="0.15">
      <c r="K11" s="94" t="s">
        <v>332</v>
      </c>
      <c r="L11" s="96">
        <v>0.8</v>
      </c>
    </row>
    <row r="12" spans="1:12" ht="18.75" customHeight="1" x14ac:dyDescent="0.15">
      <c r="K12" s="94" t="s">
        <v>174</v>
      </c>
      <c r="L12" s="96">
        <v>13.3</v>
      </c>
    </row>
    <row r="13" spans="1:12" ht="18.75" customHeight="1" x14ac:dyDescent="0.15">
      <c r="K13" s="94" t="s">
        <v>176</v>
      </c>
      <c r="L13" s="96">
        <v>1.5</v>
      </c>
    </row>
    <row r="14" spans="1:12" ht="18.75" customHeight="1" x14ac:dyDescent="0.15">
      <c r="K14" s="94" t="s">
        <v>177</v>
      </c>
      <c r="L14" s="96">
        <v>2.6</v>
      </c>
    </row>
    <row r="15" spans="1:12" ht="18.75" customHeight="1" x14ac:dyDescent="0.15">
      <c r="K15" s="94" t="s">
        <v>178</v>
      </c>
      <c r="L15" s="96">
        <v>12.9</v>
      </c>
    </row>
    <row r="16" spans="1:12" ht="18.75" customHeight="1" x14ac:dyDescent="0.15">
      <c r="K16" s="94" t="s">
        <v>179</v>
      </c>
      <c r="L16" s="96">
        <v>6.7</v>
      </c>
    </row>
    <row r="17" spans="11:12" ht="18.75" customHeight="1" x14ac:dyDescent="0.15">
      <c r="K17" s="94" t="s">
        <v>184</v>
      </c>
      <c r="L17" s="96">
        <v>7.6</v>
      </c>
    </row>
    <row r="18" spans="11:12" ht="18.75" customHeight="1" x14ac:dyDescent="0.15">
      <c r="K18" s="94" t="s">
        <v>185</v>
      </c>
      <c r="L18" s="96">
        <v>9.3000000000000007</v>
      </c>
    </row>
    <row r="19" spans="11:12" ht="18.75" customHeight="1" thickBot="1" x14ac:dyDescent="0.2">
      <c r="K19" s="8" t="s">
        <v>106</v>
      </c>
      <c r="L19" s="97">
        <v>2</v>
      </c>
    </row>
    <row r="20" spans="11:12" ht="18.75" customHeight="1" thickTop="1" thickBot="1" x14ac:dyDescent="0.2">
      <c r="K20" s="98" t="s">
        <v>42</v>
      </c>
      <c r="L20" s="99">
        <v>100</v>
      </c>
    </row>
  </sheetData>
  <sheetProtection selectLockedCells="1"/>
  <mergeCells count="11">
    <mergeCell ref="F7:G7"/>
    <mergeCell ref="B5:E5"/>
    <mergeCell ref="A1:I1"/>
    <mergeCell ref="B3:D3"/>
    <mergeCell ref="B4:D4"/>
    <mergeCell ref="B6:D6"/>
    <mergeCell ref="B7:D7"/>
    <mergeCell ref="F3:G3"/>
    <mergeCell ref="F4:G4"/>
    <mergeCell ref="F5:G5"/>
    <mergeCell ref="F6:G6"/>
  </mergeCells>
  <phoneticPr fontId="2"/>
  <conditionalFormatting sqref="L4:L19">
    <cfRule type="expression" dxfId="19" priority="2">
      <formula>L4=""</formula>
    </cfRule>
  </conditionalFormatting>
  <conditionalFormatting sqref="L20">
    <cfRule type="expression" dxfId="18" priority="1">
      <formula>$L$20&lt;&gt;100</formula>
    </cfRule>
  </conditionalFormatting>
  <pageMargins left="0.70866141732283472" right="0.70866141732283472" top="0.74803149606299213" bottom="0.74803149606299213" header="0.31496062992125984" footer="0.31496062992125984"/>
  <pageSetup paperSize="9" firstPageNumber="8" orientation="portrait" useFirstPageNumber="1" r:id="rId1"/>
  <headerFooter>
    <oddFooter>&amp;C&amp;"ＭＳ 明朝,標準"&amp;P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showGridLines="0" topLeftCell="A4" zoomScaleNormal="100" zoomScaleSheetLayoutView="85" workbookViewId="0">
      <selection activeCell="G6" sqref="G6:H27"/>
    </sheetView>
  </sheetViews>
  <sheetFormatPr defaultRowHeight="13.5" x14ac:dyDescent="0.15"/>
  <cols>
    <col min="1" max="1" width="3.75" style="2" customWidth="1"/>
    <col min="2" max="2" width="20" style="2" customWidth="1"/>
    <col min="3" max="3" width="11.25" style="2" customWidth="1"/>
    <col min="4" max="4" width="8.75" style="2" customWidth="1"/>
    <col min="5" max="5" width="3.625" style="2" customWidth="1"/>
    <col min="6" max="6" width="20" style="2" customWidth="1"/>
    <col min="7" max="7" width="11.25" style="2" customWidth="1"/>
    <col min="8" max="8" width="8.75" style="2" customWidth="1"/>
    <col min="9" max="16384" width="9" style="2"/>
  </cols>
  <sheetData>
    <row r="1" spans="1:8" ht="18.75" customHeight="1" x14ac:dyDescent="0.15">
      <c r="A1" s="508" t="s">
        <v>373</v>
      </c>
      <c r="B1" s="508"/>
      <c r="C1" s="508"/>
      <c r="D1" s="508"/>
      <c r="E1" s="508"/>
      <c r="F1" s="508"/>
      <c r="G1" s="508"/>
      <c r="H1" s="508"/>
    </row>
    <row r="2" spans="1:8" x14ac:dyDescent="0.15">
      <c r="A2" s="1"/>
      <c r="B2" s="1"/>
      <c r="C2" s="1"/>
      <c r="D2" s="1"/>
      <c r="E2" s="1"/>
      <c r="F2" s="1"/>
      <c r="G2" s="1"/>
      <c r="H2" s="1"/>
    </row>
    <row r="3" spans="1:8" ht="30" customHeight="1" x14ac:dyDescent="0.15">
      <c r="A3" s="509" t="s">
        <v>159</v>
      </c>
      <c r="B3" s="509"/>
      <c r="C3" s="509"/>
      <c r="D3" s="509"/>
      <c r="E3" s="509" t="s">
        <v>160</v>
      </c>
      <c r="F3" s="509"/>
      <c r="G3" s="509"/>
      <c r="H3" s="509"/>
    </row>
    <row r="4" spans="1:8" ht="30" customHeight="1" x14ac:dyDescent="0.15">
      <c r="A4" s="510" t="s">
        <v>161</v>
      </c>
      <c r="B4" s="511"/>
      <c r="C4" s="165" t="s">
        <v>162</v>
      </c>
      <c r="D4" s="165" t="s">
        <v>163</v>
      </c>
      <c r="E4" s="510" t="s">
        <v>161</v>
      </c>
      <c r="F4" s="511"/>
      <c r="G4" s="165" t="s">
        <v>162</v>
      </c>
      <c r="H4" s="165" t="s">
        <v>163</v>
      </c>
    </row>
    <row r="5" spans="1:8" ht="11.25" customHeight="1" x14ac:dyDescent="0.15">
      <c r="A5" s="85"/>
      <c r="B5" s="86"/>
      <c r="C5" s="173" t="s">
        <v>15</v>
      </c>
      <c r="D5" s="12" t="s">
        <v>329</v>
      </c>
      <c r="E5" s="85"/>
      <c r="F5" s="86"/>
      <c r="G5" s="173" t="s">
        <v>15</v>
      </c>
      <c r="H5" s="173" t="s">
        <v>329</v>
      </c>
    </row>
    <row r="6" spans="1:8" ht="30" customHeight="1" x14ac:dyDescent="0.15">
      <c r="A6" s="160">
        <f>IF(B6&lt;&gt;"",ROW()-ROW($A$5),"")</f>
        <v>1</v>
      </c>
      <c r="B6" s="168" t="s">
        <v>96</v>
      </c>
      <c r="C6" s="78">
        <v>25277894</v>
      </c>
      <c r="D6" s="87">
        <v>37.32</v>
      </c>
      <c r="E6" s="160">
        <f>IF(F6&lt;&gt;"",ROW()-ROW($E$5),"")</f>
        <v>1</v>
      </c>
      <c r="F6" s="88" t="s">
        <v>186</v>
      </c>
      <c r="G6" s="78">
        <v>452850</v>
      </c>
      <c r="H6" s="89">
        <v>0.66867455576147772</v>
      </c>
    </row>
    <row r="7" spans="1:8" ht="30" customHeight="1" x14ac:dyDescent="0.15">
      <c r="A7" s="160">
        <f t="shared" ref="A7:A26" si="0">IF(B7&lt;&gt;"",ROW()-ROW($A$5),"")</f>
        <v>2</v>
      </c>
      <c r="B7" s="156" t="s">
        <v>166</v>
      </c>
      <c r="C7" s="79">
        <v>584000</v>
      </c>
      <c r="D7" s="87">
        <v>0.86232955849553494</v>
      </c>
      <c r="E7" s="160">
        <f t="shared" ref="E7:E26" si="1">IF(F7&lt;&gt;"",ROW()-ROW($E$5),"")</f>
        <v>2</v>
      </c>
      <c r="F7" s="164" t="s">
        <v>187</v>
      </c>
      <c r="G7" s="79">
        <v>5533915</v>
      </c>
      <c r="H7" s="89">
        <v>8.171333011475717</v>
      </c>
    </row>
    <row r="8" spans="1:8" ht="30" customHeight="1" x14ac:dyDescent="0.15">
      <c r="A8" s="160">
        <f t="shared" si="0"/>
        <v>3</v>
      </c>
      <c r="B8" s="156" t="s">
        <v>167</v>
      </c>
      <c r="C8" s="79">
        <v>38000</v>
      </c>
      <c r="D8" s="87">
        <v>5.611048497059988E-2</v>
      </c>
      <c r="E8" s="160">
        <f t="shared" si="1"/>
        <v>3</v>
      </c>
      <c r="F8" s="164" t="s">
        <v>188</v>
      </c>
      <c r="G8" s="79">
        <v>24017857</v>
      </c>
      <c r="H8" s="89">
        <v>35.464568532224135</v>
      </c>
    </row>
    <row r="9" spans="1:8" ht="30" customHeight="1" x14ac:dyDescent="0.15">
      <c r="A9" s="160">
        <f t="shared" si="0"/>
        <v>4</v>
      </c>
      <c r="B9" s="156" t="s">
        <v>168</v>
      </c>
      <c r="C9" s="79">
        <v>91000</v>
      </c>
      <c r="D9" s="87">
        <v>0.13436984558748918</v>
      </c>
      <c r="E9" s="160">
        <f t="shared" si="1"/>
        <v>4</v>
      </c>
      <c r="F9" s="164" t="s">
        <v>189</v>
      </c>
      <c r="G9" s="79">
        <v>5174958</v>
      </c>
      <c r="H9" s="89">
        <v>7.6413000811180423</v>
      </c>
    </row>
    <row r="10" spans="1:8" ht="30" customHeight="1" x14ac:dyDescent="0.15">
      <c r="A10" s="160">
        <f t="shared" si="0"/>
        <v>5</v>
      </c>
      <c r="B10" s="156" t="s">
        <v>169</v>
      </c>
      <c r="C10" s="79">
        <v>156000</v>
      </c>
      <c r="D10" s="87">
        <v>0.23034830672141005</v>
      </c>
      <c r="E10" s="160">
        <f t="shared" si="1"/>
        <v>5</v>
      </c>
      <c r="F10" s="164" t="s">
        <v>190</v>
      </c>
      <c r="G10" s="79">
        <v>182153</v>
      </c>
      <c r="H10" s="89">
        <v>0.26896560970657052</v>
      </c>
    </row>
    <row r="11" spans="1:8" ht="30" customHeight="1" x14ac:dyDescent="0.15">
      <c r="A11" s="160">
        <f t="shared" si="0"/>
        <v>6</v>
      </c>
      <c r="B11" s="156" t="s">
        <v>170</v>
      </c>
      <c r="C11" s="79">
        <v>3228000</v>
      </c>
      <c r="D11" s="87">
        <v>4.7664380390814847</v>
      </c>
      <c r="E11" s="160">
        <f t="shared" si="1"/>
        <v>6</v>
      </c>
      <c r="F11" s="164" t="s">
        <v>191</v>
      </c>
      <c r="G11" s="79">
        <v>997626</v>
      </c>
      <c r="H11" s="89">
        <v>1.4730862810336758</v>
      </c>
    </row>
    <row r="12" spans="1:8" ht="30" customHeight="1" x14ac:dyDescent="0.15">
      <c r="A12" s="160">
        <f t="shared" si="0"/>
        <v>7</v>
      </c>
      <c r="B12" s="156" t="s">
        <v>171</v>
      </c>
      <c r="C12" s="79">
        <v>13000</v>
      </c>
      <c r="D12" s="87">
        <v>1.9195692226784168E-2</v>
      </c>
      <c r="E12" s="160">
        <f t="shared" si="1"/>
        <v>7</v>
      </c>
      <c r="F12" s="164" t="s">
        <v>192</v>
      </c>
      <c r="G12" s="79">
        <v>5126288</v>
      </c>
      <c r="H12" s="89">
        <v>7.5694343626043814</v>
      </c>
    </row>
    <row r="13" spans="1:8" ht="30" customHeight="1" x14ac:dyDescent="0.15">
      <c r="A13" s="160">
        <f t="shared" si="0"/>
        <v>8</v>
      </c>
      <c r="B13" s="156" t="s">
        <v>172</v>
      </c>
      <c r="C13" s="79">
        <v>194000</v>
      </c>
      <c r="D13" s="87">
        <v>0.28645879169200988</v>
      </c>
      <c r="E13" s="160">
        <f t="shared" si="1"/>
        <v>8</v>
      </c>
      <c r="F13" s="164" t="s">
        <v>193</v>
      </c>
      <c r="G13" s="79">
        <v>9204935</v>
      </c>
      <c r="H13" s="89">
        <v>13.591930709811811</v>
      </c>
    </row>
    <row r="14" spans="1:8" ht="30" customHeight="1" x14ac:dyDescent="0.15">
      <c r="A14" s="160">
        <f t="shared" si="0"/>
        <v>9</v>
      </c>
      <c r="B14" s="156" t="s">
        <v>173</v>
      </c>
      <c r="C14" s="79">
        <v>105000</v>
      </c>
      <c r="D14" s="87">
        <v>0.15</v>
      </c>
      <c r="E14" s="160">
        <f t="shared" si="1"/>
        <v>9</v>
      </c>
      <c r="F14" s="164" t="s">
        <v>194</v>
      </c>
      <c r="G14" s="79">
        <v>2922365</v>
      </c>
      <c r="H14" s="89">
        <v>4.31513993187124</v>
      </c>
    </row>
    <row r="15" spans="1:8" ht="30" customHeight="1" x14ac:dyDescent="0.15">
      <c r="A15" s="160">
        <f t="shared" si="0"/>
        <v>10</v>
      </c>
      <c r="B15" s="156" t="s">
        <v>174</v>
      </c>
      <c r="C15" s="79">
        <v>9047000</v>
      </c>
      <c r="D15" s="87">
        <v>13.35872519813203</v>
      </c>
      <c r="E15" s="160">
        <f t="shared" si="1"/>
        <v>10</v>
      </c>
      <c r="F15" s="164" t="s">
        <v>195</v>
      </c>
      <c r="G15" s="79">
        <v>4619292</v>
      </c>
      <c r="H15" s="89">
        <v>6.8208082721266381</v>
      </c>
    </row>
    <row r="16" spans="1:8" ht="30" customHeight="1" x14ac:dyDescent="0.15">
      <c r="A16" s="160">
        <f t="shared" si="0"/>
        <v>11</v>
      </c>
      <c r="B16" s="90" t="s">
        <v>175</v>
      </c>
      <c r="C16" s="79">
        <v>26000</v>
      </c>
      <c r="D16" s="87">
        <v>3.8391384453568336E-2</v>
      </c>
      <c r="E16" s="160">
        <f t="shared" si="1"/>
        <v>11</v>
      </c>
      <c r="F16" s="164" t="s">
        <v>196</v>
      </c>
      <c r="G16" s="79">
        <v>12216</v>
      </c>
      <c r="H16" s="89">
        <v>1.8038044326338109E-2</v>
      </c>
    </row>
    <row r="17" spans="1:8" ht="30" customHeight="1" x14ac:dyDescent="0.15">
      <c r="A17" s="160">
        <f t="shared" si="0"/>
        <v>12</v>
      </c>
      <c r="B17" s="156" t="s">
        <v>176</v>
      </c>
      <c r="C17" s="79">
        <v>1009630</v>
      </c>
      <c r="D17" s="87">
        <v>1.4908112879175461</v>
      </c>
      <c r="E17" s="160">
        <f t="shared" si="1"/>
        <v>12</v>
      </c>
      <c r="F17" s="164" t="s">
        <v>197</v>
      </c>
      <c r="G17" s="79">
        <v>9379073</v>
      </c>
      <c r="H17" s="89">
        <v>13.849061436964712</v>
      </c>
    </row>
    <row r="18" spans="1:8" ht="30" customHeight="1" x14ac:dyDescent="0.15">
      <c r="A18" s="160">
        <f t="shared" si="0"/>
        <v>13</v>
      </c>
      <c r="B18" s="156" t="s">
        <v>177</v>
      </c>
      <c r="C18" s="79">
        <v>1778111</v>
      </c>
      <c r="D18" s="87">
        <v>2.6255439616199561</v>
      </c>
      <c r="E18" s="160">
        <f t="shared" si="1"/>
        <v>13</v>
      </c>
      <c r="F18" s="164" t="s">
        <v>352</v>
      </c>
      <c r="G18" s="79">
        <v>100000</v>
      </c>
      <c r="H18" s="89">
        <v>0.14765917097526285</v>
      </c>
    </row>
    <row r="19" spans="1:8" ht="30" customHeight="1" x14ac:dyDescent="0.15">
      <c r="A19" s="160">
        <f t="shared" si="0"/>
        <v>14</v>
      </c>
      <c r="B19" s="156" t="s">
        <v>178</v>
      </c>
      <c r="C19" s="79">
        <v>8786132</v>
      </c>
      <c r="D19" s="87">
        <v>12.973529671992278</v>
      </c>
      <c r="E19" s="160" t="str">
        <f t="shared" si="1"/>
        <v/>
      </c>
      <c r="F19" s="91"/>
      <c r="G19" s="79"/>
      <c r="H19" s="89" t="s">
        <v>612</v>
      </c>
    </row>
    <row r="20" spans="1:8" ht="30" customHeight="1" x14ac:dyDescent="0.15">
      <c r="A20" s="160">
        <f t="shared" si="0"/>
        <v>15</v>
      </c>
      <c r="B20" s="156" t="s">
        <v>179</v>
      </c>
      <c r="C20" s="79">
        <v>4528809</v>
      </c>
      <c r="D20" s="87">
        <v>6.6872018244530915</v>
      </c>
      <c r="E20" s="160" t="str">
        <f t="shared" si="1"/>
        <v/>
      </c>
      <c r="F20" s="91"/>
      <c r="G20" s="79"/>
      <c r="H20" s="89" t="s">
        <v>612</v>
      </c>
    </row>
    <row r="21" spans="1:8" ht="30" customHeight="1" x14ac:dyDescent="0.15">
      <c r="A21" s="160">
        <f t="shared" si="0"/>
        <v>16</v>
      </c>
      <c r="B21" s="156" t="s">
        <v>180</v>
      </c>
      <c r="C21" s="79">
        <v>102953</v>
      </c>
      <c r="D21" s="87">
        <v>0.15201954629416234</v>
      </c>
      <c r="E21" s="160" t="str">
        <f t="shared" si="1"/>
        <v/>
      </c>
      <c r="F21" s="91"/>
      <c r="G21" s="79"/>
      <c r="H21" s="89" t="s">
        <v>612</v>
      </c>
    </row>
    <row r="22" spans="1:8" ht="30" customHeight="1" x14ac:dyDescent="0.15">
      <c r="A22" s="160">
        <f t="shared" si="0"/>
        <v>17</v>
      </c>
      <c r="B22" s="156" t="s">
        <v>181</v>
      </c>
      <c r="C22" s="79">
        <v>60000</v>
      </c>
      <c r="D22" s="87">
        <v>8.8595502585157693E-2</v>
      </c>
      <c r="E22" s="160" t="str">
        <f t="shared" si="1"/>
        <v/>
      </c>
      <c r="F22" s="91"/>
      <c r="G22" s="79"/>
      <c r="H22" s="89" t="s">
        <v>612</v>
      </c>
    </row>
    <row r="23" spans="1:8" ht="30" customHeight="1" x14ac:dyDescent="0.15">
      <c r="A23" s="160">
        <f t="shared" si="0"/>
        <v>18</v>
      </c>
      <c r="B23" s="156" t="s">
        <v>182</v>
      </c>
      <c r="C23" s="79">
        <v>1194390</v>
      </c>
      <c r="D23" s="87">
        <v>1.763626372211442</v>
      </c>
      <c r="E23" s="160" t="str">
        <f t="shared" si="1"/>
        <v/>
      </c>
      <c r="F23" s="91"/>
      <c r="G23" s="79"/>
      <c r="H23" s="89" t="s">
        <v>612</v>
      </c>
    </row>
    <row r="24" spans="1:8" ht="30" customHeight="1" x14ac:dyDescent="0.15">
      <c r="A24" s="160">
        <f t="shared" si="0"/>
        <v>19</v>
      </c>
      <c r="B24" s="156" t="s">
        <v>183</v>
      </c>
      <c r="C24" s="79">
        <v>1</v>
      </c>
      <c r="D24" s="87">
        <v>1.4765917097526282E-6</v>
      </c>
      <c r="E24" s="160" t="str">
        <f t="shared" si="1"/>
        <v/>
      </c>
      <c r="F24" s="91"/>
      <c r="G24" s="79"/>
      <c r="H24" s="89" t="s">
        <v>612</v>
      </c>
    </row>
    <row r="25" spans="1:8" ht="30" customHeight="1" x14ac:dyDescent="0.15">
      <c r="A25" s="160">
        <f t="shared" si="0"/>
        <v>20</v>
      </c>
      <c r="B25" s="156" t="s">
        <v>184</v>
      </c>
      <c r="C25" s="79">
        <v>5177608</v>
      </c>
      <c r="D25" s="87">
        <v>7.6452130491488868</v>
      </c>
      <c r="E25" s="160" t="str">
        <f t="shared" si="1"/>
        <v/>
      </c>
      <c r="F25" s="91"/>
      <c r="G25" s="79"/>
      <c r="H25" s="89" t="s">
        <v>612</v>
      </c>
    </row>
    <row r="26" spans="1:8" ht="30" customHeight="1" x14ac:dyDescent="0.15">
      <c r="A26" s="160">
        <f t="shared" si="0"/>
        <v>21</v>
      </c>
      <c r="B26" s="156" t="s">
        <v>185</v>
      </c>
      <c r="C26" s="79">
        <v>6326000</v>
      </c>
      <c r="D26" s="87">
        <v>9.3409191558951274</v>
      </c>
      <c r="E26" s="160" t="str">
        <f t="shared" si="1"/>
        <v/>
      </c>
      <c r="F26" s="91"/>
      <c r="G26" s="79"/>
      <c r="H26" s="89" t="s">
        <v>612</v>
      </c>
    </row>
    <row r="27" spans="1:8" ht="30" customHeight="1" x14ac:dyDescent="0.15">
      <c r="A27" s="461" t="s">
        <v>164</v>
      </c>
      <c r="B27" s="462"/>
      <c r="C27" s="80">
        <v>67723528</v>
      </c>
      <c r="D27" s="87">
        <v>100</v>
      </c>
      <c r="E27" s="506" t="s">
        <v>165</v>
      </c>
      <c r="F27" s="507"/>
      <c r="G27" s="80">
        <v>67723528</v>
      </c>
      <c r="H27" s="89">
        <v>100</v>
      </c>
    </row>
    <row r="28" spans="1:8" x14ac:dyDescent="0.15">
      <c r="A28" s="1"/>
      <c r="B28" s="1"/>
      <c r="C28" s="1"/>
      <c r="D28" s="191"/>
      <c r="E28" s="298"/>
      <c r="F28" s="298"/>
      <c r="G28" s="298"/>
      <c r="H28" s="191"/>
    </row>
    <row r="29" spans="1:8" x14ac:dyDescent="0.15">
      <c r="A29" s="1"/>
      <c r="B29" s="1"/>
      <c r="C29" s="1"/>
      <c r="D29" s="1"/>
      <c r="E29" s="299"/>
      <c r="F29" s="299"/>
      <c r="G29" s="299"/>
      <c r="H29" s="1"/>
    </row>
    <row r="30" spans="1:8" x14ac:dyDescent="0.15">
      <c r="A30" s="1"/>
      <c r="B30" s="1"/>
      <c r="C30" s="1"/>
      <c r="D30" s="1"/>
      <c r="E30" s="1"/>
      <c r="F30" s="1"/>
      <c r="G30" s="1"/>
      <c r="H30" s="1"/>
    </row>
    <row r="31" spans="1:8" x14ac:dyDescent="0.15">
      <c r="A31" s="1"/>
      <c r="B31" s="1"/>
      <c r="C31" s="1"/>
      <c r="D31" s="1"/>
      <c r="E31" s="1"/>
      <c r="F31" s="1"/>
      <c r="G31" s="1"/>
      <c r="H31" s="1"/>
    </row>
    <row r="32" spans="1:8" x14ac:dyDescent="0.15">
      <c r="A32" s="1"/>
      <c r="B32" s="1"/>
      <c r="C32" s="1"/>
      <c r="D32" s="1"/>
      <c r="E32" s="1"/>
      <c r="F32" s="1"/>
      <c r="G32" s="1"/>
      <c r="H32" s="1"/>
    </row>
  </sheetData>
  <sheetProtection selectLockedCells="1"/>
  <mergeCells count="7">
    <mergeCell ref="A27:B27"/>
    <mergeCell ref="E27:F27"/>
    <mergeCell ref="A1:H1"/>
    <mergeCell ref="A3:D3"/>
    <mergeCell ref="E3:H3"/>
    <mergeCell ref="A4:B4"/>
    <mergeCell ref="E4:F4"/>
  </mergeCells>
  <phoneticPr fontId="2"/>
  <conditionalFormatting sqref="C6:C26">
    <cfRule type="expression" dxfId="17" priority="2">
      <formula>C6=""</formula>
    </cfRule>
  </conditionalFormatting>
  <conditionalFormatting sqref="G6:G26">
    <cfRule type="expression" dxfId="16" priority="1">
      <formula>AND(E6&lt;&gt;"",G6="")</formula>
    </cfRule>
  </conditionalFormatting>
  <pageMargins left="0.70866141732283472" right="0.70866141732283472" top="0.74803149606299213" bottom="0.74803149606299213" header="0.31496062992125984" footer="0.31496062992125984"/>
  <pageSetup paperSize="9" firstPageNumber="9" orientation="portrait" useFirstPageNumber="1" r:id="rId1"/>
  <headerFooter>
    <oddFooter>&amp;C&amp;"ＭＳ 明朝,標準"&amp;P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GridLines="0" topLeftCell="A13" zoomScale="115" zoomScaleNormal="115" workbookViewId="0">
      <selection activeCell="F6" sqref="F6:G32"/>
    </sheetView>
  </sheetViews>
  <sheetFormatPr defaultRowHeight="13.5" x14ac:dyDescent="0.15"/>
  <cols>
    <col min="1" max="1" width="3.75" style="2" customWidth="1"/>
    <col min="2" max="2" width="11.25" style="2" customWidth="1"/>
    <col min="3" max="3" width="13.75" style="2" customWidth="1"/>
    <col min="4" max="4" width="5" style="2" customWidth="1"/>
    <col min="5" max="8" width="11.875" style="2" customWidth="1"/>
    <col min="9" max="16384" width="9" style="2"/>
  </cols>
  <sheetData>
    <row r="1" spans="1:9" ht="18.75" customHeight="1" x14ac:dyDescent="0.15">
      <c r="A1" s="508" t="s">
        <v>374</v>
      </c>
      <c r="B1" s="508"/>
      <c r="C1" s="508"/>
      <c r="D1" s="508"/>
      <c r="E1" s="508"/>
      <c r="F1" s="508"/>
      <c r="G1" s="508"/>
      <c r="H1" s="508"/>
      <c r="I1" s="1"/>
    </row>
    <row r="2" spans="1:9" x14ac:dyDescent="0.15">
      <c r="A2" s="1"/>
      <c r="B2" s="1"/>
      <c r="C2" s="1"/>
      <c r="D2" s="1"/>
      <c r="E2" s="1"/>
      <c r="F2" s="1"/>
      <c r="G2" s="1"/>
      <c r="H2" s="1"/>
      <c r="I2" s="1"/>
    </row>
    <row r="3" spans="1:9" ht="22.5" customHeight="1" x14ac:dyDescent="0.15">
      <c r="A3" s="513" t="s">
        <v>198</v>
      </c>
      <c r="B3" s="513"/>
      <c r="C3" s="513" t="s">
        <v>199</v>
      </c>
      <c r="D3" s="513" t="s">
        <v>12</v>
      </c>
      <c r="E3" s="513"/>
      <c r="F3" s="76">
        <v>30</v>
      </c>
      <c r="G3" s="514" t="s">
        <v>208</v>
      </c>
      <c r="H3" s="515"/>
      <c r="I3" s="1"/>
    </row>
    <row r="4" spans="1:9" ht="22.5" customHeight="1" x14ac:dyDescent="0.15">
      <c r="A4" s="513"/>
      <c r="B4" s="513"/>
      <c r="C4" s="513"/>
      <c r="D4" s="513"/>
      <c r="E4" s="513"/>
      <c r="F4" s="167" t="s">
        <v>207</v>
      </c>
      <c r="G4" s="77" t="s">
        <v>380</v>
      </c>
      <c r="H4" s="77" t="s">
        <v>209</v>
      </c>
      <c r="I4" s="1"/>
    </row>
    <row r="5" spans="1:9" ht="11.25" customHeight="1" x14ac:dyDescent="0.15">
      <c r="A5" s="518">
        <v>1</v>
      </c>
      <c r="B5" s="516" t="s">
        <v>22</v>
      </c>
      <c r="C5" s="512" t="s">
        <v>63</v>
      </c>
      <c r="D5" s="4"/>
      <c r="E5" s="4"/>
      <c r="F5" s="173" t="s">
        <v>15</v>
      </c>
      <c r="G5" s="173" t="s">
        <v>15</v>
      </c>
      <c r="H5" s="173" t="s">
        <v>15</v>
      </c>
      <c r="I5" s="1"/>
    </row>
    <row r="6" spans="1:9" ht="22.5" customHeight="1" x14ac:dyDescent="0.15">
      <c r="A6" s="518"/>
      <c r="B6" s="490"/>
      <c r="C6" s="512"/>
      <c r="D6" s="523" t="s">
        <v>200</v>
      </c>
      <c r="E6" s="167" t="s">
        <v>201</v>
      </c>
      <c r="F6" s="78">
        <v>301000</v>
      </c>
      <c r="G6" s="72"/>
      <c r="H6" s="72"/>
      <c r="I6" s="1"/>
    </row>
    <row r="7" spans="1:9" ht="22.5" customHeight="1" x14ac:dyDescent="0.15">
      <c r="A7" s="518"/>
      <c r="B7" s="490"/>
      <c r="C7" s="512"/>
      <c r="D7" s="523"/>
      <c r="E7" s="165" t="s">
        <v>202</v>
      </c>
      <c r="F7" s="79">
        <v>8088596</v>
      </c>
      <c r="G7" s="74">
        <v>88500</v>
      </c>
      <c r="H7" s="74"/>
      <c r="I7" s="1"/>
    </row>
    <row r="8" spans="1:9" ht="22.5" customHeight="1" x14ac:dyDescent="0.15">
      <c r="A8" s="518"/>
      <c r="B8" s="490"/>
      <c r="C8" s="512"/>
      <c r="D8" s="523"/>
      <c r="E8" s="165" t="s">
        <v>203</v>
      </c>
      <c r="F8" s="79">
        <v>50000</v>
      </c>
      <c r="G8" s="74"/>
      <c r="H8" s="74"/>
      <c r="I8" s="1"/>
    </row>
    <row r="9" spans="1:9" ht="22.5" customHeight="1" x14ac:dyDescent="0.15">
      <c r="A9" s="518"/>
      <c r="B9" s="490"/>
      <c r="C9" s="512"/>
      <c r="D9" s="523"/>
      <c r="E9" s="165" t="s">
        <v>204</v>
      </c>
      <c r="F9" s="79">
        <v>100729</v>
      </c>
      <c r="G9" s="74"/>
      <c r="H9" s="74"/>
      <c r="I9" s="1"/>
    </row>
    <row r="10" spans="1:9" ht="22.5" customHeight="1" x14ac:dyDescent="0.15">
      <c r="A10" s="518"/>
      <c r="B10" s="490"/>
      <c r="C10" s="512"/>
      <c r="D10" s="443"/>
      <c r="E10" s="165" t="s">
        <v>205</v>
      </c>
      <c r="F10" s="79">
        <v>24500</v>
      </c>
      <c r="G10" s="74"/>
      <c r="H10" s="74"/>
      <c r="I10" s="1"/>
    </row>
    <row r="11" spans="1:9" ht="22.5" customHeight="1" x14ac:dyDescent="0.15">
      <c r="A11" s="518"/>
      <c r="B11" s="490"/>
      <c r="C11" s="512"/>
      <c r="D11" s="512" t="s">
        <v>206</v>
      </c>
      <c r="E11" s="512"/>
      <c r="F11" s="79">
        <v>114016</v>
      </c>
      <c r="G11" s="74"/>
      <c r="H11" s="74"/>
      <c r="I11" s="1"/>
    </row>
    <row r="12" spans="1:9" ht="22.5" customHeight="1" x14ac:dyDescent="0.15">
      <c r="A12" s="518"/>
      <c r="B12" s="490"/>
      <c r="C12" s="512"/>
      <c r="D12" s="512" t="s">
        <v>60</v>
      </c>
      <c r="E12" s="512"/>
      <c r="F12" s="80">
        <v>8678841</v>
      </c>
      <c r="G12" s="74">
        <v>88500</v>
      </c>
      <c r="H12" s="74"/>
      <c r="I12" s="1"/>
    </row>
    <row r="13" spans="1:9" ht="22.5" customHeight="1" x14ac:dyDescent="0.15">
      <c r="A13" s="518"/>
      <c r="B13" s="490"/>
      <c r="C13" s="512" t="s">
        <v>65</v>
      </c>
      <c r="D13" s="520" t="s">
        <v>200</v>
      </c>
      <c r="E13" s="165" t="s">
        <v>201</v>
      </c>
      <c r="F13" s="79">
        <v>534170</v>
      </c>
      <c r="G13" s="74"/>
      <c r="H13" s="74"/>
      <c r="I13" s="1"/>
    </row>
    <row r="14" spans="1:9" ht="22.5" customHeight="1" x14ac:dyDescent="0.15">
      <c r="A14" s="518"/>
      <c r="B14" s="490"/>
      <c r="C14" s="512"/>
      <c r="D14" s="521"/>
      <c r="E14" s="165" t="s">
        <v>210</v>
      </c>
      <c r="F14" s="79">
        <v>1405023</v>
      </c>
      <c r="G14" s="74"/>
      <c r="H14" s="74"/>
      <c r="I14" s="1"/>
    </row>
    <row r="15" spans="1:9" ht="22.5" customHeight="1" x14ac:dyDescent="0.15">
      <c r="A15" s="518"/>
      <c r="B15" s="490"/>
      <c r="C15" s="512"/>
      <c r="D15" s="522"/>
      <c r="E15" s="165" t="s">
        <v>205</v>
      </c>
      <c r="F15" s="79">
        <v>29970</v>
      </c>
      <c r="G15" s="74"/>
      <c r="H15" s="74"/>
      <c r="I15" s="1"/>
    </row>
    <row r="16" spans="1:9" ht="22.5" customHeight="1" x14ac:dyDescent="0.15">
      <c r="A16" s="518"/>
      <c r="B16" s="490"/>
      <c r="C16" s="512"/>
      <c r="D16" s="512" t="s">
        <v>206</v>
      </c>
      <c r="E16" s="512"/>
      <c r="F16" s="79">
        <v>2511</v>
      </c>
      <c r="G16" s="74"/>
      <c r="H16" s="74"/>
      <c r="I16" s="1"/>
    </row>
    <row r="17" spans="1:9" ht="22.5" customHeight="1" x14ac:dyDescent="0.15">
      <c r="A17" s="518"/>
      <c r="B17" s="490"/>
      <c r="C17" s="512"/>
      <c r="D17" s="512" t="s">
        <v>60</v>
      </c>
      <c r="E17" s="512"/>
      <c r="F17" s="80">
        <v>1971674</v>
      </c>
      <c r="G17" s="74"/>
      <c r="H17" s="74"/>
      <c r="I17" s="1"/>
    </row>
    <row r="18" spans="1:9" ht="22.5" customHeight="1" x14ac:dyDescent="0.15">
      <c r="A18" s="518"/>
      <c r="B18" s="517"/>
      <c r="C18" s="519" t="s">
        <v>42</v>
      </c>
      <c r="D18" s="519"/>
      <c r="E18" s="519"/>
      <c r="F18" s="80">
        <v>10650515</v>
      </c>
      <c r="G18" s="74">
        <v>88500</v>
      </c>
      <c r="H18" s="74"/>
      <c r="I18" s="1"/>
    </row>
    <row r="19" spans="1:9" ht="22.5" customHeight="1" x14ac:dyDescent="0.15">
      <c r="A19" s="518">
        <v>2</v>
      </c>
      <c r="B19" s="516" t="s">
        <v>23</v>
      </c>
      <c r="C19" s="512" t="s">
        <v>211</v>
      </c>
      <c r="D19" s="478" t="s">
        <v>340</v>
      </c>
      <c r="E19" s="165" t="s">
        <v>212</v>
      </c>
      <c r="F19" s="79">
        <v>12854023</v>
      </c>
      <c r="G19" s="74"/>
      <c r="H19" s="74"/>
      <c r="I19" s="1"/>
    </row>
    <row r="20" spans="1:9" ht="22.5" customHeight="1" x14ac:dyDescent="0.15">
      <c r="A20" s="518"/>
      <c r="B20" s="490"/>
      <c r="C20" s="512"/>
      <c r="D20" s="480"/>
      <c r="E20" s="165" t="s">
        <v>205</v>
      </c>
      <c r="F20" s="79">
        <v>1</v>
      </c>
      <c r="G20" s="74"/>
      <c r="H20" s="74"/>
      <c r="I20" s="1"/>
    </row>
    <row r="21" spans="1:9" ht="22.5" customHeight="1" x14ac:dyDescent="0.15">
      <c r="A21" s="518"/>
      <c r="B21" s="490"/>
      <c r="C21" s="512"/>
      <c r="D21" s="512" t="s">
        <v>206</v>
      </c>
      <c r="E21" s="512"/>
      <c r="F21" s="79">
        <v>153000</v>
      </c>
      <c r="G21" s="74"/>
      <c r="H21" s="74"/>
      <c r="I21" s="1"/>
    </row>
    <row r="22" spans="1:9" ht="22.5" customHeight="1" x14ac:dyDescent="0.15">
      <c r="A22" s="518"/>
      <c r="B22" s="490"/>
      <c r="C22" s="165" t="s">
        <v>213</v>
      </c>
      <c r="D22" s="512" t="s">
        <v>212</v>
      </c>
      <c r="E22" s="512"/>
      <c r="F22" s="79">
        <v>10074</v>
      </c>
      <c r="G22" s="74"/>
      <c r="H22" s="74"/>
      <c r="I22" s="1"/>
    </row>
    <row r="23" spans="1:9" ht="22.5" customHeight="1" x14ac:dyDescent="0.15">
      <c r="A23" s="518"/>
      <c r="B23" s="517"/>
      <c r="C23" s="519" t="s">
        <v>42</v>
      </c>
      <c r="D23" s="519"/>
      <c r="E23" s="519"/>
      <c r="F23" s="80">
        <v>13017098</v>
      </c>
      <c r="G23" s="80">
        <v>0</v>
      </c>
      <c r="H23" s="74"/>
      <c r="I23" s="1"/>
    </row>
    <row r="24" spans="1:9" ht="22.5" customHeight="1" x14ac:dyDescent="0.15">
      <c r="A24" s="518">
        <v>3</v>
      </c>
      <c r="B24" s="516" t="s">
        <v>24</v>
      </c>
      <c r="C24" s="531" t="s">
        <v>24</v>
      </c>
      <c r="D24" s="478" t="s">
        <v>340</v>
      </c>
      <c r="E24" s="165" t="s">
        <v>212</v>
      </c>
      <c r="F24" s="79">
        <v>442565</v>
      </c>
      <c r="G24" s="74"/>
      <c r="H24" s="74"/>
      <c r="I24" s="1"/>
    </row>
    <row r="25" spans="1:9" ht="22.5" customHeight="1" x14ac:dyDescent="0.15">
      <c r="A25" s="518"/>
      <c r="B25" s="490"/>
      <c r="C25" s="532"/>
      <c r="D25" s="480"/>
      <c r="E25" s="165" t="s">
        <v>205</v>
      </c>
      <c r="F25" s="79">
        <v>10</v>
      </c>
      <c r="G25" s="74"/>
      <c r="H25" s="74"/>
      <c r="I25" s="1"/>
    </row>
    <row r="26" spans="1:9" ht="22.5" customHeight="1" x14ac:dyDescent="0.15">
      <c r="A26" s="518"/>
      <c r="B26" s="490"/>
      <c r="C26" s="533"/>
      <c r="D26" s="461" t="s">
        <v>206</v>
      </c>
      <c r="E26" s="462"/>
      <c r="F26" s="79">
        <v>4569</v>
      </c>
      <c r="G26" s="74"/>
      <c r="H26" s="74"/>
      <c r="I26" s="1"/>
    </row>
    <row r="27" spans="1:9" ht="22.5" customHeight="1" x14ac:dyDescent="0.15">
      <c r="A27" s="518"/>
      <c r="B27" s="517"/>
      <c r="C27" s="519" t="s">
        <v>42</v>
      </c>
      <c r="D27" s="519"/>
      <c r="E27" s="519"/>
      <c r="F27" s="80">
        <v>447144</v>
      </c>
      <c r="G27" s="74"/>
      <c r="H27" s="74"/>
      <c r="I27" s="1"/>
    </row>
    <row r="28" spans="1:9" ht="22.5" customHeight="1" x14ac:dyDescent="0.15">
      <c r="A28" s="169">
        <v>4</v>
      </c>
      <c r="B28" s="527" t="s">
        <v>214</v>
      </c>
      <c r="C28" s="528"/>
      <c r="D28" s="512" t="s">
        <v>212</v>
      </c>
      <c r="E28" s="512"/>
      <c r="F28" s="79">
        <v>1155369</v>
      </c>
      <c r="G28" s="74"/>
      <c r="H28" s="74"/>
      <c r="I28" s="1"/>
    </row>
    <row r="29" spans="1:9" ht="22.5" customHeight="1" x14ac:dyDescent="0.15">
      <c r="A29" s="169">
        <v>5</v>
      </c>
      <c r="B29" s="527" t="s">
        <v>215</v>
      </c>
      <c r="C29" s="528"/>
      <c r="D29" s="512" t="s">
        <v>212</v>
      </c>
      <c r="E29" s="512"/>
      <c r="F29" s="79">
        <v>128</v>
      </c>
      <c r="G29" s="74"/>
      <c r="H29" s="74"/>
      <c r="I29" s="1"/>
    </row>
    <row r="30" spans="1:9" ht="22.5" customHeight="1" x14ac:dyDescent="0.15">
      <c r="A30" s="169">
        <v>6</v>
      </c>
      <c r="B30" s="527" t="s">
        <v>216</v>
      </c>
      <c r="C30" s="528"/>
      <c r="D30" s="512" t="s">
        <v>212</v>
      </c>
      <c r="E30" s="512"/>
      <c r="F30" s="79">
        <v>1</v>
      </c>
      <c r="G30" s="74"/>
      <c r="H30" s="74"/>
      <c r="I30" s="1"/>
    </row>
    <row r="31" spans="1:9" ht="22.5" customHeight="1" thickBot="1" x14ac:dyDescent="0.2">
      <c r="A31" s="159">
        <v>7</v>
      </c>
      <c r="B31" s="529" t="s">
        <v>217</v>
      </c>
      <c r="C31" s="530"/>
      <c r="D31" s="531" t="s">
        <v>212</v>
      </c>
      <c r="E31" s="531"/>
      <c r="F31" s="81">
        <v>7639</v>
      </c>
      <c r="G31" s="82"/>
      <c r="H31" s="82"/>
      <c r="I31" s="1"/>
    </row>
    <row r="32" spans="1:9" ht="22.5" customHeight="1" thickTop="1" x14ac:dyDescent="0.15">
      <c r="A32" s="524" t="s">
        <v>84</v>
      </c>
      <c r="B32" s="525"/>
      <c r="C32" s="525"/>
      <c r="D32" s="525"/>
      <c r="E32" s="526"/>
      <c r="F32" s="83">
        <v>25277894</v>
      </c>
      <c r="G32" s="83">
        <v>88500</v>
      </c>
      <c r="H32" s="84"/>
      <c r="I32" s="1"/>
    </row>
    <row r="33" spans="1:9" ht="22.5" customHeight="1" x14ac:dyDescent="0.15">
      <c r="A33" s="1"/>
      <c r="B33" s="1"/>
      <c r="C33" s="1"/>
      <c r="D33" s="1"/>
      <c r="E33" s="1"/>
      <c r="F33" s="1"/>
      <c r="G33" s="1"/>
      <c r="H33" s="1"/>
      <c r="I33" s="1"/>
    </row>
    <row r="34" spans="1:9" ht="22.5" customHeight="1" x14ac:dyDescent="0.15">
      <c r="A34" s="1"/>
      <c r="B34" s="1"/>
      <c r="C34" s="1"/>
      <c r="D34" s="1"/>
      <c r="E34" s="1"/>
      <c r="F34" s="1"/>
      <c r="G34" s="1"/>
      <c r="H34" s="1"/>
      <c r="I34" s="1"/>
    </row>
    <row r="35" spans="1:9" ht="22.5" customHeight="1" x14ac:dyDescent="0.15">
      <c r="A35" s="1"/>
      <c r="B35" s="1"/>
      <c r="C35" s="1"/>
      <c r="D35" s="1"/>
      <c r="E35" s="1"/>
      <c r="F35" s="1"/>
      <c r="G35" s="1"/>
      <c r="H35" s="1"/>
      <c r="I35" s="1"/>
    </row>
    <row r="36" spans="1:9" ht="22.5" customHeight="1" x14ac:dyDescent="0.15">
      <c r="A36" s="1"/>
      <c r="B36" s="1"/>
      <c r="C36" s="1"/>
      <c r="D36" s="1"/>
      <c r="E36" s="1"/>
      <c r="F36" s="1"/>
      <c r="G36" s="1"/>
      <c r="H36" s="1"/>
      <c r="I36" s="1"/>
    </row>
    <row r="37" spans="1:9" ht="22.5" customHeight="1" x14ac:dyDescent="0.15"/>
    <row r="38" spans="1:9" ht="22.5" customHeight="1" x14ac:dyDescent="0.15"/>
    <row r="39" spans="1:9" ht="22.5" customHeight="1" x14ac:dyDescent="0.15"/>
    <row r="40" spans="1:9" ht="22.5" customHeight="1" x14ac:dyDescent="0.15"/>
    <row r="41" spans="1:9" ht="22.5" customHeight="1" x14ac:dyDescent="0.15"/>
  </sheetData>
  <sheetProtection selectLockedCells="1"/>
  <mergeCells count="38">
    <mergeCell ref="A32:E32"/>
    <mergeCell ref="A1:H1"/>
    <mergeCell ref="B30:C30"/>
    <mergeCell ref="B31:C31"/>
    <mergeCell ref="D28:E28"/>
    <mergeCell ref="D29:E29"/>
    <mergeCell ref="D30:E30"/>
    <mergeCell ref="D31:E31"/>
    <mergeCell ref="C27:E27"/>
    <mergeCell ref="C24:C26"/>
    <mergeCell ref="B24:B27"/>
    <mergeCell ref="A24:A27"/>
    <mergeCell ref="B28:C28"/>
    <mergeCell ref="B29:C29"/>
    <mergeCell ref="D22:E22"/>
    <mergeCell ref="C23:E23"/>
    <mergeCell ref="B19:B23"/>
    <mergeCell ref="A19:A23"/>
    <mergeCell ref="D24:D25"/>
    <mergeCell ref="D26:E26"/>
    <mergeCell ref="C18:E18"/>
    <mergeCell ref="B5:B18"/>
    <mergeCell ref="A5:A18"/>
    <mergeCell ref="D19:D20"/>
    <mergeCell ref="D21:E21"/>
    <mergeCell ref="C19:C21"/>
    <mergeCell ref="D13:D15"/>
    <mergeCell ref="D16:E16"/>
    <mergeCell ref="D17:E17"/>
    <mergeCell ref="C13:C17"/>
    <mergeCell ref="D6:D10"/>
    <mergeCell ref="D11:E11"/>
    <mergeCell ref="D12:E12"/>
    <mergeCell ref="A3:B4"/>
    <mergeCell ref="C3:C4"/>
    <mergeCell ref="D3:E4"/>
    <mergeCell ref="G3:H3"/>
    <mergeCell ref="C5:C12"/>
  </mergeCells>
  <phoneticPr fontId="2"/>
  <conditionalFormatting sqref="F3">
    <cfRule type="expression" dxfId="15" priority="7">
      <formula>$F$3=""</formula>
    </cfRule>
  </conditionalFormatting>
  <conditionalFormatting sqref="F7:F11">
    <cfRule type="expression" dxfId="14" priority="6">
      <formula>F7=""</formula>
    </cfRule>
  </conditionalFormatting>
  <conditionalFormatting sqref="F13:F16">
    <cfRule type="expression" dxfId="13" priority="5">
      <formula>F13=""</formula>
    </cfRule>
  </conditionalFormatting>
  <conditionalFormatting sqref="F19:F22">
    <cfRule type="expression" dxfId="12" priority="4">
      <formula>F19=""</formula>
    </cfRule>
  </conditionalFormatting>
  <conditionalFormatting sqref="F24:F26">
    <cfRule type="expression" dxfId="11" priority="3">
      <formula>F24=""</formula>
    </cfRule>
  </conditionalFormatting>
  <conditionalFormatting sqref="F28:F31">
    <cfRule type="expression" dxfId="10" priority="2">
      <formula>F28=""</formula>
    </cfRule>
  </conditionalFormatting>
  <conditionalFormatting sqref="F6">
    <cfRule type="expression" dxfId="9" priority="1">
      <formula>F6=""</formula>
    </cfRule>
  </conditionalFormatting>
  <pageMargins left="0.70866141732283472" right="0.70866141732283472" top="0.74803149606299213" bottom="0.74803149606299213" header="0.31496062992125984" footer="0.31496062992125984"/>
  <pageSetup paperSize="9" firstPageNumber="10" orientation="portrait" useFirstPageNumber="1" r:id="rId1"/>
  <headerFooter>
    <oddFooter>&amp;C&amp;"ＭＳ 明朝,標準"&amp;P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topLeftCell="A13" zoomScale="115" zoomScaleNormal="115" workbookViewId="0">
      <selection activeCell="D5" sqref="D5:D18"/>
    </sheetView>
  </sheetViews>
  <sheetFormatPr defaultRowHeight="13.5" x14ac:dyDescent="0.15"/>
  <cols>
    <col min="1" max="5" width="16.25" style="2" customWidth="1"/>
    <col min="6" max="16384" width="9" style="2"/>
  </cols>
  <sheetData>
    <row r="1" spans="1:5" ht="18.75" customHeight="1" x14ac:dyDescent="0.15">
      <c r="A1" s="508" t="s">
        <v>375</v>
      </c>
      <c r="B1" s="508"/>
      <c r="C1" s="508"/>
      <c r="D1" s="508"/>
      <c r="E1" s="508"/>
    </row>
    <row r="2" spans="1:5" x14ac:dyDescent="0.15">
      <c r="A2" s="1"/>
      <c r="B2" s="1"/>
      <c r="C2" s="1"/>
      <c r="D2" s="1"/>
      <c r="E2" s="1"/>
    </row>
    <row r="3" spans="1:5" ht="30" customHeight="1" x14ac:dyDescent="0.15">
      <c r="A3" s="166" t="s">
        <v>218</v>
      </c>
      <c r="B3" s="166" t="s">
        <v>219</v>
      </c>
      <c r="C3" s="170" t="s">
        <v>12</v>
      </c>
      <c r="D3" s="170" t="s">
        <v>220</v>
      </c>
      <c r="E3" s="170" t="s">
        <v>221</v>
      </c>
    </row>
    <row r="4" spans="1:5" ht="11.25" customHeight="1" x14ac:dyDescent="0.15">
      <c r="A4" s="4"/>
      <c r="B4" s="4"/>
      <c r="C4" s="4"/>
      <c r="D4" s="173" t="s">
        <v>15</v>
      </c>
      <c r="E4" s="4"/>
    </row>
    <row r="5" spans="1:5" ht="26.25" customHeight="1" x14ac:dyDescent="0.15">
      <c r="A5" s="167" t="s">
        <v>166</v>
      </c>
      <c r="B5" s="167" t="s">
        <v>222</v>
      </c>
      <c r="C5" s="167" t="s">
        <v>222</v>
      </c>
      <c r="D5" s="71">
        <v>7000</v>
      </c>
      <c r="E5" s="72"/>
    </row>
    <row r="6" spans="1:5" ht="26.25" customHeight="1" x14ac:dyDescent="0.15">
      <c r="A6" s="512" t="s">
        <v>177</v>
      </c>
      <c r="B6" s="512" t="s">
        <v>226</v>
      </c>
      <c r="C6" s="165" t="s">
        <v>223</v>
      </c>
      <c r="D6" s="73">
        <v>9000</v>
      </c>
      <c r="E6" s="74"/>
    </row>
    <row r="7" spans="1:5" ht="26.25" customHeight="1" x14ac:dyDescent="0.15">
      <c r="A7" s="512"/>
      <c r="B7" s="512"/>
      <c r="C7" s="165" t="s">
        <v>224</v>
      </c>
      <c r="D7" s="73">
        <v>1</v>
      </c>
      <c r="E7" s="74"/>
    </row>
    <row r="8" spans="1:5" ht="26.25" customHeight="1" x14ac:dyDescent="0.15">
      <c r="A8" s="512"/>
      <c r="B8" s="512"/>
      <c r="C8" s="165" t="s">
        <v>225</v>
      </c>
      <c r="D8" s="73">
        <v>1</v>
      </c>
      <c r="E8" s="74"/>
    </row>
    <row r="9" spans="1:5" ht="26.25" customHeight="1" x14ac:dyDescent="0.15">
      <c r="A9" s="512"/>
      <c r="B9" s="519" t="s">
        <v>42</v>
      </c>
      <c r="C9" s="519"/>
      <c r="D9" s="75">
        <v>9002</v>
      </c>
      <c r="E9" s="74"/>
    </row>
    <row r="10" spans="1:5" ht="26.25" customHeight="1" x14ac:dyDescent="0.15">
      <c r="A10" s="165" t="s">
        <v>361</v>
      </c>
      <c r="B10" s="165" t="s">
        <v>362</v>
      </c>
      <c r="C10" s="165" t="s">
        <v>364</v>
      </c>
      <c r="D10" s="73">
        <v>0</v>
      </c>
      <c r="E10" s="74"/>
    </row>
    <row r="11" spans="1:5" ht="26.25" customHeight="1" x14ac:dyDescent="0.15">
      <c r="A11" s="165" t="s">
        <v>179</v>
      </c>
      <c r="B11" s="165" t="s">
        <v>363</v>
      </c>
      <c r="C11" s="165" t="s">
        <v>227</v>
      </c>
      <c r="D11" s="73">
        <v>277929</v>
      </c>
      <c r="E11" s="74"/>
    </row>
    <row r="12" spans="1:5" ht="26.25" customHeight="1" x14ac:dyDescent="0.15">
      <c r="A12" s="512" t="s">
        <v>184</v>
      </c>
      <c r="B12" s="534" t="s">
        <v>341</v>
      </c>
      <c r="C12" s="165" t="s">
        <v>228</v>
      </c>
      <c r="D12" s="73">
        <v>12000</v>
      </c>
      <c r="E12" s="74"/>
    </row>
    <row r="13" spans="1:5" ht="26.25" customHeight="1" x14ac:dyDescent="0.15">
      <c r="A13" s="512"/>
      <c r="B13" s="534"/>
      <c r="C13" s="165" t="s">
        <v>229</v>
      </c>
      <c r="D13" s="73">
        <v>1</v>
      </c>
      <c r="E13" s="74"/>
    </row>
    <row r="14" spans="1:5" ht="26.25" customHeight="1" x14ac:dyDescent="0.15">
      <c r="A14" s="512"/>
      <c r="B14" s="534"/>
      <c r="C14" s="165" t="s">
        <v>230</v>
      </c>
      <c r="D14" s="73">
        <v>1</v>
      </c>
      <c r="E14" s="74"/>
    </row>
    <row r="15" spans="1:5" ht="26.25" customHeight="1" x14ac:dyDescent="0.15">
      <c r="A15" s="512"/>
      <c r="B15" s="534"/>
      <c r="C15" s="165" t="s">
        <v>60</v>
      </c>
      <c r="D15" s="75">
        <v>12002</v>
      </c>
      <c r="E15" s="74"/>
    </row>
    <row r="16" spans="1:5" ht="26.25" customHeight="1" x14ac:dyDescent="0.15">
      <c r="A16" s="512"/>
      <c r="B16" s="513" t="s">
        <v>231</v>
      </c>
      <c r="C16" s="513"/>
      <c r="D16" s="73">
        <v>1</v>
      </c>
      <c r="E16" s="74"/>
    </row>
    <row r="17" spans="1:5" ht="26.25" customHeight="1" x14ac:dyDescent="0.15">
      <c r="A17" s="512"/>
      <c r="B17" s="514" t="s">
        <v>232</v>
      </c>
      <c r="C17" s="515"/>
      <c r="D17" s="73">
        <v>2</v>
      </c>
      <c r="E17" s="74"/>
    </row>
    <row r="18" spans="1:5" ht="26.25" customHeight="1" x14ac:dyDescent="0.15">
      <c r="A18" s="512"/>
      <c r="B18" s="519" t="s">
        <v>42</v>
      </c>
      <c r="C18" s="519"/>
      <c r="D18" s="74">
        <v>12005</v>
      </c>
      <c r="E18" s="74"/>
    </row>
    <row r="19" spans="1:5" ht="26.25" customHeight="1" x14ac:dyDescent="0.15"/>
    <row r="20" spans="1:5" ht="26.25" customHeight="1" x14ac:dyDescent="0.15"/>
    <row r="21" spans="1:5" ht="26.25" customHeight="1" x14ac:dyDescent="0.15"/>
    <row r="22" spans="1:5" ht="26.25" customHeight="1" x14ac:dyDescent="0.15"/>
    <row r="23" spans="1:5" ht="26.25" customHeight="1" x14ac:dyDescent="0.15"/>
  </sheetData>
  <sheetProtection selectLockedCells="1"/>
  <mergeCells count="9">
    <mergeCell ref="B16:C16"/>
    <mergeCell ref="B18:C18"/>
    <mergeCell ref="A12:A18"/>
    <mergeCell ref="B17:C17"/>
    <mergeCell ref="A1:E1"/>
    <mergeCell ref="B6:B8"/>
    <mergeCell ref="B9:C9"/>
    <mergeCell ref="A6:A9"/>
    <mergeCell ref="B12:B15"/>
  </mergeCells>
  <phoneticPr fontId="2"/>
  <conditionalFormatting sqref="D5:D8">
    <cfRule type="expression" dxfId="8" priority="4">
      <formula>D5=""</formula>
    </cfRule>
  </conditionalFormatting>
  <conditionalFormatting sqref="D11:D14">
    <cfRule type="expression" dxfId="7" priority="3">
      <formula>D11=""</formula>
    </cfRule>
  </conditionalFormatting>
  <conditionalFormatting sqref="D16:D17">
    <cfRule type="expression" dxfId="6" priority="2">
      <formula>D16=""</formula>
    </cfRule>
  </conditionalFormatting>
  <conditionalFormatting sqref="D10">
    <cfRule type="expression" dxfId="5" priority="1">
      <formula>D10=""</formula>
    </cfRule>
  </conditionalFormatting>
  <pageMargins left="0.70866141732283472" right="0.70866141732283472" top="0.74803149606299213" bottom="0.74803149606299213" header="0.31496062992125984" footer="0.31496062992125984"/>
  <pageSetup paperSize="9" firstPageNumber="11" orientation="portrait" useFirstPageNumber="1" r:id="rId1"/>
  <headerFooter>
    <oddFooter>&amp;C&amp;"ＭＳ 明朝,標準"&amp;P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4</vt:i4>
      </vt:variant>
    </vt:vector>
  </HeadingPairs>
  <TitlesOfParts>
    <vt:vector size="16" baseType="lpstr">
      <vt:lpstr>1-2</vt:lpstr>
      <vt:lpstr>3-4</vt:lpstr>
      <vt:lpstr>5</vt:lpstr>
      <vt:lpstr>6</vt:lpstr>
      <vt:lpstr>7</vt:lpstr>
      <vt:lpstr>8</vt:lpstr>
      <vt:lpstr>9</vt:lpstr>
      <vt:lpstr>10</vt:lpstr>
      <vt:lpstr>11</vt:lpstr>
      <vt:lpstr>12-17</vt:lpstr>
      <vt:lpstr>18</vt:lpstr>
      <vt:lpstr>19</vt:lpstr>
      <vt:lpstr>'19'!Print_Area</vt:lpstr>
      <vt:lpstr>'3-4'!Print_Area</vt:lpstr>
      <vt:lpstr>'8'!Print_Area</vt:lpstr>
      <vt:lpstr>'9'!Print_Area</vt:lpstr>
    </vt:vector>
  </TitlesOfParts>
  <Company>高岡市役所</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高岡市</dc:creator>
  <cp:lastModifiedBy>高岡市</cp:lastModifiedBy>
  <cp:lastPrinted>2018-11-28T07:52:08Z</cp:lastPrinted>
  <dcterms:created xsi:type="dcterms:W3CDTF">2016-08-01T00:43:53Z</dcterms:created>
  <dcterms:modified xsi:type="dcterms:W3CDTF">2018-11-28T07:53:34Z</dcterms:modified>
</cp:coreProperties>
</file>