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介護保険施設入所・退所　連絡票" sheetId="4" r:id="rId1"/>
    <sheet name="入力フォーム" sheetId="2" r:id="rId2"/>
  </sheets>
  <calcPr calcId="162913"/>
</workbook>
</file>

<file path=xl/calcChain.xml><?xml version="1.0" encoding="utf-8"?>
<calcChain xmlns="http://schemas.openxmlformats.org/spreadsheetml/2006/main">
  <c r="D7" i="2" l="1"/>
  <c r="G10" i="4" l="1"/>
  <c r="A11" i="4" s="1"/>
  <c r="E13" i="2" l="1"/>
  <c r="L15" i="2" l="1"/>
  <c r="L23" i="4" s="1"/>
  <c r="K15" i="2"/>
  <c r="K23" i="4" s="1"/>
  <c r="J15" i="2"/>
  <c r="J23" i="4" s="1"/>
  <c r="I15" i="2"/>
  <c r="I23" i="4" s="1"/>
  <c r="H15" i="2"/>
  <c r="G23" i="4" s="1"/>
  <c r="G15" i="2"/>
  <c r="F23" i="4" s="1"/>
  <c r="F15" i="2"/>
  <c r="E23" i="4" s="1"/>
  <c r="J34" i="4"/>
  <c r="K34" i="4"/>
  <c r="L34" i="4"/>
  <c r="I34" i="4"/>
  <c r="F34" i="4"/>
  <c r="G34" i="4"/>
  <c r="E34" i="4"/>
  <c r="J20" i="4"/>
  <c r="K20" i="4"/>
  <c r="L20" i="4"/>
  <c r="I20" i="4"/>
  <c r="F20" i="4"/>
  <c r="G20" i="4"/>
  <c r="E20" i="4"/>
  <c r="L19" i="2"/>
  <c r="K19" i="2"/>
  <c r="J19" i="2"/>
  <c r="I19" i="2"/>
  <c r="H19" i="2"/>
  <c r="G19" i="2"/>
  <c r="F19" i="2"/>
  <c r="G12" i="2"/>
  <c r="H12" i="2"/>
  <c r="I12" i="2"/>
  <c r="J12" i="2"/>
  <c r="K12" i="2"/>
  <c r="L12" i="2"/>
  <c r="F12" i="2"/>
  <c r="G7" i="2" l="1"/>
  <c r="E16" i="4" s="1"/>
  <c r="H7" i="2"/>
  <c r="F16" i="4" s="1"/>
  <c r="I7" i="2"/>
  <c r="G16" i="4" s="1"/>
  <c r="J7" i="2"/>
  <c r="H16" i="4" s="1"/>
  <c r="K7" i="2"/>
  <c r="I16" i="4" s="1"/>
  <c r="L7" i="2"/>
  <c r="J16" i="4" s="1"/>
  <c r="M7" i="2"/>
  <c r="K16" i="4" s="1"/>
  <c r="N7" i="2"/>
  <c r="L16" i="4" s="1"/>
  <c r="O7" i="2"/>
  <c r="M16" i="4" s="1"/>
  <c r="F7" i="2"/>
  <c r="D16" i="4" s="1"/>
  <c r="C2" i="2"/>
  <c r="D14" i="4"/>
  <c r="D35" i="4"/>
  <c r="D33" i="4"/>
  <c r="D30" i="4"/>
  <c r="D26" i="4"/>
  <c r="D24" i="4"/>
  <c r="D21" i="4"/>
  <c r="O18" i="4"/>
  <c r="O19" i="4"/>
  <c r="D18" i="4"/>
  <c r="D17" i="4"/>
  <c r="N8" i="4"/>
  <c r="N5" i="4"/>
  <c r="O3" i="4" l="1"/>
</calcChain>
</file>

<file path=xl/sharedStrings.xml><?xml version="1.0" encoding="utf-8"?>
<sst xmlns="http://schemas.openxmlformats.org/spreadsheetml/2006/main" count="88" uniqueCount="77">
  <si>
    <t>介護保険施設　入所・退所　連絡票</t>
    <rPh sb="0" eb="2">
      <t>カイゴ</t>
    </rPh>
    <rPh sb="2" eb="4">
      <t>ホケン</t>
    </rPh>
    <rPh sb="4" eb="6">
      <t>シセツ</t>
    </rPh>
    <rPh sb="7" eb="9">
      <t>ニュウショ</t>
    </rPh>
    <rPh sb="10" eb="12">
      <t>タイショ</t>
    </rPh>
    <rPh sb="13" eb="15">
      <t>レンラク</t>
    </rPh>
    <rPh sb="15" eb="16">
      <t>ヒョウ</t>
    </rPh>
    <phoneticPr fontId="2"/>
  </si>
  <si>
    <t>高岡市長 あて</t>
    <rPh sb="0" eb="2">
      <t>タカオカ</t>
    </rPh>
    <rPh sb="2" eb="4">
      <t>シチョウ</t>
    </rPh>
    <phoneticPr fontId="2"/>
  </si>
  <si>
    <t>施設長名</t>
    <rPh sb="0" eb="2">
      <t>シセツ</t>
    </rPh>
    <rPh sb="2" eb="3">
      <t>チョウ</t>
    </rPh>
    <rPh sb="3" eb="4">
      <t>ナ</t>
    </rPh>
    <phoneticPr fontId="2"/>
  </si>
  <si>
    <t>入所・退所年月日</t>
    <rPh sb="0" eb="2">
      <t>ニュウショ</t>
    </rPh>
    <rPh sb="3" eb="5">
      <t>タイショ</t>
    </rPh>
    <rPh sb="5" eb="8">
      <t>ネンガッピ</t>
    </rPh>
    <phoneticPr fontId="2"/>
  </si>
  <si>
    <t>被保険者番号</t>
    <rPh sb="0" eb="4">
      <t>ヒホケンシャ</t>
    </rPh>
    <rPh sb="4" eb="6">
      <t>バンゴウ</t>
    </rPh>
    <phoneticPr fontId="2"/>
  </si>
  <si>
    <t>フリガナ</t>
  </si>
  <si>
    <t>被</t>
    <rPh sb="0" eb="1">
      <t>ヒ</t>
    </rPh>
    <phoneticPr fontId="2"/>
  </si>
  <si>
    <t>氏　　　　　名</t>
    <rPh sb="0" eb="1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</si>
  <si>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</si>
  <si>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　</t>
  </si>
  <si>
    <t>性　　別</t>
    <rPh sb="0" eb="1">
      <t>セイ</t>
    </rPh>
    <rPh sb="3" eb="4">
      <t>ベツ</t>
    </rPh>
    <phoneticPr fontId="2"/>
  </si>
  <si>
    <t>保</t>
    <rPh sb="0" eb="1">
      <t>ホ</t>
    </rPh>
    <phoneticPr fontId="2"/>
  </si>
  <si>
    <t>〒</t>
  </si>
  <si>
    <t>入所前住所</t>
    <rPh sb="0" eb="2">
      <t>ニュウショ</t>
    </rPh>
    <rPh sb="2" eb="3">
      <t>マエ</t>
    </rPh>
    <rPh sb="3" eb="5">
      <t>ジュウショ</t>
    </rPh>
    <phoneticPr fontId="2"/>
  </si>
  <si>
    <t>険</t>
    <rPh sb="0" eb="1">
      <t>ケン</t>
    </rPh>
    <phoneticPr fontId="2"/>
  </si>
  <si>
    <t>者</t>
    <rPh sb="0" eb="1">
      <t>モノ</t>
    </rPh>
    <phoneticPr fontId="2"/>
  </si>
  <si>
    <t>退所後住所</t>
    <rPh sb="0" eb="2">
      <t>タイショ</t>
    </rPh>
    <rPh sb="2" eb="3">
      <t>ゴ</t>
    </rPh>
    <rPh sb="3" eb="5">
      <t>ジュウショ</t>
    </rPh>
    <phoneticPr fontId="2"/>
  </si>
  <si>
    <t>※１</t>
  </si>
  <si>
    <t>退所理由</t>
    <rPh sb="0" eb="2">
      <t>タイショ</t>
    </rPh>
    <rPh sb="2" eb="4">
      <t>リユウ</t>
    </rPh>
    <phoneticPr fontId="2"/>
  </si>
  <si>
    <t>※１　死亡による退所の場合は記載不要</t>
    <rPh sb="3" eb="5">
      <t>シボウ</t>
    </rPh>
    <rPh sb="8" eb="10">
      <t>タイショ</t>
    </rPh>
    <rPh sb="11" eb="13">
      <t>バアイ</t>
    </rPh>
    <rPh sb="14" eb="16">
      <t>キサイ</t>
    </rPh>
    <rPh sb="16" eb="18">
      <t>フヨウ</t>
    </rPh>
    <phoneticPr fontId="2"/>
  </si>
  <si>
    <t>保　険　者　名</t>
    <rPh sb="0" eb="1">
      <t>タモツ</t>
    </rPh>
    <rPh sb="2" eb="3">
      <t>ケン</t>
    </rPh>
    <rPh sb="4" eb="5">
      <t>モノ</t>
    </rPh>
    <rPh sb="6" eb="7">
      <t>ナ</t>
    </rPh>
    <phoneticPr fontId="2"/>
  </si>
  <si>
    <t>高　　　岡　　　市</t>
    <rPh sb="0" eb="1">
      <t>タカ</t>
    </rPh>
    <rPh sb="4" eb="5">
      <t>オカ</t>
    </rPh>
    <rPh sb="8" eb="9">
      <t>シ</t>
    </rPh>
    <phoneticPr fontId="2"/>
  </si>
  <si>
    <t>保険者番号</t>
    <rPh sb="0" eb="3">
      <t>ホケンシャ</t>
    </rPh>
    <rPh sb="3" eb="5">
      <t>バンゴウ</t>
    </rPh>
    <phoneticPr fontId="2"/>
  </si>
  <si>
    <t>名　　　称</t>
    <rPh sb="0" eb="1">
      <t>ナ</t>
    </rPh>
    <rPh sb="4" eb="5">
      <t>ショウ</t>
    </rPh>
    <phoneticPr fontId="2"/>
  </si>
  <si>
    <t>施</t>
    <rPh sb="0" eb="1">
      <t>シ</t>
    </rPh>
    <phoneticPr fontId="2"/>
  </si>
  <si>
    <t>電話番号</t>
    <rPh sb="0" eb="2">
      <t>デンワ</t>
    </rPh>
    <rPh sb="2" eb="4">
      <t>バンゴウ</t>
    </rPh>
    <phoneticPr fontId="2"/>
  </si>
  <si>
    <t>設</t>
    <rPh sb="0" eb="1">
      <t>セツ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</si>
  <si>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</si>
  <si>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高岡市記入欄</t>
    <rPh sb="0" eb="3">
      <t>タカオカシ</t>
    </rPh>
    <rPh sb="3" eb="5">
      <t>キニュウ</t>
    </rPh>
    <rPh sb="5" eb="6">
      <t>ラン</t>
    </rPh>
    <phoneticPr fontId="2"/>
  </si>
  <si>
    <t>認定証交付状況</t>
    <rPh sb="0" eb="2">
      <t>ニンテイ</t>
    </rPh>
    <rPh sb="2" eb="3">
      <t>ショウ</t>
    </rPh>
    <rPh sb="3" eb="5">
      <t>コウフ</t>
    </rPh>
    <rPh sb="5" eb="7">
      <t>ジョウキョウ</t>
    </rPh>
    <phoneticPr fontId="2"/>
  </si>
  <si>
    <t>確認日</t>
    <rPh sb="0" eb="2">
      <t>カクニン</t>
    </rPh>
    <rPh sb="2" eb="3">
      <t>ビ</t>
    </rPh>
    <phoneticPr fontId="2"/>
  </si>
  <si>
    <t>入力日</t>
    <rPh sb="0" eb="2">
      <t>ニュウリョク</t>
    </rPh>
    <rPh sb="2" eb="3">
      <t>ビ</t>
    </rPh>
    <phoneticPr fontId="2"/>
  </si>
  <si>
    <t>FAX送信日</t>
    <rPh sb="3" eb="5">
      <t>ソウシン</t>
    </rPh>
    <rPh sb="5" eb="6">
      <t>ヒ</t>
    </rPh>
    <phoneticPr fontId="2"/>
  </si>
  <si>
    <t>未申請です。申請してください。</t>
    <rPh sb="0" eb="3">
      <t>ミシンセイ</t>
    </rPh>
    <rPh sb="6" eb="8">
      <t>シンセイ</t>
    </rPh>
    <phoneticPr fontId="2"/>
  </si>
  <si>
    <t>施設名</t>
    <rPh sb="0" eb="1">
      <t>シ</t>
    </rPh>
    <rPh sb="1" eb="2">
      <t>セツ</t>
    </rPh>
    <rPh sb="2" eb="3">
      <t>ナ</t>
    </rPh>
    <phoneticPr fontId="2"/>
  </si>
  <si>
    <t>入所or退所</t>
    <rPh sb="0" eb="2">
      <t>ニュウショ</t>
    </rPh>
    <rPh sb="4" eb="6">
      <t>タイショ</t>
    </rPh>
    <phoneticPr fontId="3"/>
  </si>
  <si>
    <t>被保険者番号</t>
    <rPh sb="0" eb="4">
      <t>ヒホケンシャ</t>
    </rPh>
    <rPh sb="4" eb="6">
      <t>バンゴウ</t>
    </rPh>
    <phoneticPr fontId="3"/>
  </si>
  <si>
    <t>フリガナ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</si>
  <si>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</si>
  <si>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</si>
  <si>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</si>
  <si>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入所前住所</t>
    <rPh sb="0" eb="2">
      <t>ニュウショ</t>
    </rPh>
    <rPh sb="2" eb="3">
      <t>マエ</t>
    </rPh>
    <rPh sb="3" eb="5">
      <t>ジュウショ</t>
    </rPh>
    <phoneticPr fontId="3"/>
  </si>
  <si>
    <t>入所前住所郵便番号</t>
    <rPh sb="0" eb="2">
      <t>ニュウショ</t>
    </rPh>
    <rPh sb="2" eb="3">
      <t>マエ</t>
    </rPh>
    <rPh sb="3" eb="5">
      <t>ジュウショ</t>
    </rPh>
    <rPh sb="5" eb="9">
      <t>ユウビンバンゴウ</t>
    </rPh>
    <phoneticPr fontId="3"/>
  </si>
  <si>
    <t>退所理由</t>
    <rPh sb="0" eb="2">
      <t>タイショ</t>
    </rPh>
    <rPh sb="2" eb="4">
      <t>リユウ</t>
    </rPh>
    <phoneticPr fontId="3"/>
  </si>
  <si>
    <t>退所後住所※</t>
    <rPh sb="0" eb="2">
      <t>タイショ</t>
    </rPh>
    <rPh sb="2" eb="3">
      <t>ゴ</t>
    </rPh>
    <rPh sb="3" eb="5">
      <t>ジュウショ</t>
    </rPh>
    <phoneticPr fontId="3"/>
  </si>
  <si>
    <t>退所後住所郵便番号※</t>
    <rPh sb="0" eb="2">
      <t>タイショ</t>
    </rPh>
    <rPh sb="2" eb="3">
      <t>ゴ</t>
    </rPh>
    <rPh sb="3" eb="5">
      <t>ジュウショ</t>
    </rPh>
    <rPh sb="5" eb="9">
      <t>ユウビンバンゴウ</t>
    </rPh>
    <phoneticPr fontId="3"/>
  </si>
  <si>
    <t>施設名称</t>
    <rPh sb="0" eb="2">
      <t>シセツ</t>
    </rPh>
    <rPh sb="2" eb="4">
      <t>メイショウ</t>
    </rPh>
    <phoneticPr fontId="3"/>
  </si>
  <si>
    <t>施設電話番号</t>
    <rPh sb="0" eb="2">
      <t>シセツ</t>
    </rPh>
    <rPh sb="2" eb="4">
      <t>デンワ</t>
    </rPh>
    <rPh sb="4" eb="6">
      <t>バンゴウ</t>
    </rPh>
    <phoneticPr fontId="3"/>
  </si>
  <si>
    <t>施設郵便番号</t>
    <rPh sb="0" eb="2">
      <t>シセツ</t>
    </rPh>
    <rPh sb="2" eb="4">
      <t>ユウビン</t>
    </rPh>
    <rPh sb="4" eb="6">
      <t>バンゴウ</t>
    </rPh>
    <phoneticPr fontId="3"/>
  </si>
  <si>
    <t>施設所在地</t>
    <rPh sb="0" eb="2">
      <t>シセツ</t>
    </rPh>
    <rPh sb="2" eb="5">
      <t>ショザイチ</t>
    </rPh>
    <phoneticPr fontId="3"/>
  </si>
  <si>
    <t>タカオカ　タロウ</t>
    <phoneticPr fontId="3"/>
  </si>
  <si>
    <t>高岡　太郎</t>
    <rPh sb="0" eb="2">
      <t>タカオカ</t>
    </rPh>
    <rPh sb="3" eb="5">
      <t>タロウ</t>
    </rPh>
    <phoneticPr fontId="3"/>
  </si>
  <si>
    <t>高岡市広小路７番５０号</t>
    <rPh sb="0" eb="3">
      <t>タカオカシ</t>
    </rPh>
    <rPh sb="3" eb="6">
      <t>ヒロコウジ</t>
    </rPh>
    <rPh sb="7" eb="8">
      <t>バン</t>
    </rPh>
    <rPh sb="10" eb="11">
      <t>ゴウ</t>
    </rPh>
    <phoneticPr fontId="3"/>
  </si>
  <si>
    <t>３　その他（　　入院　　　）</t>
    <rPh sb="4" eb="5">
      <t>タ</t>
    </rPh>
    <rPh sb="8" eb="10">
      <t>ニュウイン</t>
    </rPh>
    <phoneticPr fontId="3"/>
  </si>
  <si>
    <t>施設名</t>
    <rPh sb="0" eb="2">
      <t>シセツ</t>
    </rPh>
    <rPh sb="2" eb="3">
      <t>メイ</t>
    </rPh>
    <phoneticPr fontId="3"/>
  </si>
  <si>
    <t>特別養護老人ホーム　利長苑</t>
    <rPh sb="0" eb="2">
      <t>トクベツ</t>
    </rPh>
    <rPh sb="2" eb="4">
      <t>ヨウゴ</t>
    </rPh>
    <rPh sb="4" eb="6">
      <t>ロウジン</t>
    </rPh>
    <rPh sb="10" eb="12">
      <t>トシナガ</t>
    </rPh>
    <rPh sb="12" eb="13">
      <t>エン</t>
    </rPh>
    <phoneticPr fontId="3"/>
  </si>
  <si>
    <t>理事長　高岡　太郎</t>
    <rPh sb="0" eb="3">
      <t>リジチョウ</t>
    </rPh>
    <rPh sb="4" eb="6">
      <t>タカオカ</t>
    </rPh>
    <rPh sb="7" eb="9">
      <t>タロウ</t>
    </rPh>
    <phoneticPr fontId="3"/>
  </si>
  <si>
    <t>リストより選択</t>
    <rPh sb="5" eb="7">
      <t>センタク</t>
    </rPh>
    <phoneticPr fontId="3"/>
  </si>
  <si>
    <t>項目</t>
    <rPh sb="0" eb="2">
      <t>コウモク</t>
    </rPh>
    <phoneticPr fontId="3"/>
  </si>
  <si>
    <t>入力セル</t>
    <rPh sb="0" eb="2">
      <t>ニュウリョク</t>
    </rPh>
    <phoneticPr fontId="3"/>
  </si>
  <si>
    <t>入力方法</t>
    <rPh sb="0" eb="2">
      <t>ニュウリョク</t>
    </rPh>
    <rPh sb="2" eb="4">
      <t>ホウホウ</t>
    </rPh>
    <phoneticPr fontId="3"/>
  </si>
  <si>
    <t>原則変更不要</t>
    <rPh sb="0" eb="2">
      <t>ゲンソク</t>
    </rPh>
    <rPh sb="2" eb="4">
      <t>ヘンコウ</t>
    </rPh>
    <rPh sb="4" eb="6">
      <t>フヨウ</t>
    </rPh>
    <phoneticPr fontId="3"/>
  </si>
  <si>
    <t>0766-20-××××</t>
    <phoneticPr fontId="3"/>
  </si>
  <si>
    <t>10桁で入力</t>
    <rPh sb="2" eb="3">
      <t>ケタ</t>
    </rPh>
    <rPh sb="4" eb="6">
      <t>ニュウリョク</t>
    </rPh>
    <phoneticPr fontId="3"/>
  </si>
  <si>
    <t>-</t>
    <phoneticPr fontId="3"/>
  </si>
  <si>
    <t>ハイフン不要</t>
    <rPh sb="4" eb="6">
      <t>フヨウ</t>
    </rPh>
    <phoneticPr fontId="3"/>
  </si>
  <si>
    <t>〒ハイフン不要
死亡の場合不要</t>
    <rPh sb="5" eb="7">
      <t>フヨウ</t>
    </rPh>
    <rPh sb="8" eb="10">
      <t>シボウ</t>
    </rPh>
    <rPh sb="11" eb="13">
      <t>バアイ</t>
    </rPh>
    <rPh sb="13" eb="15">
      <t>フヨウ</t>
    </rPh>
    <phoneticPr fontId="3"/>
  </si>
  <si>
    <t>３　その他は　=$E$14　選択し右のセルの()に理由入力</t>
    <rPh sb="4" eb="5">
      <t>タ</t>
    </rPh>
    <rPh sb="14" eb="16">
      <t>センタク</t>
    </rPh>
    <rPh sb="17" eb="18">
      <t>ミギ</t>
    </rPh>
    <rPh sb="25" eb="27">
      <t>リユウ</t>
    </rPh>
    <rPh sb="27" eb="29">
      <t>ニュウリョク</t>
    </rPh>
    <phoneticPr fontId="3"/>
  </si>
  <si>
    <t>１　他の介護保険施設入所</t>
  </si>
  <si>
    <t>提出日</t>
    <rPh sb="0" eb="2">
      <t>テイシュツ</t>
    </rPh>
    <rPh sb="2" eb="3">
      <t>ビ</t>
    </rPh>
    <phoneticPr fontId="3"/>
  </si>
  <si>
    <t>しましたので、連絡します。</t>
    <phoneticPr fontId="3"/>
  </si>
  <si>
    <t>予想利用者
負担段階</t>
    <rPh sb="0" eb="2">
      <t>ヨソウ</t>
    </rPh>
    <rPh sb="2" eb="5">
      <t>リヨウシャ</t>
    </rPh>
    <rPh sb="6" eb="8">
      <t>フタン</t>
    </rPh>
    <rPh sb="8" eb="10">
      <t>ダンカイ</t>
    </rPh>
    <phoneticPr fontId="2"/>
  </si>
  <si>
    <t>認定証は交付済みです。認定証をご確認ください。</t>
    <rPh sb="0" eb="2">
      <t>ニンテイ</t>
    </rPh>
    <rPh sb="2" eb="3">
      <t>ショウ</t>
    </rPh>
    <rPh sb="4" eb="6">
      <t>コウフ</t>
    </rPh>
    <rPh sb="6" eb="7">
      <t>ズ</t>
    </rPh>
    <rPh sb="11" eb="14">
      <t>ニンテイショウ</t>
    </rPh>
    <rPh sb="16" eb="18">
      <t>カクニン</t>
    </rPh>
    <phoneticPr fontId="2"/>
  </si>
  <si>
    <t>第　　　　　 段階</t>
    <rPh sb="0" eb="1">
      <t>ダイ</t>
    </rPh>
    <rPh sb="7" eb="9">
      <t>ダンカイ</t>
    </rPh>
    <phoneticPr fontId="2"/>
  </si>
  <si>
    <t>0123456789</t>
    <phoneticPr fontId="3"/>
  </si>
  <si>
    <t>入　所</t>
  </si>
  <si>
    <t>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</si>
</sst>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sz val="1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2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3" borderId="8" xfId="0" applyFill="1" applyBorder="1" applyAlignment="1" applyProtection="1">
      <alignment horizontal="left" vertical="center"/>
    </xf>
    <xf numFmtId="0" fontId="0" fillId="0" borderId="0" xfId="0" applyBorder="1" applyProtection="1"/>
    <xf numFmtId="0" fontId="13" fillId="0" borderId="0" xfId="0" applyFont="1" applyAlignment="1" applyProtection="1">
      <alignment vertical="center"/>
    </xf>
    <xf numFmtId="1" fontId="7" fillId="0" borderId="0" xfId="0" applyNumberFormat="1" applyFont="1" applyProtection="1"/>
    <xf numFmtId="0" fontId="13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0" fillId="3" borderId="3" xfId="0" applyFill="1" applyBorder="1" applyAlignment="1" applyProtection="1">
      <alignment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1" fontId="8" fillId="0" borderId="0" xfId="0" applyNumberFormat="1" applyFont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2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12" fillId="4" borderId="24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" fillId="0" borderId="0" xfId="1" applyProtection="1">
      <alignment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right"/>
    </xf>
    <xf numFmtId="0" fontId="4" fillId="0" borderId="0" xfId="1" applyFont="1" applyProtection="1">
      <alignment vertical="center"/>
    </xf>
    <xf numFmtId="0" fontId="1" fillId="0" borderId="0" xfId="1" applyAlignment="1" applyProtection="1">
      <alignment horizontal="center" vertical="center" shrinkToFit="1"/>
    </xf>
    <xf numFmtId="0" fontId="1" fillId="0" borderId="11" xfId="1" applyBorder="1" applyAlignment="1" applyProtection="1">
      <alignment horizontal="center" vertical="center"/>
    </xf>
    <xf numFmtId="1" fontId="6" fillId="0" borderId="8" xfId="1" applyNumberFormat="1" applyFont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/>
    </xf>
    <xf numFmtId="0" fontId="1" fillId="0" borderId="11" xfId="1" applyBorder="1" applyAlignment="1" applyProtection="1">
      <alignment horizontal="center" vertical="center" shrinkToFit="1"/>
    </xf>
    <xf numFmtId="0" fontId="1" fillId="0" borderId="8" xfId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 vertical="top"/>
    </xf>
    <xf numFmtId="0" fontId="1" fillId="0" borderId="15" xfId="1" applyBorder="1" applyAlignment="1" applyProtection="1">
      <alignment horizontal="center" vertical="center"/>
    </xf>
    <xf numFmtId="0" fontId="1" fillId="0" borderId="5" xfId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1" fontId="5" fillId="0" borderId="4" xfId="1" applyNumberFormat="1" applyFont="1" applyBorder="1" applyAlignment="1" applyProtection="1">
      <alignment horizontal="center" vertical="center"/>
    </xf>
    <xf numFmtId="0" fontId="1" fillId="0" borderId="4" xfId="1" applyBorder="1" applyProtection="1">
      <alignment vertical="center"/>
    </xf>
    <xf numFmtId="0" fontId="1" fillId="0" borderId="5" xfId="1" applyBorder="1" applyProtection="1">
      <alignment vertical="center"/>
    </xf>
    <xf numFmtId="0" fontId="1" fillId="0" borderId="14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" fillId="0" borderId="13" xfId="1" applyBorder="1" applyAlignment="1" applyProtection="1">
      <alignment horizontal="center" vertical="center"/>
    </xf>
    <xf numFmtId="0" fontId="1" fillId="0" borderId="11" xfId="1" applyBorder="1" applyAlignment="1" applyProtection="1">
      <alignment vertical="center"/>
    </xf>
    <xf numFmtId="0" fontId="1" fillId="0" borderId="12" xfId="1" applyBorder="1" applyAlignment="1" applyProtection="1">
      <alignment vertical="center"/>
    </xf>
    <xf numFmtId="0" fontId="1" fillId="0" borderId="13" xfId="1" applyBorder="1" applyAlignment="1" applyProtection="1">
      <alignment vertical="center"/>
    </xf>
    <xf numFmtId="0" fontId="1" fillId="0" borderId="7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2" borderId="16" xfId="1" applyFill="1" applyBorder="1" applyAlignment="1" applyProtection="1">
      <alignment horizontal="center" vertical="center"/>
    </xf>
    <xf numFmtId="0" fontId="1" fillId="2" borderId="0" xfId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</xf>
    <xf numFmtId="0" fontId="1" fillId="2" borderId="0" xfId="1" applyFill="1" applyAlignment="1" applyProtection="1">
      <alignment horizontal="center" vertical="center"/>
    </xf>
    <xf numFmtId="0" fontId="1" fillId="2" borderId="14" xfId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1" fillId="2" borderId="6" xfId="1" applyFill="1" applyBorder="1" applyAlignment="1" applyProtection="1">
      <alignment horizontal="center" vertical="center"/>
    </xf>
    <xf numFmtId="176" fontId="0" fillId="5" borderId="25" xfId="0" applyNumberFormat="1" applyFill="1" applyBorder="1" applyAlignment="1" applyProtection="1">
      <alignment horizontal="left" vertical="center" shrinkToFit="1"/>
      <protection locked="0"/>
    </xf>
    <xf numFmtId="0" fontId="0" fillId="5" borderId="26" xfId="0" applyFill="1" applyBorder="1" applyAlignment="1" applyProtection="1">
      <alignment horizontal="left" vertical="center" shrinkToFit="1"/>
      <protection locked="0"/>
    </xf>
    <xf numFmtId="58" fontId="0" fillId="5" borderId="26" xfId="0" applyNumberFormat="1" applyFill="1" applyBorder="1" applyAlignment="1" applyProtection="1">
      <alignment horizontal="left" vertical="center" shrinkToFit="1"/>
      <protection locked="0"/>
    </xf>
    <xf numFmtId="49" fontId="0" fillId="5" borderId="26" xfId="0" applyNumberFormat="1" applyFill="1" applyBorder="1" applyAlignment="1" applyProtection="1">
      <alignment horizontal="left" vertical="center" shrinkToFit="1"/>
      <protection locked="0"/>
    </xf>
    <xf numFmtId="176" fontId="0" fillId="5" borderId="26" xfId="0" applyNumberFormat="1" applyFill="1" applyBorder="1" applyAlignment="1" applyProtection="1">
      <alignment horizontal="left" vertical="center" shrinkToFit="1"/>
      <protection locked="0"/>
    </xf>
    <xf numFmtId="0" fontId="0" fillId="5" borderId="27" xfId="0" applyFill="1" applyBorder="1" applyAlignment="1" applyProtection="1">
      <alignment horizontal="left" vertical="center" shrinkToFit="1"/>
      <protection locked="0"/>
    </xf>
    <xf numFmtId="0" fontId="15" fillId="0" borderId="0" xfId="1" applyFont="1" applyAlignment="1" applyProtection="1">
      <alignment vertical="center"/>
    </xf>
    <xf numFmtId="0" fontId="15" fillId="0" borderId="1" xfId="1" applyFont="1" applyBorder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1" fillId="0" borderId="11" xfId="1" applyBorder="1" applyProtection="1">
      <alignment vertical="center"/>
    </xf>
    <xf numFmtId="0" fontId="1" fillId="0" borderId="32" xfId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176" fontId="5" fillId="0" borderId="0" xfId="1" applyNumberFormat="1" applyFont="1" applyAlignment="1" applyProtection="1">
      <alignment horizontal="distributed" vertical="center"/>
    </xf>
    <xf numFmtId="0" fontId="1" fillId="0" borderId="21" xfId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 vertical="center"/>
    </xf>
    <xf numFmtId="176" fontId="5" fillId="0" borderId="21" xfId="1" applyNumberFormat="1" applyFont="1" applyBorder="1" applyAlignment="1" applyProtection="1">
      <alignment horizontal="distributed" vertical="center"/>
    </xf>
    <xf numFmtId="176" fontId="5" fillId="0" borderId="2" xfId="1" applyNumberFormat="1" applyFont="1" applyBorder="1" applyAlignment="1" applyProtection="1">
      <alignment horizontal="distributed" vertical="center"/>
    </xf>
    <xf numFmtId="176" fontId="5" fillId="0" borderId="3" xfId="1" applyNumberFormat="1" applyFont="1" applyBorder="1" applyAlignment="1" applyProtection="1">
      <alignment horizontal="distributed" vertical="center"/>
    </xf>
    <xf numFmtId="0" fontId="5" fillId="0" borderId="0" xfId="1" applyFont="1" applyAlignment="1" applyProtection="1">
      <alignment horizontal="left" vertical="center" shrinkToFit="1"/>
    </xf>
    <xf numFmtId="0" fontId="1" fillId="0" borderId="0" xfId="1" applyAlignment="1" applyProtection="1">
      <alignment horizontal="center" vertical="center"/>
    </xf>
    <xf numFmtId="0" fontId="1" fillId="0" borderId="0" xfId="1" applyAlignment="1" applyProtection="1">
      <alignment horizontal="center" vertical="center" shrinkToFit="1"/>
    </xf>
    <xf numFmtId="0" fontId="5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4" xfId="1" applyBorder="1" applyAlignment="1" applyProtection="1">
      <alignment horizontal="center" vertical="center"/>
    </xf>
    <xf numFmtId="0" fontId="1" fillId="0" borderId="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176" fontId="5" fillId="0" borderId="21" xfId="1" applyNumberFormat="1" applyFont="1" applyBorder="1" applyAlignment="1" applyProtection="1">
      <alignment horizontal="center" vertical="center"/>
    </xf>
    <xf numFmtId="176" fontId="5" fillId="0" borderId="2" xfId="1" applyNumberFormat="1" applyFont="1" applyBorder="1" applyAlignment="1" applyProtection="1">
      <alignment horizontal="center" vertical="center"/>
    </xf>
    <xf numFmtId="176" fontId="5" fillId="0" borderId="3" xfId="1" applyNumberFormat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7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horizontal="left" vertical="center"/>
    </xf>
    <xf numFmtId="0" fontId="5" fillId="0" borderId="6" xfId="1" applyFont="1" applyBorder="1" applyAlignment="1" applyProtection="1">
      <alignment horizontal="left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left" vertical="center" shrinkToFit="1"/>
    </xf>
    <xf numFmtId="0" fontId="5" fillId="0" borderId="0" xfId="1" applyFont="1" applyBorder="1" applyAlignment="1" applyProtection="1">
      <alignment horizontal="left" vertical="center" shrinkToFit="1"/>
    </xf>
    <xf numFmtId="0" fontId="5" fillId="0" borderId="7" xfId="1" applyFont="1" applyBorder="1" applyAlignment="1" applyProtection="1">
      <alignment horizontal="left" vertical="center" shrinkToFit="1"/>
    </xf>
    <xf numFmtId="0" fontId="5" fillId="0" borderId="14" xfId="1" applyFont="1" applyBorder="1" applyAlignment="1" applyProtection="1">
      <alignment horizontal="left" vertical="center" shrinkToFit="1"/>
    </xf>
    <xf numFmtId="0" fontId="5" fillId="0" borderId="1" xfId="1" applyFont="1" applyBorder="1" applyAlignment="1" applyProtection="1">
      <alignment horizontal="left" vertical="center" shrinkToFit="1"/>
    </xf>
    <xf numFmtId="0" fontId="5" fillId="0" borderId="6" xfId="1" applyFont="1" applyBorder="1" applyAlignment="1" applyProtection="1">
      <alignment horizontal="left" vertical="center" shrinkToFit="1"/>
    </xf>
    <xf numFmtId="0" fontId="5" fillId="0" borderId="15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5" fillId="0" borderId="21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1" fillId="0" borderId="33" xfId="1" applyBorder="1" applyAlignment="1" applyProtection="1">
      <alignment horizontal="center" vertical="center"/>
    </xf>
    <xf numFmtId="0" fontId="1" fillId="0" borderId="31" xfId="1" applyBorder="1" applyAlignment="1" applyProtection="1">
      <alignment horizontal="center" vertical="center"/>
    </xf>
    <xf numFmtId="0" fontId="1" fillId="0" borderId="28" xfId="1" applyBorder="1" applyAlignment="1" applyProtection="1">
      <alignment horizontal="center" vertical="center"/>
    </xf>
    <xf numFmtId="0" fontId="1" fillId="0" borderId="29" xfId="1" applyBorder="1" applyAlignment="1" applyProtection="1">
      <alignment horizontal="center" vertical="center"/>
    </xf>
    <xf numFmtId="0" fontId="1" fillId="0" borderId="30" xfId="1" applyBorder="1" applyAlignment="1" applyProtection="1">
      <alignment horizontal="left" vertical="center"/>
    </xf>
    <xf numFmtId="0" fontId="1" fillId="0" borderId="31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 shrinkToFit="1"/>
    </xf>
    <xf numFmtId="0" fontId="1" fillId="0" borderId="17" xfId="1" applyBorder="1" applyAlignment="1" applyProtection="1">
      <alignment horizontal="left" vertical="center" shrinkToFit="1"/>
    </xf>
    <xf numFmtId="0" fontId="1" fillId="0" borderId="22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 wrapText="1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 wrapText="1" shrinkToFit="1"/>
    </xf>
    <xf numFmtId="0" fontId="10" fillId="0" borderId="14" xfId="0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70" zoomScaleNormal="55" zoomScaleSheetLayoutView="70" workbookViewId="0">
      <selection activeCell="X5" sqref="X5"/>
    </sheetView>
  </sheetViews>
  <sheetFormatPr defaultRowHeight="13.5" x14ac:dyDescent="0.15"/>
  <cols>
    <col min="1" max="1" width="4.125" style="1" customWidth="1"/>
    <col min="2" max="2" width="9.25" style="1" customWidth="1"/>
    <col min="3" max="3" width="4.125" style="1" customWidth="1"/>
    <col min="4" max="13" width="3.375" style="1" customWidth="1"/>
    <col min="14" max="14" width="7.875" style="1" customWidth="1"/>
    <col min="15" max="21" width="4.125" style="1" customWidth="1"/>
    <col min="22" max="16384" width="9" style="1"/>
  </cols>
  <sheetData>
    <row r="1" spans="1:21" ht="27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19.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24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66">
        <f ca="1">IF(入力フォーム!$C$2="","",入力フォーム!$C$2)</f>
        <v>45700</v>
      </c>
      <c r="P3" s="66"/>
      <c r="Q3" s="66"/>
      <c r="R3" s="66"/>
      <c r="S3" s="66"/>
      <c r="T3" s="66"/>
      <c r="U3" s="66"/>
    </row>
    <row r="4" spans="1:21" ht="24.75" customHeight="1" x14ac:dyDescent="0.15">
      <c r="A4" s="24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8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74" t="s">
        <v>54</v>
      </c>
      <c r="M5" s="74"/>
      <c r="N5" s="73" t="str">
        <f>IF(入力フォーム!$C$3="","",入力フォーム!$C$3)</f>
        <v>特別養護老人ホーム　利長苑</v>
      </c>
      <c r="O5" s="73"/>
      <c r="P5" s="73"/>
      <c r="Q5" s="73"/>
      <c r="R5" s="73"/>
      <c r="S5" s="73"/>
      <c r="T5" s="73"/>
      <c r="U5" s="73"/>
    </row>
    <row r="6" spans="1:21" ht="18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74"/>
      <c r="M6" s="74"/>
      <c r="N6" s="73"/>
      <c r="O6" s="73"/>
      <c r="P6" s="73"/>
      <c r="Q6" s="73"/>
      <c r="R6" s="73"/>
      <c r="S6" s="73"/>
      <c r="T6" s="73"/>
      <c r="U6" s="73"/>
    </row>
    <row r="7" spans="1:21" ht="18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5"/>
      <c r="P7" s="25"/>
      <c r="Q7" s="25"/>
      <c r="R7" s="25"/>
      <c r="S7" s="25"/>
      <c r="T7" s="25"/>
      <c r="U7" s="25"/>
    </row>
    <row r="8" spans="1:21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75" t="s">
        <v>2</v>
      </c>
      <c r="M8" s="75"/>
      <c r="N8" s="76" t="str">
        <f>IF(入力フォーム!$C$4="","",入力フォーム!$C$4)</f>
        <v>理事長　高岡　太郎</v>
      </c>
      <c r="O8" s="76"/>
      <c r="P8" s="76"/>
      <c r="Q8" s="76"/>
      <c r="R8" s="76"/>
      <c r="S8" s="76"/>
      <c r="T8" s="76"/>
      <c r="U8" s="76"/>
    </row>
    <row r="9" spans="1:21" ht="18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75"/>
      <c r="M9" s="75"/>
      <c r="N9" s="76"/>
      <c r="O9" s="76"/>
      <c r="P9" s="76"/>
      <c r="Q9" s="76"/>
      <c r="R9" s="76"/>
      <c r="S9" s="76"/>
      <c r="T9" s="76"/>
      <c r="U9" s="76"/>
    </row>
    <row r="10" spans="1:21" ht="18" customHeight="1" x14ac:dyDescent="0.15">
      <c r="A10" s="22"/>
      <c r="B10" s="22"/>
      <c r="C10" s="22"/>
      <c r="D10" s="22"/>
      <c r="E10" s="22"/>
      <c r="F10" s="22"/>
      <c r="G10" s="79" t="str">
        <f>入力フォーム!$C$5</f>
        <v>入　所</v>
      </c>
      <c r="H10" s="79"/>
      <c r="I10" s="79"/>
      <c r="J10" s="79"/>
      <c r="K10" s="79"/>
      <c r="L10" s="60"/>
      <c r="M10" s="60"/>
      <c r="N10" s="22"/>
      <c r="O10" s="22"/>
      <c r="P10" s="22"/>
      <c r="Q10" s="22"/>
      <c r="R10" s="22"/>
      <c r="S10" s="22"/>
      <c r="T10" s="22"/>
      <c r="U10" s="22"/>
    </row>
    <row r="11" spans="1:21" ht="18" customHeight="1" x14ac:dyDescent="0.15">
      <c r="A11" s="77" t="str">
        <f>IF($G$10="入　所","次の者が下記の施設に","次の者が下記の施設を")</f>
        <v>次の者が下記の施設に</v>
      </c>
      <c r="B11" s="77"/>
      <c r="C11" s="77"/>
      <c r="D11" s="77"/>
      <c r="E11" s="77"/>
      <c r="F11" s="77"/>
      <c r="G11" s="79"/>
      <c r="H11" s="79"/>
      <c r="I11" s="79"/>
      <c r="J11" s="79"/>
      <c r="K11" s="79"/>
      <c r="L11" s="78" t="s">
        <v>70</v>
      </c>
      <c r="M11" s="78"/>
      <c r="N11" s="78"/>
      <c r="O11" s="78"/>
      <c r="P11" s="78"/>
      <c r="Q11" s="78"/>
      <c r="R11" s="78"/>
      <c r="S11" s="78"/>
      <c r="T11" s="78"/>
      <c r="U11" s="78"/>
    </row>
    <row r="12" spans="1:21" ht="18" customHeight="1" x14ac:dyDescent="0.15">
      <c r="A12" s="77"/>
      <c r="B12" s="77"/>
      <c r="C12" s="77"/>
      <c r="D12" s="77"/>
      <c r="E12" s="77"/>
      <c r="F12" s="77"/>
      <c r="G12" s="79"/>
      <c r="H12" s="79"/>
      <c r="I12" s="79"/>
      <c r="J12" s="79"/>
      <c r="K12" s="79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spans="1:21" ht="18" customHeight="1" x14ac:dyDescent="0.15">
      <c r="A13" s="22"/>
      <c r="B13" s="22"/>
      <c r="C13" s="22"/>
      <c r="D13" s="22"/>
      <c r="E13" s="22"/>
      <c r="F13" s="22"/>
      <c r="G13" s="80"/>
      <c r="H13" s="80"/>
      <c r="I13" s="80"/>
      <c r="J13" s="80"/>
      <c r="K13" s="80"/>
      <c r="L13" s="61"/>
      <c r="M13" s="61"/>
      <c r="N13" s="22"/>
      <c r="O13" s="22"/>
      <c r="P13" s="22"/>
      <c r="Q13" s="22"/>
      <c r="R13" s="22"/>
      <c r="S13" s="22"/>
      <c r="T13" s="22"/>
      <c r="U13" s="22"/>
    </row>
    <row r="14" spans="1:21" ht="26.25" customHeight="1" x14ac:dyDescent="0.15">
      <c r="A14" s="67" t="s">
        <v>3</v>
      </c>
      <c r="B14" s="68"/>
      <c r="C14" s="69"/>
      <c r="D14" s="70">
        <f>IF(入力フォーム!$C$6="","",入力フォーム!$C$6)</f>
        <v>45302</v>
      </c>
      <c r="E14" s="71"/>
      <c r="F14" s="71"/>
      <c r="G14" s="71"/>
      <c r="H14" s="71"/>
      <c r="I14" s="71"/>
      <c r="J14" s="71"/>
      <c r="K14" s="71"/>
      <c r="L14" s="71"/>
      <c r="M14" s="72"/>
      <c r="N14" s="22"/>
      <c r="O14" s="22"/>
      <c r="P14" s="22"/>
      <c r="Q14" s="22"/>
      <c r="R14" s="22"/>
      <c r="S14" s="22"/>
      <c r="T14" s="22"/>
      <c r="U14" s="22"/>
    </row>
    <row r="15" spans="1:21" ht="11.25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27" customHeight="1" x14ac:dyDescent="0.15">
      <c r="A16" s="26"/>
      <c r="B16" s="67" t="s">
        <v>4</v>
      </c>
      <c r="C16" s="69"/>
      <c r="D16" s="27" t="str">
        <f>入力フォーム!F$7</f>
        <v>0</v>
      </c>
      <c r="E16" s="27" t="str">
        <f>入力フォーム!G$7</f>
        <v>1</v>
      </c>
      <c r="F16" s="27" t="str">
        <f>入力フォーム!H$7</f>
        <v>2</v>
      </c>
      <c r="G16" s="27" t="str">
        <f>入力フォーム!I$7</f>
        <v>3</v>
      </c>
      <c r="H16" s="27" t="str">
        <f>入力フォーム!J$7</f>
        <v>4</v>
      </c>
      <c r="I16" s="27" t="str">
        <f>入力フォーム!K$7</f>
        <v>5</v>
      </c>
      <c r="J16" s="27" t="str">
        <f>入力フォーム!L$7</f>
        <v>6</v>
      </c>
      <c r="K16" s="27" t="str">
        <f>入力フォーム!M$7</f>
        <v>7</v>
      </c>
      <c r="L16" s="27" t="str">
        <f>入力フォーム!N$7</f>
        <v>8</v>
      </c>
      <c r="M16" s="27" t="str">
        <f>入力フォーム!O$7</f>
        <v>9</v>
      </c>
      <c r="N16" s="22"/>
      <c r="O16" s="22"/>
      <c r="P16" s="22"/>
      <c r="Q16" s="22"/>
      <c r="R16" s="22"/>
      <c r="S16" s="22"/>
      <c r="T16" s="22"/>
      <c r="U16" s="22"/>
    </row>
    <row r="17" spans="1:21" ht="21" customHeight="1" x14ac:dyDescent="0.15">
      <c r="A17" s="28"/>
      <c r="B17" s="128" t="s">
        <v>5</v>
      </c>
      <c r="C17" s="129"/>
      <c r="D17" s="87" t="str">
        <f>IF(入力フォーム!$C$8="","",入力フォーム!$C$8)</f>
        <v>タカオカ　タロウ</v>
      </c>
      <c r="E17" s="88"/>
      <c r="F17" s="88"/>
      <c r="G17" s="88"/>
      <c r="H17" s="88"/>
      <c r="I17" s="88"/>
      <c r="J17" s="88"/>
      <c r="K17" s="88"/>
      <c r="L17" s="88"/>
      <c r="M17" s="89"/>
      <c r="N17" s="22"/>
      <c r="O17" s="22"/>
      <c r="P17" s="22"/>
      <c r="Q17" s="22"/>
      <c r="R17" s="22"/>
      <c r="S17" s="22"/>
      <c r="T17" s="22"/>
      <c r="U17" s="22"/>
    </row>
    <row r="18" spans="1:21" ht="23.25" customHeight="1" x14ac:dyDescent="0.15">
      <c r="A18" s="29" t="s">
        <v>6</v>
      </c>
      <c r="B18" s="133" t="s">
        <v>7</v>
      </c>
      <c r="C18" s="134"/>
      <c r="D18" s="90" t="str">
        <f>IF(入力フォーム!$C$9="","",入力フォーム!$C$9)</f>
        <v>高岡　太郎</v>
      </c>
      <c r="E18" s="91"/>
      <c r="F18" s="91"/>
      <c r="G18" s="91"/>
      <c r="H18" s="91"/>
      <c r="I18" s="91"/>
      <c r="J18" s="91"/>
      <c r="K18" s="91"/>
      <c r="L18" s="91"/>
      <c r="M18" s="92"/>
      <c r="N18" s="30" t="s">
        <v>8</v>
      </c>
      <c r="O18" s="96">
        <f>IF(入力フォーム!$C$10="","",入力フォーム!$C$10)</f>
        <v>9843</v>
      </c>
      <c r="P18" s="97"/>
      <c r="Q18" s="97"/>
      <c r="R18" s="97"/>
      <c r="S18" s="97"/>
      <c r="T18" s="97"/>
      <c r="U18" s="98"/>
    </row>
    <row r="19" spans="1:21" ht="21.75" customHeight="1" x14ac:dyDescent="0.15">
      <c r="A19" s="28" t="s">
        <v>9</v>
      </c>
      <c r="B19" s="84"/>
      <c r="C19" s="86"/>
      <c r="D19" s="93"/>
      <c r="E19" s="94"/>
      <c r="F19" s="94"/>
      <c r="G19" s="94"/>
      <c r="H19" s="94"/>
      <c r="I19" s="94"/>
      <c r="J19" s="94"/>
      <c r="K19" s="94"/>
      <c r="L19" s="94"/>
      <c r="M19" s="95"/>
      <c r="N19" s="31" t="s">
        <v>10</v>
      </c>
      <c r="O19" s="105" t="str">
        <f>IF(入力フォーム!$C$11="","",入力フォーム!$C$11)</f>
        <v>男</v>
      </c>
      <c r="P19" s="106"/>
      <c r="Q19" s="106"/>
      <c r="R19" s="106"/>
      <c r="S19" s="106"/>
      <c r="T19" s="106"/>
      <c r="U19" s="107"/>
    </row>
    <row r="20" spans="1:21" ht="19.5" customHeight="1" x14ac:dyDescent="0.15">
      <c r="A20" s="32" t="s">
        <v>11</v>
      </c>
      <c r="B20" s="33"/>
      <c r="C20" s="34"/>
      <c r="D20" s="35" t="s">
        <v>12</v>
      </c>
      <c r="E20" s="36" t="str">
        <f>入力フォーム!F$12</f>
        <v>9</v>
      </c>
      <c r="F20" s="36" t="str">
        <f>入力フォーム!G$12</f>
        <v>3</v>
      </c>
      <c r="G20" s="36" t="str">
        <f>入力フォーム!H$12</f>
        <v>3</v>
      </c>
      <c r="H20" s="35" t="s">
        <v>64</v>
      </c>
      <c r="I20" s="36" t="str">
        <f>入力フォーム!I$12</f>
        <v>8</v>
      </c>
      <c r="J20" s="36" t="str">
        <f>入力フォーム!J$12</f>
        <v>6</v>
      </c>
      <c r="K20" s="36" t="str">
        <f>入力フォーム!K$12</f>
        <v>0</v>
      </c>
      <c r="L20" s="36" t="str">
        <f>入力フォーム!L$12</f>
        <v>1</v>
      </c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19.5" customHeight="1" x14ac:dyDescent="0.15">
      <c r="A21" s="32"/>
      <c r="B21" s="130" t="s">
        <v>13</v>
      </c>
      <c r="C21" s="131"/>
      <c r="D21" s="108" t="str">
        <f>IF(入力フォーム!$C$13="","",入力フォーム!$C$13)</f>
        <v>高岡市広小路７番５０号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</row>
    <row r="22" spans="1:21" ht="15.75" customHeight="1" x14ac:dyDescent="0.15">
      <c r="A22" s="32" t="s">
        <v>14</v>
      </c>
      <c r="B22" s="39"/>
      <c r="C22" s="40"/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3"/>
    </row>
    <row r="23" spans="1:21" ht="19.5" customHeight="1" x14ac:dyDescent="0.15">
      <c r="A23" s="32"/>
      <c r="B23" s="33"/>
      <c r="C23" s="34"/>
      <c r="D23" s="35" t="s">
        <v>12</v>
      </c>
      <c r="E23" s="35" t="str">
        <f>IF(入力フォーム!F$15="","",入力フォーム!F$15)</f>
        <v/>
      </c>
      <c r="F23" s="35" t="str">
        <f>IF(入力フォーム!G$15="","",入力フォーム!G$15)</f>
        <v/>
      </c>
      <c r="G23" s="35" t="str">
        <f>IF(入力フォーム!H$15="","",入力フォーム!H$15)</f>
        <v/>
      </c>
      <c r="H23" s="35" t="s">
        <v>64</v>
      </c>
      <c r="I23" s="35" t="str">
        <f>IF(入力フォーム!I$15="","",入力フォーム!I$15)</f>
        <v/>
      </c>
      <c r="J23" s="35" t="str">
        <f>IF(入力フォーム!J$15="","",入力フォーム!J$15)</f>
        <v/>
      </c>
      <c r="K23" s="35" t="str">
        <f>IF(入力フォーム!K$15="","",入力フォーム!K$15)</f>
        <v/>
      </c>
      <c r="L23" s="35" t="str">
        <f>IF(入力フォーム!L$15="","",入力フォーム!L$15)</f>
        <v/>
      </c>
      <c r="M23" s="37"/>
      <c r="N23" s="37"/>
      <c r="O23" s="37"/>
      <c r="P23" s="37"/>
      <c r="Q23" s="37"/>
      <c r="R23" s="37"/>
      <c r="S23" s="37"/>
      <c r="T23" s="37"/>
      <c r="U23" s="38"/>
    </row>
    <row r="24" spans="1:21" ht="19.5" customHeight="1" x14ac:dyDescent="0.15">
      <c r="A24" s="32" t="s">
        <v>15</v>
      </c>
      <c r="B24" s="130" t="s">
        <v>16</v>
      </c>
      <c r="C24" s="131"/>
      <c r="D24" s="108" t="str">
        <f>IF(入力フォーム!$C$16="","",入力フォーム!$C$16)</f>
        <v/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15.75" customHeight="1" x14ac:dyDescent="0.15">
      <c r="A25" s="32"/>
      <c r="B25" s="84" t="s">
        <v>17</v>
      </c>
      <c r="C25" s="86"/>
      <c r="D25" s="11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3"/>
    </row>
    <row r="26" spans="1:21" ht="26.25" customHeight="1" x14ac:dyDescent="0.15">
      <c r="A26" s="41"/>
      <c r="B26" s="67" t="s">
        <v>18</v>
      </c>
      <c r="C26" s="69"/>
      <c r="D26" s="105" t="str">
        <f>IF(入力フォーム!$C$14="","",入力フォーム!$C$14)</f>
        <v>１　他の介護保険施設入所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7"/>
    </row>
    <row r="27" spans="1:21" ht="21.75" customHeight="1" x14ac:dyDescent="0.15">
      <c r="A27" s="22"/>
      <c r="B27" s="22" t="s">
        <v>19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26.25" customHeight="1" x14ac:dyDescent="0.15">
      <c r="A28" s="67" t="s">
        <v>20</v>
      </c>
      <c r="B28" s="68"/>
      <c r="C28" s="69"/>
      <c r="D28" s="67" t="s">
        <v>21</v>
      </c>
      <c r="E28" s="68"/>
      <c r="F28" s="68"/>
      <c r="G28" s="68"/>
      <c r="H28" s="68"/>
      <c r="I28" s="68"/>
      <c r="J28" s="68"/>
      <c r="K28" s="68"/>
      <c r="L28" s="68"/>
      <c r="M28" s="69"/>
      <c r="N28" s="67" t="s">
        <v>22</v>
      </c>
      <c r="O28" s="69"/>
      <c r="P28" s="31">
        <v>1</v>
      </c>
      <c r="Q28" s="31">
        <v>6</v>
      </c>
      <c r="R28" s="31">
        <v>2</v>
      </c>
      <c r="S28" s="31">
        <v>0</v>
      </c>
      <c r="T28" s="31">
        <v>2</v>
      </c>
      <c r="U28" s="31">
        <v>4</v>
      </c>
    </row>
    <row r="29" spans="1:21" ht="16.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4.25" customHeight="1" x14ac:dyDescent="0.15">
      <c r="A30" s="42"/>
      <c r="B30" s="33"/>
      <c r="C30" s="34"/>
      <c r="D30" s="114" t="str">
        <f>IF(入力フォーム!$C$17="","",入力フォーム!$C$17)</f>
        <v>特別養護老人ホーム　利長苑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</row>
    <row r="31" spans="1:21" ht="18" customHeight="1" x14ac:dyDescent="0.15">
      <c r="A31" s="43"/>
      <c r="B31" s="130" t="s">
        <v>23</v>
      </c>
      <c r="C31" s="131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1"/>
    </row>
    <row r="32" spans="1:21" ht="12" customHeight="1" x14ac:dyDescent="0.15">
      <c r="A32" s="28" t="s">
        <v>24</v>
      </c>
      <c r="B32" s="39"/>
      <c r="C32" s="40"/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4"/>
    </row>
    <row r="33" spans="1:21" ht="26.25" customHeight="1" x14ac:dyDescent="0.15">
      <c r="A33" s="28"/>
      <c r="B33" s="67" t="s">
        <v>25</v>
      </c>
      <c r="C33" s="69"/>
      <c r="D33" s="117" t="str">
        <f>IF(入力フォーム!$C$18="","",入力フォーム!$C$18)</f>
        <v>0766-20-××××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9"/>
    </row>
    <row r="34" spans="1:21" ht="18.75" customHeight="1" x14ac:dyDescent="0.15">
      <c r="A34" s="28" t="s">
        <v>26</v>
      </c>
      <c r="B34" s="33"/>
      <c r="C34" s="34"/>
      <c r="D34" s="35" t="s">
        <v>12</v>
      </c>
      <c r="E34" s="36" t="str">
        <f>入力フォーム!F19</f>
        <v>9</v>
      </c>
      <c r="F34" s="36" t="str">
        <f>入力フォーム!G19</f>
        <v>3</v>
      </c>
      <c r="G34" s="36" t="str">
        <f>入力フォーム!H19</f>
        <v>3</v>
      </c>
      <c r="H34" s="35" t="s">
        <v>64</v>
      </c>
      <c r="I34" s="36" t="str">
        <f>入力フォーム!I19</f>
        <v>8</v>
      </c>
      <c r="J34" s="36" t="str">
        <f>入力フォーム!J19</f>
        <v>6</v>
      </c>
      <c r="K34" s="36" t="str">
        <f>入力フォーム!K19</f>
        <v>0</v>
      </c>
      <c r="L34" s="36" t="str">
        <f>入力フォーム!L19</f>
        <v>1</v>
      </c>
      <c r="M34" s="37"/>
      <c r="N34" s="37"/>
      <c r="O34" s="37"/>
      <c r="P34" s="37"/>
      <c r="Q34" s="37"/>
      <c r="R34" s="37"/>
      <c r="S34" s="37"/>
      <c r="T34" s="37"/>
      <c r="U34" s="38"/>
    </row>
    <row r="35" spans="1:21" ht="18" customHeight="1" x14ac:dyDescent="0.15">
      <c r="A35" s="43"/>
      <c r="B35" s="130" t="s">
        <v>27</v>
      </c>
      <c r="C35" s="131"/>
      <c r="D35" s="99" t="str">
        <f>IF(入力フォーム!$C$20="","",入力フォーム!$C$20)</f>
        <v>高岡市広小路７番５０号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1"/>
    </row>
    <row r="36" spans="1:21" ht="18" customHeight="1" x14ac:dyDescent="0.15">
      <c r="A36" s="44"/>
      <c r="B36" s="39"/>
      <c r="C36" s="40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</row>
    <row r="37" spans="1:21" ht="19.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19.5" customHeight="1" x14ac:dyDescent="0.15">
      <c r="A38" s="22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5" customHeight="1" x14ac:dyDescent="0.15">
      <c r="A39" s="132" t="s">
        <v>71</v>
      </c>
      <c r="B39" s="83"/>
      <c r="C39" s="81" t="s">
        <v>29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1" t="s">
        <v>30</v>
      </c>
      <c r="O39" s="83"/>
      <c r="P39" s="81" t="s">
        <v>31</v>
      </c>
      <c r="Q39" s="82"/>
      <c r="R39" s="83"/>
      <c r="S39" s="81" t="s">
        <v>32</v>
      </c>
      <c r="T39" s="82"/>
      <c r="U39" s="83"/>
    </row>
    <row r="40" spans="1:21" ht="14.25" customHeight="1" x14ac:dyDescent="0.15">
      <c r="A40" s="84"/>
      <c r="B40" s="86"/>
      <c r="C40" s="84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4"/>
      <c r="O40" s="86"/>
      <c r="P40" s="84"/>
      <c r="Q40" s="85"/>
      <c r="R40" s="86"/>
      <c r="S40" s="84"/>
      <c r="T40" s="85"/>
      <c r="U40" s="86"/>
    </row>
    <row r="41" spans="1:21" ht="28.5" customHeight="1" x14ac:dyDescent="0.15">
      <c r="A41" s="120" t="s">
        <v>73</v>
      </c>
      <c r="B41" s="121"/>
      <c r="C41" s="63"/>
      <c r="D41" s="124" t="s">
        <v>33</v>
      </c>
      <c r="E41" s="124"/>
      <c r="F41" s="124"/>
      <c r="G41" s="124"/>
      <c r="H41" s="124"/>
      <c r="I41" s="124"/>
      <c r="J41" s="124"/>
      <c r="K41" s="124"/>
      <c r="L41" s="124"/>
      <c r="M41" s="125"/>
      <c r="N41" s="46"/>
      <c r="O41" s="45"/>
      <c r="P41" s="47"/>
      <c r="Q41" s="48"/>
      <c r="R41" s="49"/>
      <c r="S41" s="50"/>
      <c r="T41" s="50"/>
      <c r="U41" s="49"/>
    </row>
    <row r="42" spans="1:21" ht="28.5" customHeight="1" x14ac:dyDescent="0.15">
      <c r="A42" s="122"/>
      <c r="B42" s="123"/>
      <c r="C42" s="64"/>
      <c r="D42" s="126" t="s">
        <v>72</v>
      </c>
      <c r="E42" s="126"/>
      <c r="F42" s="126"/>
      <c r="G42" s="126"/>
      <c r="H42" s="126"/>
      <c r="I42" s="126"/>
      <c r="J42" s="126"/>
      <c r="K42" s="126"/>
      <c r="L42" s="126"/>
      <c r="M42" s="127"/>
      <c r="N42" s="39"/>
      <c r="O42" s="40"/>
      <c r="P42" s="51"/>
      <c r="Q42" s="52"/>
      <c r="R42" s="53"/>
      <c r="S42" s="52"/>
      <c r="T42" s="52"/>
      <c r="U42" s="53"/>
    </row>
    <row r="43" spans="1:2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</sheetData>
  <sheetProtection algorithmName="SHA-512" hashValue="I/7Hw4mP2k84LMPeU41x910OuMKOLceHholLIzOGvdIVOO8bME+ahdj0AsC+i8NuByj7mEh/aEaWOotsgHYmOw==" saltValue="ZuF4NqX6rBi842N57Tfp7g==" spinCount="100000" sheet="1" objects="1" scenarios="1" selectLockedCells="1"/>
  <mergeCells count="43">
    <mergeCell ref="A41:B41"/>
    <mergeCell ref="A42:B42"/>
    <mergeCell ref="D41:M41"/>
    <mergeCell ref="D42:M42"/>
    <mergeCell ref="B17:C17"/>
    <mergeCell ref="B35:C35"/>
    <mergeCell ref="A39:B40"/>
    <mergeCell ref="B18:C19"/>
    <mergeCell ref="B21:C21"/>
    <mergeCell ref="B24:C24"/>
    <mergeCell ref="B25:C25"/>
    <mergeCell ref="B26:C26"/>
    <mergeCell ref="A28:C28"/>
    <mergeCell ref="B31:C31"/>
    <mergeCell ref="B33:C33"/>
    <mergeCell ref="P39:R40"/>
    <mergeCell ref="S39:U40"/>
    <mergeCell ref="D17:M17"/>
    <mergeCell ref="D18:M19"/>
    <mergeCell ref="O18:U18"/>
    <mergeCell ref="D28:M28"/>
    <mergeCell ref="N28:O28"/>
    <mergeCell ref="D35:U36"/>
    <mergeCell ref="O19:U19"/>
    <mergeCell ref="D21:U22"/>
    <mergeCell ref="D24:U25"/>
    <mergeCell ref="D26:U26"/>
    <mergeCell ref="D30:U32"/>
    <mergeCell ref="D33:U33"/>
    <mergeCell ref="C39:M40"/>
    <mergeCell ref="N39:O40"/>
    <mergeCell ref="A1:U1"/>
    <mergeCell ref="O3:U3"/>
    <mergeCell ref="A14:C14"/>
    <mergeCell ref="D14:M14"/>
    <mergeCell ref="B16:C16"/>
    <mergeCell ref="N5:U6"/>
    <mergeCell ref="L5:M6"/>
    <mergeCell ref="L8:M9"/>
    <mergeCell ref="N8:U9"/>
    <mergeCell ref="A11:F12"/>
    <mergeCell ref="L11:U12"/>
    <mergeCell ref="G10:K13"/>
  </mergeCells>
  <phoneticPr fontId="3"/>
  <conditionalFormatting sqref="E23:G23 I23:M23 D24:U26">
    <cfRule type="expression" dxfId="4" priority="1">
      <formula>$G$10="入　所"</formula>
    </cfRule>
  </conditionalFormatting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1"/>
  <sheetViews>
    <sheetView zoomScale="70" zoomScaleNormal="70" workbookViewId="0">
      <selection activeCell="C7" sqref="C7"/>
    </sheetView>
  </sheetViews>
  <sheetFormatPr defaultRowHeight="13.5" x14ac:dyDescent="0.15"/>
  <cols>
    <col min="1" max="1" width="19.25" style="2" bestFit="1" customWidth="1"/>
    <col min="2" max="2" width="13" style="14" bestFit="1" customWidth="1"/>
    <col min="3" max="3" width="56.25" style="15" bestFit="1" customWidth="1"/>
    <col min="4" max="4" width="43.625" style="2" customWidth="1"/>
    <col min="5" max="5" width="39.875" style="2" bestFit="1" customWidth="1"/>
    <col min="6" max="16384" width="9" style="2"/>
  </cols>
  <sheetData>
    <row r="1" spans="1:16" ht="21.75" customHeight="1" thickBot="1" x14ac:dyDescent="0.2">
      <c r="A1" s="19" t="s">
        <v>58</v>
      </c>
      <c r="B1" s="20" t="s">
        <v>60</v>
      </c>
      <c r="C1" s="18" t="s">
        <v>59</v>
      </c>
    </row>
    <row r="2" spans="1:16" ht="21.75" customHeight="1" x14ac:dyDescent="0.15">
      <c r="A2" s="3" t="s">
        <v>69</v>
      </c>
      <c r="B2" s="16" t="s">
        <v>61</v>
      </c>
      <c r="C2" s="54">
        <f ca="1">TODAY()</f>
        <v>45700</v>
      </c>
    </row>
    <row r="3" spans="1:16" ht="21.75" customHeight="1" x14ac:dyDescent="0.15">
      <c r="A3" s="3" t="s">
        <v>34</v>
      </c>
      <c r="B3" s="16"/>
      <c r="C3" s="55" t="s">
        <v>55</v>
      </c>
    </row>
    <row r="4" spans="1:16" ht="21.75" customHeight="1" x14ac:dyDescent="0.15">
      <c r="A4" s="3" t="s">
        <v>2</v>
      </c>
      <c r="B4" s="16"/>
      <c r="C4" s="55" t="s">
        <v>56</v>
      </c>
    </row>
    <row r="5" spans="1:16" ht="21.75" customHeight="1" x14ac:dyDescent="0.15">
      <c r="A5" s="3" t="s">
        <v>35</v>
      </c>
      <c r="B5" s="17" t="s">
        <v>57</v>
      </c>
      <c r="C5" s="55" t="s">
        <v>75</v>
      </c>
      <c r="D5" s="4"/>
    </row>
    <row r="6" spans="1:16" ht="21.75" customHeight="1" x14ac:dyDescent="0.15">
      <c r="A6" s="3" t="s">
        <v>3</v>
      </c>
      <c r="B6" s="16"/>
      <c r="C6" s="56">
        <v>45302</v>
      </c>
      <c r="D6" s="4"/>
    </row>
    <row r="7" spans="1:16" ht="21.75" customHeight="1" x14ac:dyDescent="0.15">
      <c r="A7" s="3" t="s">
        <v>36</v>
      </c>
      <c r="B7" s="16" t="s">
        <v>63</v>
      </c>
      <c r="C7" s="57" t="s">
        <v>74</v>
      </c>
      <c r="D7" s="5" t="str">
        <f>IF(LEN($C$7)=10,"","被保険者番号は10桁で入力してください！")</f>
        <v/>
      </c>
      <c r="F7" s="6" t="str">
        <f>TRIM(LEFT(RIGHT(" "&amp;$C7,8-COLUMN(F7)+8)))</f>
        <v>0</v>
      </c>
      <c r="G7" s="6" t="str">
        <f t="shared" ref="G7:O7" si="0">TRIM(LEFT(RIGHT(" "&amp;$C7,8-COLUMN(G7)+8)))</f>
        <v>1</v>
      </c>
      <c r="H7" s="6" t="str">
        <f t="shared" si="0"/>
        <v>2</v>
      </c>
      <c r="I7" s="6" t="str">
        <f t="shared" si="0"/>
        <v>3</v>
      </c>
      <c r="J7" s="6" t="str">
        <f t="shared" si="0"/>
        <v>4</v>
      </c>
      <c r="K7" s="6" t="str">
        <f t="shared" si="0"/>
        <v>5</v>
      </c>
      <c r="L7" s="6" t="str">
        <f t="shared" si="0"/>
        <v>6</v>
      </c>
      <c r="M7" s="6" t="str">
        <f t="shared" si="0"/>
        <v>7</v>
      </c>
      <c r="N7" s="6" t="str">
        <f t="shared" si="0"/>
        <v>8</v>
      </c>
      <c r="O7" s="6" t="str">
        <f t="shared" si="0"/>
        <v>9</v>
      </c>
      <c r="P7" s="11"/>
    </row>
    <row r="8" spans="1:16" ht="21.75" customHeight="1" x14ac:dyDescent="0.15">
      <c r="A8" s="3" t="s">
        <v>37</v>
      </c>
      <c r="B8" s="16"/>
      <c r="C8" s="55" t="s">
        <v>50</v>
      </c>
    </row>
    <row r="9" spans="1:16" ht="21.75" customHeight="1" x14ac:dyDescent="0.15">
      <c r="A9" s="3" t="s">
        <v>38</v>
      </c>
      <c r="B9" s="16"/>
      <c r="C9" s="55" t="s">
        <v>51</v>
      </c>
    </row>
    <row r="10" spans="1:16" ht="21.75" customHeight="1" x14ac:dyDescent="0.15">
      <c r="A10" s="3" t="s">
        <v>39</v>
      </c>
      <c r="B10" s="16"/>
      <c r="C10" s="58">
        <v>9843</v>
      </c>
    </row>
    <row r="11" spans="1:16" ht="21.75" customHeight="1" x14ac:dyDescent="0.15">
      <c r="A11" s="3" t="s">
        <v>40</v>
      </c>
      <c r="B11" s="17" t="s">
        <v>57</v>
      </c>
      <c r="C11" s="55" t="s">
        <v>76</v>
      </c>
    </row>
    <row r="12" spans="1:16" ht="21.75" customHeight="1" x14ac:dyDescent="0.15">
      <c r="A12" s="3" t="s">
        <v>42</v>
      </c>
      <c r="B12" s="16" t="s">
        <v>65</v>
      </c>
      <c r="C12" s="55">
        <v>9338601</v>
      </c>
      <c r="F12" s="6" t="str">
        <f>TRIM(LEFT(RIGHT(" "&amp;$C12,8-COLUMN(F12)+5)))</f>
        <v>9</v>
      </c>
      <c r="G12" s="6" t="str">
        <f t="shared" ref="G12:L12" si="1">TRIM(LEFT(RIGHT(" "&amp;$C12,8-COLUMN(G12)+5)))</f>
        <v>3</v>
      </c>
      <c r="H12" s="6" t="str">
        <f t="shared" si="1"/>
        <v>3</v>
      </c>
      <c r="I12" s="6" t="str">
        <f t="shared" si="1"/>
        <v>8</v>
      </c>
      <c r="J12" s="6" t="str">
        <f t="shared" si="1"/>
        <v>6</v>
      </c>
      <c r="K12" s="6" t="str">
        <f t="shared" si="1"/>
        <v>0</v>
      </c>
      <c r="L12" s="6" t="str">
        <f t="shared" si="1"/>
        <v>1</v>
      </c>
    </row>
    <row r="13" spans="1:16" ht="21.75" customHeight="1" x14ac:dyDescent="0.15">
      <c r="A13" s="3" t="s">
        <v>41</v>
      </c>
      <c r="B13" s="16"/>
      <c r="C13" s="55" t="s">
        <v>52</v>
      </c>
      <c r="E13" s="7" t="str">
        <f>IF($C$14=$E$14,"↓(　) 内の理由を編集してください！↓","")</f>
        <v/>
      </c>
      <c r="F13" s="8"/>
      <c r="G13" s="8"/>
      <c r="H13" s="8"/>
      <c r="I13" s="8"/>
      <c r="J13" s="8"/>
      <c r="K13" s="8"/>
      <c r="L13" s="8"/>
    </row>
    <row r="14" spans="1:16" ht="21.75" customHeight="1" x14ac:dyDescent="0.15">
      <c r="A14" s="3" t="s">
        <v>43</v>
      </c>
      <c r="B14" s="17" t="s">
        <v>57</v>
      </c>
      <c r="C14" s="55" t="s">
        <v>68</v>
      </c>
      <c r="D14" s="9" t="s">
        <v>67</v>
      </c>
      <c r="E14" s="10" t="s">
        <v>53</v>
      </c>
      <c r="F14" s="8"/>
      <c r="G14" s="8"/>
      <c r="H14" s="8"/>
      <c r="I14" s="8"/>
      <c r="J14" s="8"/>
      <c r="K14" s="8"/>
      <c r="L14" s="8"/>
    </row>
    <row r="15" spans="1:16" ht="21.75" customHeight="1" x14ac:dyDescent="0.15">
      <c r="A15" s="3" t="s">
        <v>45</v>
      </c>
      <c r="B15" s="135" t="s">
        <v>66</v>
      </c>
      <c r="C15" s="55"/>
      <c r="F15" s="6" t="str">
        <f>TRIM(LEFT(RIGHT(" "&amp;$C15,8-COLUMN(F15)+5)))</f>
        <v/>
      </c>
      <c r="G15" s="6" t="str">
        <f t="shared" ref="G15:L15" si="2">TRIM(LEFT(RIGHT(" "&amp;$C15,8-COLUMN(G15)+5)))</f>
        <v/>
      </c>
      <c r="H15" s="6" t="str">
        <f t="shared" si="2"/>
        <v/>
      </c>
      <c r="I15" s="6" t="str">
        <f t="shared" si="2"/>
        <v/>
      </c>
      <c r="J15" s="6" t="str">
        <f t="shared" si="2"/>
        <v/>
      </c>
      <c r="K15" s="6" t="str">
        <f t="shared" si="2"/>
        <v/>
      </c>
      <c r="L15" s="6" t="str">
        <f t="shared" si="2"/>
        <v/>
      </c>
    </row>
    <row r="16" spans="1:16" ht="21.75" customHeight="1" x14ac:dyDescent="0.15">
      <c r="A16" s="3" t="s">
        <v>44</v>
      </c>
      <c r="B16" s="136"/>
      <c r="C16" s="55"/>
      <c r="F16" s="8"/>
      <c r="G16" s="8"/>
      <c r="H16" s="8"/>
      <c r="I16" s="8"/>
      <c r="J16" s="8"/>
      <c r="K16" s="8"/>
      <c r="L16" s="8"/>
    </row>
    <row r="17" spans="1:12" ht="21.75" customHeight="1" x14ac:dyDescent="0.15">
      <c r="A17" s="3" t="s">
        <v>46</v>
      </c>
      <c r="B17" s="16"/>
      <c r="C17" s="55" t="s">
        <v>55</v>
      </c>
      <c r="F17" s="8"/>
      <c r="G17" s="8"/>
      <c r="H17" s="8"/>
      <c r="I17" s="8"/>
      <c r="J17" s="8"/>
      <c r="K17" s="8"/>
      <c r="L17" s="8"/>
    </row>
    <row r="18" spans="1:12" ht="21.75" customHeight="1" x14ac:dyDescent="0.15">
      <c r="A18" s="3" t="s">
        <v>47</v>
      </c>
      <c r="B18" s="16"/>
      <c r="C18" s="55" t="s">
        <v>62</v>
      </c>
      <c r="F18" s="8"/>
      <c r="G18" s="8"/>
      <c r="H18" s="8"/>
      <c r="I18" s="8"/>
      <c r="J18" s="8"/>
      <c r="K18" s="8"/>
      <c r="L18" s="8"/>
    </row>
    <row r="19" spans="1:12" ht="21.75" customHeight="1" x14ac:dyDescent="0.15">
      <c r="A19" s="3" t="s">
        <v>48</v>
      </c>
      <c r="B19" s="16" t="s">
        <v>65</v>
      </c>
      <c r="C19" s="55">
        <v>9338601</v>
      </c>
      <c r="F19" s="6" t="str">
        <f>TRIM(LEFT(RIGHT(" "&amp;$C19,8-COLUMN(F19)+5)))</f>
        <v>9</v>
      </c>
      <c r="G19" s="6" t="str">
        <f t="shared" ref="G19:L19" si="3">TRIM(LEFT(RIGHT(" "&amp;$C19,8-COLUMN(G19)+5)))</f>
        <v>3</v>
      </c>
      <c r="H19" s="6" t="str">
        <f t="shared" si="3"/>
        <v>3</v>
      </c>
      <c r="I19" s="6" t="str">
        <f t="shared" si="3"/>
        <v>8</v>
      </c>
      <c r="J19" s="6" t="str">
        <f t="shared" si="3"/>
        <v>6</v>
      </c>
      <c r="K19" s="6" t="str">
        <f t="shared" si="3"/>
        <v>0</v>
      </c>
      <c r="L19" s="6" t="str">
        <f t="shared" si="3"/>
        <v>1</v>
      </c>
    </row>
    <row r="20" spans="1:12" ht="21.75" customHeight="1" thickBot="1" x14ac:dyDescent="0.2">
      <c r="A20" s="3" t="s">
        <v>49</v>
      </c>
      <c r="B20" s="16"/>
      <c r="C20" s="59" t="s">
        <v>52</v>
      </c>
    </row>
    <row r="21" spans="1:12" x14ac:dyDescent="0.15">
      <c r="A21" s="12"/>
      <c r="B21" s="13"/>
      <c r="C21" s="12"/>
    </row>
  </sheetData>
  <sheetProtection algorithmName="SHA-512" hashValue="2aybc7rxQr3nf1FuqfR12hMzeEkjet7sNWCBpNl66jbusHFwSed/F9ljB1KpmzCVHdKr3nL27c3BZEwgpmQdfg==" saltValue="MRYpDhgfCn8XychIsJ2Row==" spinCount="100000" sheet="1" objects="1" scenarios="1" selectLockedCells="1"/>
  <mergeCells count="1">
    <mergeCell ref="B15:B16"/>
  </mergeCells>
  <phoneticPr fontId="3"/>
  <conditionalFormatting sqref="C15:C16">
    <cfRule type="expression" dxfId="3" priority="8">
      <formula>$C$14="２　死亡"</formula>
    </cfRule>
  </conditionalFormatting>
  <conditionalFormatting sqref="C14:C16">
    <cfRule type="expression" dxfId="2" priority="7">
      <formula>$C$5="入所"</formula>
    </cfRule>
  </conditionalFormatting>
  <conditionalFormatting sqref="D7">
    <cfRule type="expression" dxfId="1" priority="2">
      <formula>$D$7="被保険者番号は10桁で入力してください！"</formula>
    </cfRule>
  </conditionalFormatting>
  <conditionalFormatting sqref="E13">
    <cfRule type="expression" dxfId="0" priority="1">
      <formula>$E$13="↓(　) 内の理由を編集してください！↓"</formula>
    </cfRule>
  </conditionalFormatting>
  <dataValidations count="3">
    <dataValidation type="list" allowBlank="1" showInputMessage="1" showErrorMessage="1" sqref="C5">
      <formula1>"入　所,退　所"</formula1>
    </dataValidation>
    <dataValidation type="list" allowBlank="1" showInputMessage="1" showErrorMessage="1" sqref="C11">
      <formula1>"男,女"</formula1>
    </dataValidation>
    <dataValidation type="list" allowBlank="1" showInputMessage="1" showErrorMessage="1" sqref="C14">
      <formula1>"１　他の介護保険施設入所,２　死亡,＝$E$14"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介護保険施設入所・退所　連絡票</vt:lpstr>
      <vt:lpstr>入力フォーム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2025-02-11T23:53:50Z</dcterms:modified>
</cp:coreProperties>
</file>