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515086\Box\【内部共有】1510建設技術企画課\03_技術指導係\383_■週休2日制モデル工事\R06\R070331_要領改正\02_送付\R7.3.31_週休2日工事_0401適用（部内）\"/>
    </mc:Choice>
  </mc:AlternateContent>
  <xr:revisionPtr revIDLastSave="0" documentId="13_ncr:1_{5E578046-8E96-4088-9D08-6854B0637DD9}" xr6:coauthVersionLast="47" xr6:coauthVersionMax="47" xr10:uidLastSave="{00000000-0000-0000-0000-000000000000}"/>
  <bookViews>
    <workbookView xWindow="-120" yWindow="-120" windowWidth="29040" windowHeight="15990" tabRatio="804" xr2:uid="{00000000-000D-0000-FFFF-FFFF00000000}"/>
  </bookViews>
  <sheets>
    <sheet name="はじめにお読みください" sheetId="18" r:id="rId1"/>
    <sheet name="初期入力" sheetId="4" r:id="rId2"/>
    <sheet name="（R7.4.1～）休日等取得実績書" sheetId="26" r:id="rId3"/>
    <sheet name="（R7.4.1～）休日等取得実績書 【記入例】" sheetId="27" r:id="rId4"/>
    <sheet name="（R6.4.1～）休日等取得実績書" sheetId="24" r:id="rId5"/>
    <sheet name="（R6.4.1～）休日等取得実績書 【記入例】" sheetId="25" r:id="rId6"/>
    <sheet name="（R5.11.1～）休日等取得実績書" sheetId="23" r:id="rId7"/>
    <sheet name="旬報(3月)" sheetId="2" state="hidden" r:id="rId8"/>
    <sheet name="旬報(4月)" sheetId="6" state="hidden" r:id="rId9"/>
    <sheet name="旬報(5月)" sheetId="7" state="hidden" r:id="rId10"/>
    <sheet name="旬報(6月)" sheetId="8" state="hidden" r:id="rId11"/>
    <sheet name="旬報(7月)" sheetId="9" state="hidden" r:id="rId12"/>
    <sheet name="旬報(8月)" sheetId="10" state="hidden" r:id="rId13"/>
    <sheet name="旬報(9月)" sheetId="11" state="hidden" r:id="rId14"/>
    <sheet name="旬報(10月)" sheetId="12" state="hidden" r:id="rId15"/>
    <sheet name="旬報(11月)" sheetId="13" state="hidden" r:id="rId16"/>
    <sheet name="旬報(12月)" sheetId="14" state="hidden" r:id="rId17"/>
    <sheet name="旬報(翌1月)" sheetId="15" state="hidden" r:id="rId18"/>
    <sheet name="旬報(翌2月)" sheetId="16" state="hidden" r:id="rId19"/>
    <sheet name="旬報(翌3月)" sheetId="17" state="hidden" r:id="rId20"/>
    <sheet name="（R5.11.1～）休日等取得実績書 【記入例】" sheetId="22" r:id="rId21"/>
    <sheet name="ｶﾚﾝﾀﾞｰ" sheetId="3" r:id="rId22"/>
  </sheets>
  <definedNames>
    <definedName name="BOX表示">[0]!BOX表示</definedName>
    <definedName name="_xlnm.Print_Area" localSheetId="6">'（R5.11.1～）休日等取得実績書'!$A$1:$AL$194</definedName>
    <definedName name="_xlnm.Print_Area" localSheetId="20">'（R5.11.1～）休日等取得実績書 【記入例】'!$A$1:$AL$194</definedName>
    <definedName name="_xlnm.Print_Area" localSheetId="4">'（R6.4.1～）休日等取得実績書'!$A$1:$AM$194</definedName>
    <definedName name="_xlnm.Print_Area" localSheetId="5">'（R6.4.1～）休日等取得実績書 【記入例】'!$A$1:$AM$194</definedName>
    <definedName name="_xlnm.Print_Area" localSheetId="2">'（R7.4.1～）休日等取得実績書'!$A$1:$AM$194</definedName>
    <definedName name="_xlnm.Print_Area" localSheetId="3">'（R7.4.1～）休日等取得実績書 【記入例】'!$A$1:$AM$194</definedName>
    <definedName name="_xlnm.Print_Area" localSheetId="21">ｶﾚﾝﾀﾞｰ!$B$3</definedName>
    <definedName name="_xlnm.Print_Area" localSheetId="0">はじめにお読みください!$B$1:$L$37</definedName>
    <definedName name="_xlnm.Print_Area" localSheetId="14">'旬報(10月)'!$C$3:$K$34,'旬報(10月)'!$M$3:$U$34,'旬報(10月)'!$C$36:$K$54,'旬報(10月)'!$M$36:$U$54,'旬報(10月)'!$C$56:$K$74,'旬報(10月)'!$M$56:$U$74</definedName>
    <definedName name="_xlnm.Print_Area" localSheetId="15">'旬報(11月)'!$C$3:$K$34,'旬報(11月)'!$M$3:$U$34,'旬報(11月)'!$C$36:$K$54,'旬報(11月)'!$M$36:$U$54,'旬報(11月)'!$C$56:$K$74,'旬報(11月)'!$M$56:$U$74</definedName>
    <definedName name="_xlnm.Print_Area" localSheetId="16">'旬報(12月)'!$C$3:$K$34,'旬報(12月)'!$M$3:$U$34,'旬報(12月)'!$C$36:$K$54,'旬報(12月)'!$M$36:$U$54,'旬報(12月)'!$C$56:$K$74,'旬報(12月)'!$M$56:$U$74</definedName>
    <definedName name="_xlnm.Print_Area" localSheetId="7">'旬報(3月)'!$C$3:$K$34,'旬報(3月)'!$M$3:$U$34,'旬報(3月)'!$C$36:$K$54,'旬報(3月)'!$M$36:$U$54,'旬報(3月)'!$C$56:$K$74,'旬報(3月)'!$M$56:$U$74</definedName>
    <definedName name="_xlnm.Print_Area" localSheetId="8">'旬報(4月)'!$C$3:$K$34,'旬報(4月)'!$M$3:$U$34,'旬報(4月)'!$C$36:$K$54,'旬報(4月)'!$M$36:$U$54,'旬報(4月)'!$C$56:$K$74,'旬報(4月)'!$M$56:$U$74</definedName>
    <definedName name="_xlnm.Print_Area" localSheetId="9">'旬報(5月)'!$C$3:$K$34,'旬報(5月)'!$M$3:$U$34,'旬報(5月)'!$C$36:$K$54,'旬報(5月)'!$M$36:$U$54,'旬報(5月)'!$C$56:$K$74,'旬報(5月)'!$M$56:$U$74</definedName>
    <definedName name="_xlnm.Print_Area" localSheetId="10">'旬報(6月)'!$C$3:$K$34,'旬報(6月)'!$M$3:$U$34,'旬報(6月)'!$C$36:$K$54,'旬報(6月)'!$M$36:$U$54,'旬報(6月)'!$C$56:$K$74,'旬報(6月)'!$M$56:$U$74</definedName>
    <definedName name="_xlnm.Print_Area" localSheetId="11">'旬報(7月)'!$C$3:$K$34,'旬報(7月)'!$M$3:$U$34,'旬報(7月)'!$C$36:$K$54,'旬報(7月)'!$M$36:$U$54,'旬報(7月)'!$C$56:$K$74,'旬報(7月)'!$M$56:$U$74</definedName>
    <definedName name="_xlnm.Print_Area" localSheetId="12">'旬報(8月)'!$C$3:$K$34,'旬報(8月)'!$M$3:$U$34,'旬報(8月)'!$C$36:$K$54,'旬報(8月)'!$M$36:$U$54,'旬報(8月)'!$C$56:$K$74,'旬報(8月)'!$M$56:$U$74</definedName>
    <definedName name="_xlnm.Print_Area" localSheetId="13">'旬報(9月)'!$C$3:$K$34,'旬報(9月)'!$M$3:$U$34,'旬報(9月)'!$C$36:$K$54,'旬報(9月)'!$M$36:$U$54,'旬報(9月)'!$C$56:$K$74,'旬報(9月)'!$M$56:$U$74</definedName>
    <definedName name="_xlnm.Print_Area" localSheetId="17">'旬報(翌1月)'!$C$3:$K$34,'旬報(翌1月)'!$M$3:$U$34,'旬報(翌1月)'!$C$36:$K$54,'旬報(翌1月)'!$M$36:$U$54,'旬報(翌1月)'!$C$56:$K$74,'旬報(翌1月)'!$M$56:$U$74</definedName>
    <definedName name="_xlnm.Print_Area" localSheetId="18">'旬報(翌2月)'!$C$3:$K$34,'旬報(翌2月)'!$M$3:$U$34,'旬報(翌2月)'!$C$36:$K$54,'旬報(翌2月)'!$M$36:$U$54,'旬報(翌2月)'!$C$56:$K$74,'旬報(翌2月)'!$M$56:$U$74</definedName>
    <definedName name="_xlnm.Print_Area" localSheetId="19">'旬報(翌3月)'!$C$3:$K$34,'旬報(翌3月)'!$M$3:$U$34,'旬報(翌3月)'!$C$36:$K$54,'旬報(翌3月)'!$M$36:$U$54,'旬報(翌3月)'!$C$56:$K$74,'旬報(翌3月)'!$M$56:$U$74</definedName>
    <definedName name="_xlnm.Print_Titles" localSheetId="14">'旬報(10月)'!$3:$15</definedName>
    <definedName name="_xlnm.Print_Titles" localSheetId="15">'旬報(11月)'!$3:$15</definedName>
    <definedName name="_xlnm.Print_Titles" localSheetId="16">'旬報(12月)'!$3:$15</definedName>
    <definedName name="_xlnm.Print_Titles" localSheetId="7">'旬報(3月)'!$3:$15</definedName>
    <definedName name="_xlnm.Print_Titles" localSheetId="8">'旬報(4月)'!$3:$15</definedName>
    <definedName name="_xlnm.Print_Titles" localSheetId="9">'旬報(5月)'!$3:$15</definedName>
    <definedName name="_xlnm.Print_Titles" localSheetId="10">'旬報(6月)'!$3:$15</definedName>
    <definedName name="_xlnm.Print_Titles" localSheetId="11">'旬報(7月)'!$3:$15</definedName>
    <definedName name="_xlnm.Print_Titles" localSheetId="12">'旬報(8月)'!$3:$15</definedName>
    <definedName name="_xlnm.Print_Titles" localSheetId="13">'旬報(9月)'!$3:$15</definedName>
    <definedName name="_xlnm.Print_Titles" localSheetId="17">'旬報(翌1月)'!$3:$15</definedName>
    <definedName name="_xlnm.Print_Titles" localSheetId="18">'旬報(翌2月)'!$3:$15</definedName>
    <definedName name="_xlnm.Print_Titles" localSheetId="19">'旬報(翌3月)'!$3:$15</definedName>
    <definedName name="受益者氏名" localSheetId="6">#REF!</definedName>
    <definedName name="受益者氏名" localSheetId="20">#REF!</definedName>
    <definedName name="受益者氏名" localSheetId="4">#REF!</definedName>
    <definedName name="受益者氏名" localSheetId="5">#REF!</definedName>
    <definedName name="受益者氏名" localSheetId="2">#REF!</definedName>
    <definedName name="受益者氏名" localSheetId="3">#REF!</definedName>
    <definedName name="受益者氏名">#REF!</definedName>
    <definedName name="範囲" localSheetId="6">#REF!</definedName>
    <definedName name="範囲" localSheetId="20">#REF!</definedName>
    <definedName name="範囲" localSheetId="4">#REF!</definedName>
    <definedName name="範囲" localSheetId="5">#REF!</definedName>
    <definedName name="範囲" localSheetId="2">#REF!</definedName>
    <definedName name="範囲" localSheetId="3">#REF!</definedName>
    <definedName name="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74" i="27" l="1"/>
  <c r="AM174" i="27" s="1"/>
  <c r="AQ173" i="27"/>
  <c r="AO173" i="27"/>
  <c r="AM173" i="27" s="1"/>
  <c r="AQ172" i="27"/>
  <c r="AO172" i="27"/>
  <c r="AO171" i="27"/>
  <c r="AM171" i="27" s="1"/>
  <c r="AQ170" i="27"/>
  <c r="AO170" i="27"/>
  <c r="AM170" i="27" s="1"/>
  <c r="AQ169" i="27"/>
  <c r="AO169" i="27"/>
  <c r="AO168" i="27"/>
  <c r="AM168" i="27" s="1"/>
  <c r="AQ167" i="27"/>
  <c r="AO167" i="27"/>
  <c r="AM167" i="27" s="1"/>
  <c r="AQ166" i="27"/>
  <c r="AO166" i="27"/>
  <c r="AO165" i="27"/>
  <c r="AM165" i="27" s="1"/>
  <c r="AQ164" i="27"/>
  <c r="AO164" i="27"/>
  <c r="AM164" i="27" s="1"/>
  <c r="AQ163" i="27"/>
  <c r="AO163" i="27"/>
  <c r="AQ161" i="27"/>
  <c r="AO161" i="27"/>
  <c r="AM161" i="27" s="1"/>
  <c r="AQ160" i="27"/>
  <c r="AO160" i="27"/>
  <c r="AR160" i="27" s="1"/>
  <c r="AQ159" i="27"/>
  <c r="AO159" i="27"/>
  <c r="AM159" i="27" s="1"/>
  <c r="AQ158" i="27"/>
  <c r="AO158" i="27"/>
  <c r="AM158" i="27" s="1"/>
  <c r="AQ157" i="27"/>
  <c r="AO157" i="27"/>
  <c r="AQ156" i="27"/>
  <c r="AR156" i="27" s="1"/>
  <c r="AO156" i="27"/>
  <c r="AM156" i="27" s="1"/>
  <c r="AQ155" i="27"/>
  <c r="AO155" i="27"/>
  <c r="AM155" i="27" s="1"/>
  <c r="AQ154" i="27"/>
  <c r="AO154" i="27"/>
  <c r="AM154" i="27" s="1"/>
  <c r="AQ153" i="27"/>
  <c r="AO153" i="27"/>
  <c r="AM153" i="27"/>
  <c r="AQ152" i="27"/>
  <c r="AO152" i="27"/>
  <c r="AQ151" i="27"/>
  <c r="AO151" i="27"/>
  <c r="AR151" i="27" s="1"/>
  <c r="AQ150" i="27"/>
  <c r="AO150" i="27"/>
  <c r="AR150" i="27" s="1"/>
  <c r="AM150" i="27"/>
  <c r="AQ148" i="27"/>
  <c r="AO148" i="27"/>
  <c r="AR148" i="27" s="1"/>
  <c r="AM148" i="27"/>
  <c r="AQ147" i="27"/>
  <c r="AO147" i="27"/>
  <c r="AR147" i="27" s="1"/>
  <c r="AQ146" i="27"/>
  <c r="AO146" i="27"/>
  <c r="AM146" i="27" s="1"/>
  <c r="AQ145" i="27"/>
  <c r="AO145" i="27"/>
  <c r="AR145" i="27" s="1"/>
  <c r="AQ144" i="27"/>
  <c r="AO144" i="27"/>
  <c r="AQ143" i="27"/>
  <c r="AO143" i="27"/>
  <c r="AR143" i="27" s="1"/>
  <c r="AR142" i="27"/>
  <c r="AQ142" i="27"/>
  <c r="AO142" i="27"/>
  <c r="AM142" i="27" s="1"/>
  <c r="AR141" i="27"/>
  <c r="AQ141" i="27"/>
  <c r="AO141" i="27"/>
  <c r="AM141" i="27" s="1"/>
  <c r="AQ140" i="27"/>
  <c r="AO140" i="27"/>
  <c r="AM140" i="27" s="1"/>
  <c r="AQ139" i="27"/>
  <c r="AO139" i="27"/>
  <c r="AR139" i="27" s="1"/>
  <c r="AQ138" i="27"/>
  <c r="AO138" i="27"/>
  <c r="AQ137" i="27"/>
  <c r="AO137" i="27"/>
  <c r="B137" i="27"/>
  <c r="B150" i="27" s="1"/>
  <c r="B163" i="27" s="1"/>
  <c r="B136" i="27"/>
  <c r="AQ135" i="27"/>
  <c r="AO135" i="27"/>
  <c r="AM135" i="27" s="1"/>
  <c r="AQ134" i="27"/>
  <c r="AO134" i="27"/>
  <c r="AM134" i="27"/>
  <c r="AQ133" i="27"/>
  <c r="AO133" i="27"/>
  <c r="AR133" i="27" s="1"/>
  <c r="AM133" i="27"/>
  <c r="AQ132" i="27"/>
  <c r="AO132" i="27"/>
  <c r="AM132" i="27" s="1"/>
  <c r="AQ131" i="27"/>
  <c r="AO131" i="27"/>
  <c r="AQ130" i="27"/>
  <c r="AO130" i="27"/>
  <c r="AM130" i="27"/>
  <c r="AQ129" i="27"/>
  <c r="AO129" i="27"/>
  <c r="AR129" i="27" s="1"/>
  <c r="AQ128" i="27"/>
  <c r="AO128" i="27"/>
  <c r="AQ127" i="27"/>
  <c r="AO127" i="27"/>
  <c r="AQ126" i="27"/>
  <c r="AO126" i="27"/>
  <c r="AQ125" i="27"/>
  <c r="AO125" i="27"/>
  <c r="AQ124" i="27"/>
  <c r="AO124" i="27"/>
  <c r="AQ122" i="27"/>
  <c r="AO122" i="27"/>
  <c r="AM122" i="27"/>
  <c r="AQ121" i="27"/>
  <c r="AO121" i="27"/>
  <c r="AQ120" i="27"/>
  <c r="AO120" i="27"/>
  <c r="AR120" i="27" s="1"/>
  <c r="AQ119" i="27"/>
  <c r="AO119" i="27"/>
  <c r="AQ118" i="27"/>
  <c r="AO118" i="27"/>
  <c r="AM118" i="27" s="1"/>
  <c r="AQ117" i="27"/>
  <c r="AO117" i="27"/>
  <c r="AM117" i="27" s="1"/>
  <c r="AQ116" i="27"/>
  <c r="AO116" i="27"/>
  <c r="AM116" i="27" s="1"/>
  <c r="AQ115" i="27"/>
  <c r="AO115" i="27"/>
  <c r="AQ114" i="27"/>
  <c r="AO114" i="27"/>
  <c r="AQ113" i="27"/>
  <c r="AO113" i="27"/>
  <c r="AQ112" i="27"/>
  <c r="AO112" i="27"/>
  <c r="AQ111" i="27" a="1"/>
  <c r="AQ111" i="27" s="1"/>
  <c r="AO111" i="27"/>
  <c r="AQ109" i="27"/>
  <c r="AO109" i="27"/>
  <c r="AM109" i="27"/>
  <c r="AQ108" i="27"/>
  <c r="AO108" i="27"/>
  <c r="AM108" i="27" s="1"/>
  <c r="AQ107" i="27"/>
  <c r="AO107" i="27"/>
  <c r="AM107" i="27" s="1"/>
  <c r="AQ106" i="27"/>
  <c r="AO106" i="27"/>
  <c r="AM106" i="27" s="1"/>
  <c r="AQ105" i="27"/>
  <c r="AO105" i="27"/>
  <c r="AM105" i="27" s="1"/>
  <c r="AQ104" i="27"/>
  <c r="AO104" i="27"/>
  <c r="AM104" i="27" s="1"/>
  <c r="AQ103" i="27"/>
  <c r="AO103" i="27"/>
  <c r="AM103" i="27" s="1"/>
  <c r="AQ102" i="27"/>
  <c r="AO102" i="27"/>
  <c r="AM102" i="27"/>
  <c r="AQ101" i="27"/>
  <c r="AO101" i="27"/>
  <c r="AM101" i="27" s="1"/>
  <c r="AQ100" i="27"/>
  <c r="AO100" i="27"/>
  <c r="AM100" i="27" s="1"/>
  <c r="AQ99" i="27"/>
  <c r="AO99" i="27"/>
  <c r="AM99" i="27" s="1"/>
  <c r="AQ98" i="27"/>
  <c r="AO98" i="27"/>
  <c r="AM98" i="27"/>
  <c r="AQ96" i="27"/>
  <c r="AO96" i="27"/>
  <c r="AM96" i="27" s="1"/>
  <c r="AQ95" i="27"/>
  <c r="AO95" i="27"/>
  <c r="AM95" i="27" s="1"/>
  <c r="AQ94" i="27"/>
  <c r="AO94" i="27"/>
  <c r="AM94" i="27" s="1"/>
  <c r="AQ93" i="27"/>
  <c r="AO93" i="27"/>
  <c r="AM93" i="27"/>
  <c r="AQ92" i="27"/>
  <c r="AO92" i="27"/>
  <c r="AM92" i="27" s="1"/>
  <c r="AQ91" i="27"/>
  <c r="AO91" i="27"/>
  <c r="AM91" i="27" s="1"/>
  <c r="AQ90" i="27"/>
  <c r="AO90" i="27"/>
  <c r="AM90" i="27" s="1"/>
  <c r="AQ89" i="27"/>
  <c r="AO89" i="27"/>
  <c r="AM89" i="27"/>
  <c r="AQ88" i="27"/>
  <c r="AO88" i="27"/>
  <c r="AM88" i="27" s="1"/>
  <c r="AQ87" i="27"/>
  <c r="AO87" i="27"/>
  <c r="AM87" i="27" s="1"/>
  <c r="AQ86" i="27"/>
  <c r="AO86" i="27"/>
  <c r="AM86" i="27" s="1"/>
  <c r="AQ85" i="27"/>
  <c r="AO85" i="27"/>
  <c r="AM85" i="27" s="1"/>
  <c r="AQ83" i="27"/>
  <c r="AO83" i="27"/>
  <c r="AM83" i="27"/>
  <c r="AQ82" i="27"/>
  <c r="AO82" i="27"/>
  <c r="AM82" i="27" s="1"/>
  <c r="AQ81" i="27"/>
  <c r="AO81" i="27"/>
  <c r="AM81" i="27" s="1"/>
  <c r="AQ80" i="27"/>
  <c r="AO80" i="27"/>
  <c r="AM80" i="27"/>
  <c r="AQ79" i="27"/>
  <c r="AO79" i="27"/>
  <c r="AM79" i="27" s="1"/>
  <c r="AQ78" i="27"/>
  <c r="AO78" i="27"/>
  <c r="AM78" i="27" s="1"/>
  <c r="AQ77" i="27"/>
  <c r="AO77" i="27"/>
  <c r="AM77" i="27" s="1"/>
  <c r="AQ76" i="27"/>
  <c r="AO76" i="27"/>
  <c r="AM76" i="27"/>
  <c r="AQ75" i="27"/>
  <c r="AO75" i="27"/>
  <c r="AM75" i="27" s="1"/>
  <c r="AQ74" i="27"/>
  <c r="AO74" i="27"/>
  <c r="AM74" i="27" s="1"/>
  <c r="AQ73" i="27"/>
  <c r="AO73" i="27"/>
  <c r="AM73" i="27" s="1"/>
  <c r="AQ72" i="27"/>
  <c r="AO72" i="27"/>
  <c r="AM72" i="27"/>
  <c r="AQ70" i="27"/>
  <c r="AO70" i="27"/>
  <c r="AM70" i="27" s="1"/>
  <c r="AQ69" i="27"/>
  <c r="AO69" i="27"/>
  <c r="AM69" i="27"/>
  <c r="AQ68" i="27"/>
  <c r="AO68" i="27"/>
  <c r="AM68" i="27" s="1"/>
  <c r="AQ67" i="27"/>
  <c r="AO67" i="27"/>
  <c r="AM67" i="27" s="1"/>
  <c r="AQ66" i="27"/>
  <c r="AO66" i="27"/>
  <c r="AM66" i="27" s="1"/>
  <c r="AQ65" i="27"/>
  <c r="AO65" i="27"/>
  <c r="AM65" i="27"/>
  <c r="AQ64" i="27"/>
  <c r="AO64" i="27"/>
  <c r="AM64" i="27" s="1"/>
  <c r="AQ63" i="27"/>
  <c r="AO63" i="27"/>
  <c r="AM63" i="27" s="1"/>
  <c r="AQ62" i="27"/>
  <c r="AO62" i="27"/>
  <c r="AM62" i="27" s="1"/>
  <c r="AQ61" i="27"/>
  <c r="AO61" i="27"/>
  <c r="AM61" i="27"/>
  <c r="AQ60" i="27"/>
  <c r="AO60" i="27"/>
  <c r="AM60" i="27" s="1"/>
  <c r="AQ59" i="27"/>
  <c r="AO59" i="27"/>
  <c r="AM59" i="27" s="1"/>
  <c r="AQ57" i="27"/>
  <c r="AO57" i="27"/>
  <c r="AM57" i="27"/>
  <c r="AQ56" i="27"/>
  <c r="AO56" i="27"/>
  <c r="AM56" i="27" s="1"/>
  <c r="AQ55" i="27"/>
  <c r="AO55" i="27"/>
  <c r="AM55" i="27" s="1"/>
  <c r="AQ54" i="27"/>
  <c r="AO54" i="27"/>
  <c r="AM54" i="27"/>
  <c r="AQ53" i="27"/>
  <c r="AO53" i="27"/>
  <c r="AM53" i="27" s="1"/>
  <c r="AQ52" i="27"/>
  <c r="AO52" i="27"/>
  <c r="AM52" i="27" s="1"/>
  <c r="AQ51" i="27"/>
  <c r="AO51" i="27"/>
  <c r="AM51" i="27"/>
  <c r="AQ50" i="27"/>
  <c r="AO50" i="27"/>
  <c r="AM50" i="27" s="1"/>
  <c r="AQ49" i="27"/>
  <c r="AO49" i="27"/>
  <c r="AM49" i="27" s="1"/>
  <c r="AQ48" i="27"/>
  <c r="AO48" i="27"/>
  <c r="AM48" i="27" s="1"/>
  <c r="AQ47" i="27"/>
  <c r="AO47" i="27"/>
  <c r="AM47" i="27" s="1"/>
  <c r="AQ46" i="27"/>
  <c r="AO46" i="27"/>
  <c r="AM46" i="27" s="1"/>
  <c r="AQ44" i="27"/>
  <c r="AO44" i="27"/>
  <c r="AM44" i="27" s="1"/>
  <c r="AQ43" i="27"/>
  <c r="AO43" i="27"/>
  <c r="AM43" i="27" s="1"/>
  <c r="AQ42" i="27"/>
  <c r="AO42" i="27"/>
  <c r="AM42" i="27" s="1"/>
  <c r="AQ41" i="27"/>
  <c r="AO41" i="27"/>
  <c r="AM41" i="27" s="1"/>
  <c r="AQ40" i="27"/>
  <c r="AO40" i="27"/>
  <c r="AM40" i="27" s="1"/>
  <c r="AQ39" i="27"/>
  <c r="AO39" i="27"/>
  <c r="AM39" i="27" s="1"/>
  <c r="AQ38" i="27"/>
  <c r="AO38" i="27"/>
  <c r="AM38" i="27" s="1"/>
  <c r="AQ37" i="27"/>
  <c r="AO37" i="27"/>
  <c r="AM37" i="27" s="1"/>
  <c r="AQ36" i="27"/>
  <c r="AO36" i="27"/>
  <c r="AM36" i="27" s="1"/>
  <c r="AQ35" i="27"/>
  <c r="AO35" i="27"/>
  <c r="AM35" i="27" s="1"/>
  <c r="AQ34" i="27"/>
  <c r="AO34" i="27"/>
  <c r="AM34" i="27"/>
  <c r="AQ33" i="27"/>
  <c r="AO33" i="27"/>
  <c r="AM33" i="27" s="1"/>
  <c r="AQ31" i="27"/>
  <c r="AO31" i="27"/>
  <c r="AM31" i="27" s="1"/>
  <c r="AQ30" i="27"/>
  <c r="AO30" i="27"/>
  <c r="AM30" i="27" s="1"/>
  <c r="AQ29" i="27"/>
  <c r="AO29" i="27"/>
  <c r="AM29" i="27"/>
  <c r="D29" i="27"/>
  <c r="D42" i="27" s="1"/>
  <c r="D55" i="27" s="1"/>
  <c r="D68" i="27" s="1"/>
  <c r="D81" i="27" s="1"/>
  <c r="D94" i="27" s="1"/>
  <c r="D107" i="27" s="1"/>
  <c r="D120" i="27" s="1"/>
  <c r="D133" i="27" s="1"/>
  <c r="D146" i="27" s="1"/>
  <c r="D159" i="27" s="1"/>
  <c r="D172" i="27" s="1"/>
  <c r="AQ28" i="27"/>
  <c r="AO28" i="27"/>
  <c r="AM28" i="27"/>
  <c r="AQ27" i="27"/>
  <c r="AO27" i="27"/>
  <c r="AM27" i="27" s="1"/>
  <c r="D27" i="27"/>
  <c r="D40" i="27" s="1"/>
  <c r="D53" i="27" s="1"/>
  <c r="D66" i="27" s="1"/>
  <c r="D79" i="27" s="1"/>
  <c r="D92" i="27" s="1"/>
  <c r="D105" i="27" s="1"/>
  <c r="D118" i="27" s="1"/>
  <c r="D131" i="27" s="1"/>
  <c r="D144" i="27" s="1"/>
  <c r="D157" i="27" s="1"/>
  <c r="D170" i="27" s="1"/>
  <c r="AQ26" i="27"/>
  <c r="AO26" i="27"/>
  <c r="AM26" i="27"/>
  <c r="E26" i="27"/>
  <c r="E39" i="27" s="1"/>
  <c r="E52" i="27" s="1"/>
  <c r="E65" i="27" s="1"/>
  <c r="E78" i="27" s="1"/>
  <c r="E91" i="27" s="1"/>
  <c r="E104" i="27" s="1"/>
  <c r="E117" i="27" s="1"/>
  <c r="E130" i="27" s="1"/>
  <c r="E143" i="27" s="1"/>
  <c r="E156" i="27" s="1"/>
  <c r="E169" i="27" s="1"/>
  <c r="AQ25" i="27"/>
  <c r="AO25" i="27"/>
  <c r="AM25" i="27"/>
  <c r="AQ24" i="27"/>
  <c r="AO24" i="27"/>
  <c r="AM24" i="27"/>
  <c r="AQ23" i="27"/>
  <c r="AO23" i="27"/>
  <c r="AM23" i="27" s="1"/>
  <c r="E23" i="27"/>
  <c r="E36" i="27" s="1"/>
  <c r="E49" i="27" s="1"/>
  <c r="E62" i="27" s="1"/>
  <c r="E75" i="27" s="1"/>
  <c r="E88" i="27" s="1"/>
  <c r="E101" i="27" s="1"/>
  <c r="E114" i="27" s="1"/>
  <c r="E127" i="27" s="1"/>
  <c r="E140" i="27" s="1"/>
  <c r="E153" i="27" s="1"/>
  <c r="E166" i="27" s="1"/>
  <c r="D23" i="27"/>
  <c r="D36" i="27" s="1"/>
  <c r="D49" i="27" s="1"/>
  <c r="D62" i="27" s="1"/>
  <c r="D75" i="27" s="1"/>
  <c r="D88" i="27" s="1"/>
  <c r="D101" i="27" s="1"/>
  <c r="D114" i="27" s="1"/>
  <c r="D127" i="27" s="1"/>
  <c r="D140" i="27" s="1"/>
  <c r="D153" i="27" s="1"/>
  <c r="D166" i="27" s="1"/>
  <c r="AQ22" i="27"/>
  <c r="AO22" i="27"/>
  <c r="AM22" i="27" s="1"/>
  <c r="D22" i="27"/>
  <c r="D35" i="27" s="1"/>
  <c r="D48" i="27" s="1"/>
  <c r="D61" i="27" s="1"/>
  <c r="D74" i="27" s="1"/>
  <c r="D87" i="27" s="1"/>
  <c r="D100" i="27" s="1"/>
  <c r="D113" i="27" s="1"/>
  <c r="D126" i="27" s="1"/>
  <c r="D139" i="27" s="1"/>
  <c r="D152" i="27" s="1"/>
  <c r="D165" i="27" s="1"/>
  <c r="AQ21" i="27"/>
  <c r="AO21" i="27"/>
  <c r="AM21" i="27" s="1"/>
  <c r="AQ20" i="27"/>
  <c r="AO20" i="27"/>
  <c r="AM20" i="27" s="1"/>
  <c r="AM19" i="27" s="1"/>
  <c r="B20" i="27"/>
  <c r="B33" i="27" s="1"/>
  <c r="B46" i="27" s="1"/>
  <c r="B59" i="27" s="1"/>
  <c r="B72" i="27" s="1"/>
  <c r="B85" i="27" s="1"/>
  <c r="B98" i="27" s="1"/>
  <c r="B111" i="27" s="1"/>
  <c r="B124" i="27" s="1"/>
  <c r="AQ18" i="27"/>
  <c r="AO18" i="27"/>
  <c r="AM18" i="27" s="1"/>
  <c r="E18" i="27"/>
  <c r="E31" i="27" s="1"/>
  <c r="E44" i="27" s="1"/>
  <c r="E57" i="27" s="1"/>
  <c r="E70" i="27" s="1"/>
  <c r="E83" i="27" s="1"/>
  <c r="E96" i="27" s="1"/>
  <c r="E109" i="27" s="1"/>
  <c r="E122" i="27" s="1"/>
  <c r="E135" i="27" s="1"/>
  <c r="E148" i="27" s="1"/>
  <c r="E161" i="27" s="1"/>
  <c r="E174" i="27" s="1"/>
  <c r="D18" i="27"/>
  <c r="D31" i="27" s="1"/>
  <c r="D44" i="27" s="1"/>
  <c r="D57" i="27" s="1"/>
  <c r="D70" i="27" s="1"/>
  <c r="D83" i="27" s="1"/>
  <c r="D96" i="27" s="1"/>
  <c r="D109" i="27" s="1"/>
  <c r="D122" i="27" s="1"/>
  <c r="D135" i="27" s="1"/>
  <c r="D148" i="27" s="1"/>
  <c r="D161" i="27" s="1"/>
  <c r="D174" i="27" s="1"/>
  <c r="AQ17" i="27"/>
  <c r="AO17" i="27"/>
  <c r="AM17" i="27" s="1"/>
  <c r="E17" i="27"/>
  <c r="E30" i="27" s="1"/>
  <c r="E43" i="27" s="1"/>
  <c r="E56" i="27" s="1"/>
  <c r="E69" i="27" s="1"/>
  <c r="E82" i="27" s="1"/>
  <c r="E95" i="27" s="1"/>
  <c r="E108" i="27" s="1"/>
  <c r="E121" i="27" s="1"/>
  <c r="E134" i="27" s="1"/>
  <c r="E147" i="27" s="1"/>
  <c r="E160" i="27" s="1"/>
  <c r="E173" i="27" s="1"/>
  <c r="D17" i="27"/>
  <c r="D30" i="27" s="1"/>
  <c r="D43" i="27" s="1"/>
  <c r="D56" i="27" s="1"/>
  <c r="D69" i="27" s="1"/>
  <c r="D82" i="27" s="1"/>
  <c r="D95" i="27" s="1"/>
  <c r="D108" i="27" s="1"/>
  <c r="D121" i="27" s="1"/>
  <c r="D134" i="27" s="1"/>
  <c r="D147" i="27" s="1"/>
  <c r="D160" i="27" s="1"/>
  <c r="D173" i="27" s="1"/>
  <c r="AQ16" i="27"/>
  <c r="AO16" i="27"/>
  <c r="AM16" i="27"/>
  <c r="E16" i="27"/>
  <c r="E29" i="27" s="1"/>
  <c r="E42" i="27" s="1"/>
  <c r="E55" i="27" s="1"/>
  <c r="E68" i="27" s="1"/>
  <c r="E81" i="27" s="1"/>
  <c r="E94" i="27" s="1"/>
  <c r="E107" i="27" s="1"/>
  <c r="E120" i="27" s="1"/>
  <c r="E133" i="27" s="1"/>
  <c r="E146" i="27" s="1"/>
  <c r="E159" i="27" s="1"/>
  <c r="E172" i="27" s="1"/>
  <c r="D16" i="27"/>
  <c r="AQ15" i="27"/>
  <c r="AO15" i="27"/>
  <c r="J191" i="27" s="1"/>
  <c r="E15" i="27"/>
  <c r="E28" i="27" s="1"/>
  <c r="E41" i="27" s="1"/>
  <c r="E54" i="27" s="1"/>
  <c r="E67" i="27" s="1"/>
  <c r="E80" i="27" s="1"/>
  <c r="E93" i="27" s="1"/>
  <c r="E106" i="27" s="1"/>
  <c r="E119" i="27" s="1"/>
  <c r="E132" i="27" s="1"/>
  <c r="E145" i="27" s="1"/>
  <c r="E158" i="27" s="1"/>
  <c r="E171" i="27" s="1"/>
  <c r="D15" i="27"/>
  <c r="D28" i="27" s="1"/>
  <c r="D41" i="27" s="1"/>
  <c r="D54" i="27" s="1"/>
  <c r="D67" i="27" s="1"/>
  <c r="D80" i="27" s="1"/>
  <c r="D93" i="27" s="1"/>
  <c r="D106" i="27" s="1"/>
  <c r="D119" i="27" s="1"/>
  <c r="D132" i="27" s="1"/>
  <c r="D145" i="27" s="1"/>
  <c r="D158" i="27" s="1"/>
  <c r="D171" i="27" s="1"/>
  <c r="AQ14" i="27"/>
  <c r="AO14" i="27"/>
  <c r="J190" i="27" s="1"/>
  <c r="E14" i="27"/>
  <c r="E27" i="27" s="1"/>
  <c r="E40" i="27" s="1"/>
  <c r="E53" i="27" s="1"/>
  <c r="E66" i="27" s="1"/>
  <c r="E79" i="27" s="1"/>
  <c r="E92" i="27" s="1"/>
  <c r="E105" i="27" s="1"/>
  <c r="E118" i="27" s="1"/>
  <c r="E131" i="27" s="1"/>
  <c r="E144" i="27" s="1"/>
  <c r="E157" i="27" s="1"/>
  <c r="E170" i="27" s="1"/>
  <c r="D14" i="27"/>
  <c r="AQ13" i="27"/>
  <c r="AO13" i="27"/>
  <c r="E13" i="27"/>
  <c r="D13" i="27"/>
  <c r="D26" i="27" s="1"/>
  <c r="D39" i="27" s="1"/>
  <c r="D52" i="27" s="1"/>
  <c r="D65" i="27" s="1"/>
  <c r="D78" i="27" s="1"/>
  <c r="D91" i="27" s="1"/>
  <c r="D104" i="27" s="1"/>
  <c r="D117" i="27" s="1"/>
  <c r="D130" i="27" s="1"/>
  <c r="D143" i="27" s="1"/>
  <c r="D156" i="27" s="1"/>
  <c r="D169" i="27" s="1"/>
  <c r="AQ12" i="27"/>
  <c r="AO12" i="27"/>
  <c r="AM12" i="27" s="1"/>
  <c r="E12" i="27"/>
  <c r="E25" i="27" s="1"/>
  <c r="E38" i="27" s="1"/>
  <c r="E51" i="27" s="1"/>
  <c r="E64" i="27" s="1"/>
  <c r="E77" i="27" s="1"/>
  <c r="E90" i="27" s="1"/>
  <c r="E103" i="27" s="1"/>
  <c r="E116" i="27" s="1"/>
  <c r="E129" i="27" s="1"/>
  <c r="E142" i="27" s="1"/>
  <c r="E155" i="27" s="1"/>
  <c r="E168" i="27" s="1"/>
  <c r="D12" i="27"/>
  <c r="D25" i="27" s="1"/>
  <c r="D38" i="27" s="1"/>
  <c r="D51" i="27" s="1"/>
  <c r="D64" i="27" s="1"/>
  <c r="D77" i="27" s="1"/>
  <c r="D90" i="27" s="1"/>
  <c r="D103" i="27" s="1"/>
  <c r="D116" i="27" s="1"/>
  <c r="D129" i="27" s="1"/>
  <c r="D142" i="27" s="1"/>
  <c r="D155" i="27" s="1"/>
  <c r="D168" i="27" s="1"/>
  <c r="AQ11" i="27"/>
  <c r="AO11" i="27"/>
  <c r="AM11" i="27"/>
  <c r="E11" i="27"/>
  <c r="E24" i="27" s="1"/>
  <c r="E37" i="27" s="1"/>
  <c r="E50" i="27" s="1"/>
  <c r="E63" i="27" s="1"/>
  <c r="E76" i="27" s="1"/>
  <c r="E89" i="27" s="1"/>
  <c r="E102" i="27" s="1"/>
  <c r="E115" i="27" s="1"/>
  <c r="E128" i="27" s="1"/>
  <c r="E141" i="27" s="1"/>
  <c r="E154" i="27" s="1"/>
  <c r="E167" i="27" s="1"/>
  <c r="D11" i="27"/>
  <c r="D24" i="27" s="1"/>
  <c r="D37" i="27" s="1"/>
  <c r="D50" i="27" s="1"/>
  <c r="D63" i="27" s="1"/>
  <c r="D76" i="27" s="1"/>
  <c r="D89" i="27" s="1"/>
  <c r="D102" i="27" s="1"/>
  <c r="D115" i="27" s="1"/>
  <c r="D128" i="27" s="1"/>
  <c r="D141" i="27" s="1"/>
  <c r="D154" i="27" s="1"/>
  <c r="D167" i="27" s="1"/>
  <c r="AQ10" i="27"/>
  <c r="AO10" i="27"/>
  <c r="AM10" i="27" s="1"/>
  <c r="E10" i="27"/>
  <c r="D10" i="27"/>
  <c r="AQ9" i="27"/>
  <c r="AO9" i="27"/>
  <c r="AM9" i="27" s="1"/>
  <c r="E9" i="27"/>
  <c r="E22" i="27" s="1"/>
  <c r="E35" i="27" s="1"/>
  <c r="E48" i="27" s="1"/>
  <c r="E61" i="27" s="1"/>
  <c r="E74" i="27" s="1"/>
  <c r="E87" i="27" s="1"/>
  <c r="E100" i="27" s="1"/>
  <c r="E113" i="27" s="1"/>
  <c r="E126" i="27" s="1"/>
  <c r="E139" i="27" s="1"/>
  <c r="E152" i="27" s="1"/>
  <c r="E165" i="27" s="1"/>
  <c r="D9" i="27"/>
  <c r="AQ8" i="27"/>
  <c r="AO8" i="27"/>
  <c r="AM8" i="27" s="1"/>
  <c r="E8" i="27"/>
  <c r="E21" i="27" s="1"/>
  <c r="E34" i="27" s="1"/>
  <c r="E47" i="27" s="1"/>
  <c r="E60" i="27" s="1"/>
  <c r="E73" i="27" s="1"/>
  <c r="E86" i="27" s="1"/>
  <c r="E99" i="27" s="1"/>
  <c r="E112" i="27" s="1"/>
  <c r="E125" i="27" s="1"/>
  <c r="E138" i="27" s="1"/>
  <c r="E151" i="27" s="1"/>
  <c r="E164" i="27" s="1"/>
  <c r="D8" i="27"/>
  <c r="D21" i="27" s="1"/>
  <c r="D34" i="27" s="1"/>
  <c r="D47" i="27" s="1"/>
  <c r="D60" i="27" s="1"/>
  <c r="D73" i="27" s="1"/>
  <c r="D86" i="27" s="1"/>
  <c r="D99" i="27" s="1"/>
  <c r="D112" i="27" s="1"/>
  <c r="D125" i="27" s="1"/>
  <c r="D138" i="27" s="1"/>
  <c r="D151" i="27" s="1"/>
  <c r="D164" i="27" s="1"/>
  <c r="AQ7" i="27"/>
  <c r="AO7" i="27"/>
  <c r="AM7" i="27" s="1"/>
  <c r="E7" i="27"/>
  <c r="E20" i="27" s="1"/>
  <c r="E33" i="27" s="1"/>
  <c r="E46" i="27" s="1"/>
  <c r="E59" i="27" s="1"/>
  <c r="E72" i="27" s="1"/>
  <c r="E85" i="27" s="1"/>
  <c r="E98" i="27" s="1"/>
  <c r="E111" i="27" s="1"/>
  <c r="E124" i="27" s="1"/>
  <c r="E137" i="27" s="1"/>
  <c r="E150" i="27" s="1"/>
  <c r="E163" i="27" s="1"/>
  <c r="D7" i="27"/>
  <c r="D20" i="27" s="1"/>
  <c r="D33" i="27" s="1"/>
  <c r="D46" i="27" s="1"/>
  <c r="D59" i="27" s="1"/>
  <c r="D72" i="27" s="1"/>
  <c r="D85" i="27" s="1"/>
  <c r="D98" i="27" s="1"/>
  <c r="D111" i="27" s="1"/>
  <c r="D124" i="27" s="1"/>
  <c r="D137" i="27" s="1"/>
  <c r="D150" i="27" s="1"/>
  <c r="D163" i="27" s="1"/>
  <c r="B6" i="27"/>
  <c r="AI3" i="27"/>
  <c r="AB3" i="27"/>
  <c r="U3" i="27"/>
  <c r="Q3" i="27"/>
  <c r="F3" i="27"/>
  <c r="AO174" i="26"/>
  <c r="AM174" i="26" s="1"/>
  <c r="AQ173" i="26"/>
  <c r="AO173" i="26"/>
  <c r="AM173" i="26" s="1"/>
  <c r="AQ172" i="26"/>
  <c r="AO172" i="26"/>
  <c r="AR172" i="26" s="1"/>
  <c r="AO171" i="26"/>
  <c r="AM171" i="26" s="1"/>
  <c r="AQ170" i="26"/>
  <c r="AO170" i="26"/>
  <c r="AM170" i="26" s="1"/>
  <c r="AQ169" i="26"/>
  <c r="AO169" i="26"/>
  <c r="AO168" i="26"/>
  <c r="AM168" i="26" s="1"/>
  <c r="AQ167" i="26"/>
  <c r="AO167" i="26"/>
  <c r="AM167" i="26" s="1"/>
  <c r="AQ166" i="26"/>
  <c r="AO166" i="26"/>
  <c r="AO165" i="26"/>
  <c r="AM165" i="26" s="1"/>
  <c r="AQ164" i="26"/>
  <c r="AO164" i="26"/>
  <c r="AM164" i="26" s="1"/>
  <c r="AQ163" i="26"/>
  <c r="AO163" i="26"/>
  <c r="AQ161" i="26"/>
  <c r="AO161" i="26"/>
  <c r="AQ160" i="26"/>
  <c r="AO160" i="26"/>
  <c r="AQ159" i="26"/>
  <c r="AO159" i="26"/>
  <c r="AQ158" i="26"/>
  <c r="AO158" i="26"/>
  <c r="AM158" i="26" s="1"/>
  <c r="AQ157" i="26"/>
  <c r="AO157" i="26"/>
  <c r="AQ156" i="26"/>
  <c r="AO156" i="26"/>
  <c r="AQ155" i="26"/>
  <c r="AO155" i="26"/>
  <c r="AR155" i="26" s="1"/>
  <c r="AQ154" i="26"/>
  <c r="AO154" i="26"/>
  <c r="AR154" i="26" s="1"/>
  <c r="AQ153" i="26"/>
  <c r="AO153" i="26"/>
  <c r="AQ152" i="26"/>
  <c r="AO152" i="26"/>
  <c r="AQ151" i="26"/>
  <c r="AO151" i="26"/>
  <c r="AM151" i="26"/>
  <c r="AR150" i="26"/>
  <c r="AQ150" i="26"/>
  <c r="AO150" i="26"/>
  <c r="AM150" i="26" s="1"/>
  <c r="AQ148" i="26"/>
  <c r="AR148" i="26" s="1"/>
  <c r="AO148" i="26"/>
  <c r="AM148" i="26" s="1"/>
  <c r="AQ147" i="26"/>
  <c r="AO147" i="26"/>
  <c r="AR147" i="26" s="1"/>
  <c r="AQ146" i="26"/>
  <c r="AO146" i="26"/>
  <c r="AM146" i="26" s="1"/>
  <c r="AQ145" i="26"/>
  <c r="AO145" i="26"/>
  <c r="AR145" i="26" s="1"/>
  <c r="AR144" i="26"/>
  <c r="AQ144" i="26"/>
  <c r="AO144" i="26"/>
  <c r="AM144" i="26"/>
  <c r="AR143" i="26"/>
  <c r="AQ143" i="26"/>
  <c r="AO143" i="26"/>
  <c r="AM143" i="26" s="1"/>
  <c r="AQ142" i="26"/>
  <c r="AO142" i="26"/>
  <c r="AQ141" i="26"/>
  <c r="AO141" i="26"/>
  <c r="AM141" i="26"/>
  <c r="AQ140" i="26"/>
  <c r="AR140" i="26" s="1"/>
  <c r="AO140" i="26"/>
  <c r="AM140" i="26"/>
  <c r="AQ139" i="26"/>
  <c r="AO139" i="26"/>
  <c r="AQ138" i="26"/>
  <c r="AO138" i="26"/>
  <c r="AM138" i="26" s="1"/>
  <c r="AQ137" i="26"/>
  <c r="AO137" i="26"/>
  <c r="B137" i="26"/>
  <c r="B150" i="26" s="1"/>
  <c r="B163" i="26" s="1"/>
  <c r="B136" i="26"/>
  <c r="AQ135" i="26"/>
  <c r="AR135" i="26" s="1"/>
  <c r="AO135" i="26"/>
  <c r="AM135" i="26" s="1"/>
  <c r="AQ134" i="26"/>
  <c r="AO134" i="26"/>
  <c r="AR134" i="26" s="1"/>
  <c r="AQ133" i="26"/>
  <c r="AO133" i="26"/>
  <c r="AM133" i="26"/>
  <c r="AQ132" i="26"/>
  <c r="AO132" i="26"/>
  <c r="AQ131" i="26"/>
  <c r="AO131" i="26"/>
  <c r="AR131" i="26" s="1"/>
  <c r="AQ130" i="26"/>
  <c r="AO130" i="26"/>
  <c r="AM130" i="26"/>
  <c r="AR129" i="26"/>
  <c r="AQ129" i="26"/>
  <c r="AO129" i="26"/>
  <c r="AM129" i="26" s="1"/>
  <c r="AQ128" i="26"/>
  <c r="AO128" i="26"/>
  <c r="AM128" i="26" s="1"/>
  <c r="AQ127" i="26"/>
  <c r="AO127" i="26"/>
  <c r="AR127" i="26" s="1"/>
  <c r="AR126" i="26"/>
  <c r="AQ126" i="26"/>
  <c r="AO126" i="26"/>
  <c r="AM126" i="26" s="1"/>
  <c r="AQ125" i="26"/>
  <c r="AR125" i="26" s="1"/>
  <c r="AO125" i="26"/>
  <c r="AM125" i="26" s="1"/>
  <c r="AQ124" i="26"/>
  <c r="AO124" i="26"/>
  <c r="AR124" i="26" s="1"/>
  <c r="AQ122" i="26"/>
  <c r="AO122" i="26"/>
  <c r="AM122" i="26" s="1"/>
  <c r="AQ121" i="26"/>
  <c r="AO121" i="26"/>
  <c r="AR121" i="26" s="1"/>
  <c r="AR120" i="26"/>
  <c r="AQ120" i="26"/>
  <c r="AO120" i="26"/>
  <c r="AM120" i="26"/>
  <c r="AR119" i="26"/>
  <c r="AQ119" i="26"/>
  <c r="AO119" i="26"/>
  <c r="AM119" i="26" s="1"/>
  <c r="AR118" i="26"/>
  <c r="AQ118" i="26"/>
  <c r="AO118" i="26"/>
  <c r="AM118" i="26" s="1"/>
  <c r="AQ117" i="26"/>
  <c r="AO117" i="26"/>
  <c r="AM117" i="26" s="1"/>
  <c r="AQ116" i="26"/>
  <c r="AO116" i="26"/>
  <c r="AM116" i="26"/>
  <c r="AQ115" i="26"/>
  <c r="AO115" i="26"/>
  <c r="AQ114" i="26"/>
  <c r="AO114" i="26"/>
  <c r="AM114" i="26" s="1"/>
  <c r="AQ113" i="26"/>
  <c r="AO113" i="26"/>
  <c r="AQ112" i="26"/>
  <c r="AO112" i="26"/>
  <c r="AM112" i="26" s="1"/>
  <c r="AQ111" i="26" a="1"/>
  <c r="AQ111" i="26" s="1"/>
  <c r="AR111" i="26" s="1"/>
  <c r="AO111" i="26"/>
  <c r="AM111" i="26" s="1"/>
  <c r="AQ109" i="26"/>
  <c r="AO109" i="26"/>
  <c r="AM109" i="26" s="1"/>
  <c r="AQ108" i="26"/>
  <c r="AO108" i="26"/>
  <c r="AM108" i="26" s="1"/>
  <c r="AQ107" i="26"/>
  <c r="AO107" i="26"/>
  <c r="AM107" i="26" s="1"/>
  <c r="AQ106" i="26"/>
  <c r="AO106" i="26"/>
  <c r="AM106" i="26" s="1"/>
  <c r="AQ105" i="26"/>
  <c r="AO105" i="26"/>
  <c r="AM105" i="26"/>
  <c r="AQ104" i="26"/>
  <c r="AO104" i="26"/>
  <c r="AM104" i="26"/>
  <c r="AQ103" i="26"/>
  <c r="AO103" i="26"/>
  <c r="AM103" i="26" s="1"/>
  <c r="AQ102" i="26"/>
  <c r="AO102" i="26"/>
  <c r="AM102" i="26" s="1"/>
  <c r="AQ101" i="26"/>
  <c r="AO101" i="26"/>
  <c r="AM101" i="26" s="1"/>
  <c r="AQ100" i="26"/>
  <c r="AO100" i="26"/>
  <c r="AM100" i="26"/>
  <c r="AQ99" i="26"/>
  <c r="AO99" i="26"/>
  <c r="AM99" i="26" s="1"/>
  <c r="AQ98" i="26"/>
  <c r="AO98" i="26"/>
  <c r="AM98" i="26" s="1"/>
  <c r="AM97" i="26" s="1"/>
  <c r="AQ96" i="26"/>
  <c r="AO96" i="26"/>
  <c r="AM96" i="26"/>
  <c r="AQ95" i="26"/>
  <c r="AO95" i="26"/>
  <c r="AM95" i="26" s="1"/>
  <c r="AQ94" i="26"/>
  <c r="AO94" i="26"/>
  <c r="AM94" i="26" s="1"/>
  <c r="AQ93" i="26"/>
  <c r="AO93" i="26"/>
  <c r="AM93" i="26"/>
  <c r="AQ92" i="26"/>
  <c r="AO92" i="26"/>
  <c r="AM92" i="26"/>
  <c r="AQ91" i="26"/>
  <c r="AO91" i="26"/>
  <c r="AM91" i="26" s="1"/>
  <c r="AQ90" i="26"/>
  <c r="AO90" i="26"/>
  <c r="AM90" i="26" s="1"/>
  <c r="AQ89" i="26"/>
  <c r="AO89" i="26"/>
  <c r="AM89" i="26"/>
  <c r="AQ88" i="26"/>
  <c r="AO88" i="26"/>
  <c r="AM88" i="26" s="1"/>
  <c r="AQ87" i="26"/>
  <c r="AO87" i="26"/>
  <c r="AM87" i="26" s="1"/>
  <c r="AQ86" i="26"/>
  <c r="AO86" i="26"/>
  <c r="AM86" i="26" s="1"/>
  <c r="AQ85" i="26"/>
  <c r="AO85" i="26"/>
  <c r="AM85" i="26" s="1"/>
  <c r="AQ83" i="26"/>
  <c r="AO83" i="26"/>
  <c r="AM83" i="26"/>
  <c r="AQ82" i="26"/>
  <c r="AO82" i="26"/>
  <c r="AM82" i="26" s="1"/>
  <c r="AQ81" i="26"/>
  <c r="AO81" i="26"/>
  <c r="AM81" i="26" s="1"/>
  <c r="AQ80" i="26"/>
  <c r="AO80" i="26"/>
  <c r="AM80" i="26" s="1"/>
  <c r="AQ79" i="26"/>
  <c r="AO79" i="26"/>
  <c r="AM79" i="26" s="1"/>
  <c r="AQ78" i="26"/>
  <c r="AO78" i="26"/>
  <c r="AM78" i="26"/>
  <c r="AQ77" i="26"/>
  <c r="AO77" i="26"/>
  <c r="AM77" i="26"/>
  <c r="AQ76" i="26"/>
  <c r="AO76" i="26"/>
  <c r="AM76" i="26" s="1"/>
  <c r="AQ75" i="26"/>
  <c r="AO75" i="26"/>
  <c r="AM75" i="26" s="1"/>
  <c r="AQ74" i="26"/>
  <c r="AO74" i="26"/>
  <c r="AM74" i="26"/>
  <c r="AQ73" i="26"/>
  <c r="AO73" i="26"/>
  <c r="AM73" i="26" s="1"/>
  <c r="AQ72" i="26"/>
  <c r="AO72" i="26"/>
  <c r="AM72" i="26" s="1"/>
  <c r="AQ70" i="26"/>
  <c r="AO70" i="26"/>
  <c r="AM70" i="26" s="1"/>
  <c r="AQ69" i="26"/>
  <c r="AO69" i="26"/>
  <c r="AM69" i="26" s="1"/>
  <c r="AQ68" i="26"/>
  <c r="AO68" i="26"/>
  <c r="AM68" i="26"/>
  <c r="AQ67" i="26"/>
  <c r="AO67" i="26"/>
  <c r="AM67" i="26"/>
  <c r="AQ66" i="26"/>
  <c r="AO66" i="26"/>
  <c r="AM66" i="26" s="1"/>
  <c r="AQ65" i="26"/>
  <c r="AO65" i="26"/>
  <c r="AM65" i="26" s="1"/>
  <c r="AQ64" i="26"/>
  <c r="AO64" i="26"/>
  <c r="AM64" i="26"/>
  <c r="AQ63" i="26"/>
  <c r="AO63" i="26"/>
  <c r="AM63" i="26"/>
  <c r="AQ62" i="26"/>
  <c r="AO62" i="26"/>
  <c r="AM62" i="26" s="1"/>
  <c r="AQ61" i="26"/>
  <c r="AO61" i="26"/>
  <c r="AM61" i="26"/>
  <c r="AQ60" i="26"/>
  <c r="AO60" i="26"/>
  <c r="AM60" i="26" s="1"/>
  <c r="AQ59" i="26"/>
  <c r="AO59" i="26"/>
  <c r="AM59" i="26" s="1"/>
  <c r="AQ57" i="26"/>
  <c r="AO57" i="26"/>
  <c r="AM57" i="26"/>
  <c r="AQ56" i="26"/>
  <c r="AO56" i="26"/>
  <c r="AM56" i="26" s="1"/>
  <c r="AQ55" i="26"/>
  <c r="AO55" i="26"/>
  <c r="AM55" i="26"/>
  <c r="AQ54" i="26"/>
  <c r="AO54" i="26"/>
  <c r="AM54" i="26"/>
  <c r="AQ53" i="26"/>
  <c r="AO53" i="26"/>
  <c r="AM53" i="26" s="1"/>
  <c r="AQ52" i="26"/>
  <c r="AO52" i="26"/>
  <c r="AM52" i="26" s="1"/>
  <c r="AQ51" i="26"/>
  <c r="AO51" i="26"/>
  <c r="AM51" i="26" s="1"/>
  <c r="AQ50" i="26"/>
  <c r="AO50" i="26"/>
  <c r="AM50" i="26" s="1"/>
  <c r="AQ49" i="26"/>
  <c r="AO49" i="26"/>
  <c r="AM49" i="26"/>
  <c r="AQ48" i="26"/>
  <c r="AO48" i="26"/>
  <c r="AM48" i="26"/>
  <c r="AQ47" i="26"/>
  <c r="AO47" i="26"/>
  <c r="AM47" i="26"/>
  <c r="AQ46" i="26"/>
  <c r="AO46" i="26"/>
  <c r="AM46" i="26" s="1"/>
  <c r="AQ44" i="26"/>
  <c r="AO44" i="26"/>
  <c r="AM44" i="26"/>
  <c r="AQ43" i="26"/>
  <c r="AO43" i="26"/>
  <c r="AM43" i="26" s="1"/>
  <c r="AQ42" i="26"/>
  <c r="AO42" i="26"/>
  <c r="AM42" i="26" s="1"/>
  <c r="AQ41" i="26"/>
  <c r="AO41" i="26"/>
  <c r="AM41" i="26" s="1"/>
  <c r="AQ40" i="26"/>
  <c r="AO40" i="26"/>
  <c r="AM40" i="26"/>
  <c r="D40" i="26"/>
  <c r="D53" i="26" s="1"/>
  <c r="D66" i="26" s="1"/>
  <c r="D79" i="26" s="1"/>
  <c r="D92" i="26" s="1"/>
  <c r="D105" i="26" s="1"/>
  <c r="D118" i="26" s="1"/>
  <c r="D131" i="26" s="1"/>
  <c r="D144" i="26" s="1"/>
  <c r="D157" i="26" s="1"/>
  <c r="D170" i="26" s="1"/>
  <c r="AQ39" i="26"/>
  <c r="AO39" i="26"/>
  <c r="AM39" i="26" s="1"/>
  <c r="AQ38" i="26"/>
  <c r="AO38" i="26"/>
  <c r="AM38" i="26" s="1"/>
  <c r="AQ37" i="26"/>
  <c r="AO37" i="26"/>
  <c r="AM37" i="26"/>
  <c r="AQ36" i="26"/>
  <c r="AO36" i="26"/>
  <c r="AM36" i="26"/>
  <c r="AQ35" i="26"/>
  <c r="AO35" i="26"/>
  <c r="AM35" i="26"/>
  <c r="AQ34" i="26"/>
  <c r="AO34" i="26"/>
  <c r="AM34" i="26" s="1"/>
  <c r="AQ33" i="26"/>
  <c r="AO33" i="26"/>
  <c r="AM33" i="26" s="1"/>
  <c r="AQ31" i="26"/>
  <c r="AO31" i="26"/>
  <c r="AM31" i="26" s="1"/>
  <c r="AQ30" i="26"/>
  <c r="AO30" i="26"/>
  <c r="AM30" i="26" s="1"/>
  <c r="E30" i="26"/>
  <c r="E43" i="26" s="1"/>
  <c r="E56" i="26" s="1"/>
  <c r="E69" i="26" s="1"/>
  <c r="E82" i="26" s="1"/>
  <c r="E95" i="26" s="1"/>
  <c r="E108" i="26" s="1"/>
  <c r="E121" i="26" s="1"/>
  <c r="E134" i="26" s="1"/>
  <c r="E147" i="26" s="1"/>
  <c r="E160" i="26" s="1"/>
  <c r="E173" i="26" s="1"/>
  <c r="AQ29" i="26"/>
  <c r="AO29" i="26"/>
  <c r="AM29" i="26" s="1"/>
  <c r="AQ28" i="26"/>
  <c r="AO28" i="26"/>
  <c r="AM28" i="26" s="1"/>
  <c r="E28" i="26"/>
  <c r="E41" i="26" s="1"/>
  <c r="E54" i="26" s="1"/>
  <c r="E67" i="26" s="1"/>
  <c r="E80" i="26" s="1"/>
  <c r="E93" i="26" s="1"/>
  <c r="E106" i="26" s="1"/>
  <c r="E119" i="26" s="1"/>
  <c r="E132" i="26" s="1"/>
  <c r="E145" i="26" s="1"/>
  <c r="E158" i="26" s="1"/>
  <c r="E171" i="26" s="1"/>
  <c r="D28" i="26"/>
  <c r="D41" i="26" s="1"/>
  <c r="D54" i="26" s="1"/>
  <c r="D67" i="26" s="1"/>
  <c r="D80" i="26" s="1"/>
  <c r="D93" i="26" s="1"/>
  <c r="D106" i="26" s="1"/>
  <c r="D119" i="26" s="1"/>
  <c r="D132" i="26" s="1"/>
  <c r="D145" i="26" s="1"/>
  <c r="D158" i="26" s="1"/>
  <c r="D171" i="26" s="1"/>
  <c r="AQ27" i="26"/>
  <c r="AO27" i="26"/>
  <c r="AM27" i="26"/>
  <c r="D27" i="26"/>
  <c r="AQ26" i="26"/>
  <c r="AO26" i="26"/>
  <c r="AM26" i="26"/>
  <c r="E26" i="26"/>
  <c r="E39" i="26" s="1"/>
  <c r="E52" i="26" s="1"/>
  <c r="E65" i="26" s="1"/>
  <c r="E78" i="26" s="1"/>
  <c r="E91" i="26" s="1"/>
  <c r="E104" i="26" s="1"/>
  <c r="E117" i="26" s="1"/>
  <c r="E130" i="26" s="1"/>
  <c r="E143" i="26" s="1"/>
  <c r="E156" i="26" s="1"/>
  <c r="E169" i="26" s="1"/>
  <c r="AQ25" i="26"/>
  <c r="AO25" i="26"/>
  <c r="AM25" i="26" s="1"/>
  <c r="AQ24" i="26"/>
  <c r="AO24" i="26"/>
  <c r="AM24" i="26" s="1"/>
  <c r="AQ23" i="26"/>
  <c r="AO23" i="26"/>
  <c r="AM23" i="26" s="1"/>
  <c r="AQ22" i="26"/>
  <c r="AO22" i="26"/>
  <c r="AM22" i="26" s="1"/>
  <c r="D22" i="26"/>
  <c r="D35" i="26" s="1"/>
  <c r="D48" i="26" s="1"/>
  <c r="D61" i="26" s="1"/>
  <c r="D74" i="26" s="1"/>
  <c r="D87" i="26" s="1"/>
  <c r="D100" i="26" s="1"/>
  <c r="D113" i="26" s="1"/>
  <c r="D126" i="26" s="1"/>
  <c r="D139" i="26" s="1"/>
  <c r="D152" i="26" s="1"/>
  <c r="D165" i="26" s="1"/>
  <c r="AQ21" i="26"/>
  <c r="AO21" i="26"/>
  <c r="AM21" i="26" s="1"/>
  <c r="AQ20" i="26"/>
  <c r="AO20" i="26"/>
  <c r="AM20" i="26" s="1"/>
  <c r="B20" i="26"/>
  <c r="B33" i="26" s="1"/>
  <c r="B46" i="26" s="1"/>
  <c r="B59" i="26" s="1"/>
  <c r="B72" i="26" s="1"/>
  <c r="B85" i="26" s="1"/>
  <c r="B98" i="26" s="1"/>
  <c r="B111" i="26" s="1"/>
  <c r="B124" i="26" s="1"/>
  <c r="AQ18" i="26"/>
  <c r="AO18" i="26"/>
  <c r="E18" i="26"/>
  <c r="E31" i="26" s="1"/>
  <c r="E44" i="26" s="1"/>
  <c r="E57" i="26" s="1"/>
  <c r="E70" i="26" s="1"/>
  <c r="E83" i="26" s="1"/>
  <c r="E96" i="26" s="1"/>
  <c r="E109" i="26" s="1"/>
  <c r="E122" i="26" s="1"/>
  <c r="E135" i="26" s="1"/>
  <c r="E148" i="26" s="1"/>
  <c r="E161" i="26" s="1"/>
  <c r="E174" i="26" s="1"/>
  <c r="D18" i="26"/>
  <c r="D31" i="26" s="1"/>
  <c r="D44" i="26" s="1"/>
  <c r="D57" i="26" s="1"/>
  <c r="D70" i="26" s="1"/>
  <c r="D83" i="26" s="1"/>
  <c r="D96" i="26" s="1"/>
  <c r="D109" i="26" s="1"/>
  <c r="D122" i="26" s="1"/>
  <c r="D135" i="26" s="1"/>
  <c r="D148" i="26" s="1"/>
  <c r="D161" i="26" s="1"/>
  <c r="D174" i="26" s="1"/>
  <c r="AQ17" i="26"/>
  <c r="AO17" i="26"/>
  <c r="AM17" i="26" s="1"/>
  <c r="E17" i="26"/>
  <c r="D17" i="26"/>
  <c r="D30" i="26" s="1"/>
  <c r="D43" i="26" s="1"/>
  <c r="D56" i="26" s="1"/>
  <c r="D69" i="26" s="1"/>
  <c r="D82" i="26" s="1"/>
  <c r="D95" i="26" s="1"/>
  <c r="D108" i="26" s="1"/>
  <c r="D121" i="26" s="1"/>
  <c r="D134" i="26" s="1"/>
  <c r="D147" i="26" s="1"/>
  <c r="D160" i="26" s="1"/>
  <c r="D173" i="26" s="1"/>
  <c r="AQ16" i="26"/>
  <c r="AO16" i="26"/>
  <c r="AM16" i="26"/>
  <c r="E16" i="26"/>
  <c r="E29" i="26" s="1"/>
  <c r="E42" i="26" s="1"/>
  <c r="E55" i="26" s="1"/>
  <c r="E68" i="26" s="1"/>
  <c r="E81" i="26" s="1"/>
  <c r="E94" i="26" s="1"/>
  <c r="E107" i="26" s="1"/>
  <c r="E120" i="26" s="1"/>
  <c r="E133" i="26" s="1"/>
  <c r="E146" i="26" s="1"/>
  <c r="E159" i="26" s="1"/>
  <c r="E172" i="26" s="1"/>
  <c r="D16" i="26"/>
  <c r="D29" i="26" s="1"/>
  <c r="D42" i="26" s="1"/>
  <c r="D55" i="26" s="1"/>
  <c r="D68" i="26" s="1"/>
  <c r="D81" i="26" s="1"/>
  <c r="D94" i="26" s="1"/>
  <c r="D107" i="26" s="1"/>
  <c r="D120" i="26" s="1"/>
  <c r="D133" i="26" s="1"/>
  <c r="D146" i="26" s="1"/>
  <c r="D159" i="26" s="1"/>
  <c r="D172" i="26" s="1"/>
  <c r="AQ15" i="26"/>
  <c r="AO15" i="26"/>
  <c r="AM15" i="26"/>
  <c r="E15" i="26"/>
  <c r="D15" i="26"/>
  <c r="AQ14" i="26"/>
  <c r="AO14" i="26"/>
  <c r="J190" i="26" s="1"/>
  <c r="E14" i="26"/>
  <c r="E27" i="26" s="1"/>
  <c r="E40" i="26" s="1"/>
  <c r="E53" i="26" s="1"/>
  <c r="E66" i="26" s="1"/>
  <c r="E79" i="26" s="1"/>
  <c r="E92" i="26" s="1"/>
  <c r="E105" i="26" s="1"/>
  <c r="E118" i="26" s="1"/>
  <c r="E131" i="26" s="1"/>
  <c r="E144" i="26" s="1"/>
  <c r="E157" i="26" s="1"/>
  <c r="E170" i="26" s="1"/>
  <c r="D14" i="26"/>
  <c r="AQ13" i="26"/>
  <c r="AO13" i="26"/>
  <c r="E13" i="26"/>
  <c r="D13" i="26"/>
  <c r="D26" i="26" s="1"/>
  <c r="D39" i="26" s="1"/>
  <c r="D52" i="26" s="1"/>
  <c r="D65" i="26" s="1"/>
  <c r="D78" i="26" s="1"/>
  <c r="D91" i="26" s="1"/>
  <c r="D104" i="26" s="1"/>
  <c r="D117" i="26" s="1"/>
  <c r="D130" i="26" s="1"/>
  <c r="D143" i="26" s="1"/>
  <c r="D156" i="26" s="1"/>
  <c r="D169" i="26" s="1"/>
  <c r="AQ12" i="26"/>
  <c r="AO12" i="26"/>
  <c r="E12" i="26"/>
  <c r="E25" i="26" s="1"/>
  <c r="E38" i="26" s="1"/>
  <c r="E51" i="26" s="1"/>
  <c r="E64" i="26" s="1"/>
  <c r="E77" i="26" s="1"/>
  <c r="E90" i="26" s="1"/>
  <c r="E103" i="26" s="1"/>
  <c r="E116" i="26" s="1"/>
  <c r="E129" i="26" s="1"/>
  <c r="E142" i="26" s="1"/>
  <c r="E155" i="26" s="1"/>
  <c r="E168" i="26" s="1"/>
  <c r="D12" i="26"/>
  <c r="D25" i="26" s="1"/>
  <c r="D38" i="26" s="1"/>
  <c r="D51" i="26" s="1"/>
  <c r="D64" i="26" s="1"/>
  <c r="D77" i="26" s="1"/>
  <c r="D90" i="26" s="1"/>
  <c r="D103" i="26" s="1"/>
  <c r="D116" i="26" s="1"/>
  <c r="D129" i="26" s="1"/>
  <c r="D142" i="26" s="1"/>
  <c r="D155" i="26" s="1"/>
  <c r="D168" i="26" s="1"/>
  <c r="AQ11" i="26"/>
  <c r="AO11" i="26"/>
  <c r="E11" i="26"/>
  <c r="E24" i="26" s="1"/>
  <c r="E37" i="26" s="1"/>
  <c r="E50" i="26" s="1"/>
  <c r="E63" i="26" s="1"/>
  <c r="E76" i="26" s="1"/>
  <c r="E89" i="26" s="1"/>
  <c r="E102" i="26" s="1"/>
  <c r="E115" i="26" s="1"/>
  <c r="E128" i="26" s="1"/>
  <c r="E141" i="26" s="1"/>
  <c r="E154" i="26" s="1"/>
  <c r="E167" i="26" s="1"/>
  <c r="D11" i="26"/>
  <c r="D24" i="26" s="1"/>
  <c r="D37" i="26" s="1"/>
  <c r="D50" i="26" s="1"/>
  <c r="D63" i="26" s="1"/>
  <c r="D76" i="26" s="1"/>
  <c r="D89" i="26" s="1"/>
  <c r="D102" i="26" s="1"/>
  <c r="D115" i="26" s="1"/>
  <c r="D128" i="26" s="1"/>
  <c r="D141" i="26" s="1"/>
  <c r="D154" i="26" s="1"/>
  <c r="D167" i="26" s="1"/>
  <c r="AQ10" i="26"/>
  <c r="AO10" i="26"/>
  <c r="E10" i="26"/>
  <c r="E23" i="26" s="1"/>
  <c r="E36" i="26" s="1"/>
  <c r="E49" i="26" s="1"/>
  <c r="E62" i="26" s="1"/>
  <c r="E75" i="26" s="1"/>
  <c r="E88" i="26" s="1"/>
  <c r="E101" i="26" s="1"/>
  <c r="E114" i="26" s="1"/>
  <c r="E127" i="26" s="1"/>
  <c r="E140" i="26" s="1"/>
  <c r="E153" i="26" s="1"/>
  <c r="E166" i="26" s="1"/>
  <c r="D10" i="26"/>
  <c r="D23" i="26" s="1"/>
  <c r="D36" i="26" s="1"/>
  <c r="D49" i="26" s="1"/>
  <c r="D62" i="26" s="1"/>
  <c r="D75" i="26" s="1"/>
  <c r="D88" i="26" s="1"/>
  <c r="D101" i="26" s="1"/>
  <c r="D114" i="26" s="1"/>
  <c r="D127" i="26" s="1"/>
  <c r="D140" i="26" s="1"/>
  <c r="D153" i="26" s="1"/>
  <c r="D166" i="26" s="1"/>
  <c r="AQ9" i="26"/>
  <c r="AO9" i="26"/>
  <c r="AM9" i="26"/>
  <c r="E9" i="26"/>
  <c r="E22" i="26" s="1"/>
  <c r="E35" i="26" s="1"/>
  <c r="E48" i="26" s="1"/>
  <c r="E61" i="26" s="1"/>
  <c r="E74" i="26" s="1"/>
  <c r="E87" i="26" s="1"/>
  <c r="E100" i="26" s="1"/>
  <c r="E113" i="26" s="1"/>
  <c r="E126" i="26" s="1"/>
  <c r="E139" i="26" s="1"/>
  <c r="E152" i="26" s="1"/>
  <c r="E165" i="26" s="1"/>
  <c r="D9" i="26"/>
  <c r="AQ8" i="26"/>
  <c r="AO8" i="26"/>
  <c r="J184" i="26" s="1"/>
  <c r="AM8" i="26"/>
  <c r="E8" i="26"/>
  <c r="E21" i="26" s="1"/>
  <c r="E34" i="26" s="1"/>
  <c r="E47" i="26" s="1"/>
  <c r="E60" i="26" s="1"/>
  <c r="E73" i="26" s="1"/>
  <c r="E86" i="26" s="1"/>
  <c r="E99" i="26" s="1"/>
  <c r="E112" i="26" s="1"/>
  <c r="E125" i="26" s="1"/>
  <c r="E138" i="26" s="1"/>
  <c r="E151" i="26" s="1"/>
  <c r="E164" i="26" s="1"/>
  <c r="D8" i="26"/>
  <c r="D21" i="26" s="1"/>
  <c r="D34" i="26" s="1"/>
  <c r="D47" i="26" s="1"/>
  <c r="D60" i="26" s="1"/>
  <c r="D73" i="26" s="1"/>
  <c r="D86" i="26" s="1"/>
  <c r="D99" i="26" s="1"/>
  <c r="D112" i="26" s="1"/>
  <c r="D125" i="26" s="1"/>
  <c r="D138" i="26" s="1"/>
  <c r="D151" i="26" s="1"/>
  <c r="D164" i="26" s="1"/>
  <c r="AQ7" i="26"/>
  <c r="AO7" i="26"/>
  <c r="J183" i="26" s="1"/>
  <c r="E7" i="26"/>
  <c r="E20" i="26" s="1"/>
  <c r="E33" i="26" s="1"/>
  <c r="E46" i="26" s="1"/>
  <c r="E59" i="26" s="1"/>
  <c r="E72" i="26" s="1"/>
  <c r="E85" i="26" s="1"/>
  <c r="E98" i="26" s="1"/>
  <c r="E111" i="26" s="1"/>
  <c r="E124" i="26" s="1"/>
  <c r="E137" i="26" s="1"/>
  <c r="E150" i="26" s="1"/>
  <c r="E163" i="26" s="1"/>
  <c r="D7" i="26"/>
  <c r="D20" i="26" s="1"/>
  <c r="D33" i="26" s="1"/>
  <c r="D46" i="26" s="1"/>
  <c r="D59" i="26" s="1"/>
  <c r="D72" i="26" s="1"/>
  <c r="D85" i="26" s="1"/>
  <c r="D98" i="26" s="1"/>
  <c r="D111" i="26" s="1"/>
  <c r="D124" i="26" s="1"/>
  <c r="D137" i="26" s="1"/>
  <c r="D150" i="26" s="1"/>
  <c r="D163" i="26" s="1"/>
  <c r="B6" i="26"/>
  <c r="AI3" i="26"/>
  <c r="AB3" i="26"/>
  <c r="U3" i="26"/>
  <c r="Q3" i="26"/>
  <c r="F3" i="26"/>
  <c r="AM45" i="27" l="1"/>
  <c r="AM7" i="26"/>
  <c r="J186" i="26"/>
  <c r="J187" i="26"/>
  <c r="J188" i="26"/>
  <c r="J189" i="26"/>
  <c r="AM14" i="26"/>
  <c r="AQ176" i="26"/>
  <c r="AM134" i="26"/>
  <c r="AR137" i="26"/>
  <c r="AR139" i="26"/>
  <c r="AR142" i="26"/>
  <c r="AR152" i="26"/>
  <c r="AM154" i="26"/>
  <c r="AM155" i="26"/>
  <c r="AR156" i="26"/>
  <c r="AR159" i="26"/>
  <c r="AR161" i="26"/>
  <c r="AR169" i="26"/>
  <c r="J189" i="27"/>
  <c r="AM14" i="27"/>
  <c r="AM58" i="27"/>
  <c r="AR117" i="27"/>
  <c r="AR118" i="27"/>
  <c r="AR125" i="27"/>
  <c r="AM125" i="27" s="1"/>
  <c r="AM129" i="27"/>
  <c r="AR130" i="27"/>
  <c r="AR134" i="27"/>
  <c r="AR135" i="27"/>
  <c r="AR140" i="27"/>
  <c r="AR146" i="27"/>
  <c r="AR176" i="27" s="1"/>
  <c r="AR155" i="27"/>
  <c r="AR157" i="27"/>
  <c r="AR163" i="27"/>
  <c r="AR164" i="27"/>
  <c r="AR169" i="27"/>
  <c r="AR170" i="27"/>
  <c r="AR116" i="27"/>
  <c r="H188" i="27" s="1"/>
  <c r="L188" i="27" s="1"/>
  <c r="AR119" i="27"/>
  <c r="AR121" i="27"/>
  <c r="AR138" i="27"/>
  <c r="AR152" i="27"/>
  <c r="AR153" i="27"/>
  <c r="AR154" i="27"/>
  <c r="AR159" i="27"/>
  <c r="AR112" i="26"/>
  <c r="AR117" i="26"/>
  <c r="AR128" i="26"/>
  <c r="AR151" i="26"/>
  <c r="AR153" i="26"/>
  <c r="AR157" i="26"/>
  <c r="AR158" i="26"/>
  <c r="AR160" i="26"/>
  <c r="AR163" i="26"/>
  <c r="J192" i="27"/>
  <c r="AR114" i="27"/>
  <c r="AM114" i="27" s="1"/>
  <c r="AR126" i="27"/>
  <c r="AR128" i="27"/>
  <c r="AR131" i="27"/>
  <c r="H190" i="27" s="1"/>
  <c r="L190" i="27" s="1"/>
  <c r="AR132" i="27"/>
  <c r="AR144" i="27"/>
  <c r="AM151" i="27"/>
  <c r="AR161" i="27"/>
  <c r="AR166" i="27"/>
  <c r="AR167" i="27"/>
  <c r="AR172" i="27"/>
  <c r="AR173" i="27"/>
  <c r="H193" i="27" s="1"/>
  <c r="L193" i="27" s="1"/>
  <c r="J191" i="26"/>
  <c r="J185" i="26"/>
  <c r="AM10" i="26"/>
  <c r="J192" i="26"/>
  <c r="J194" i="26"/>
  <c r="AM19" i="26"/>
  <c r="AM71" i="26"/>
  <c r="AR113" i="26"/>
  <c r="H185" i="26" s="1"/>
  <c r="L185" i="26" s="1"/>
  <c r="AR115" i="26"/>
  <c r="AR116" i="26"/>
  <c r="H188" i="26" s="1"/>
  <c r="L188" i="26" s="1"/>
  <c r="AR130" i="26"/>
  <c r="AR132" i="26"/>
  <c r="AR133" i="26"/>
  <c r="AR141" i="26"/>
  <c r="AM159" i="26"/>
  <c r="AR166" i="26"/>
  <c r="J188" i="27"/>
  <c r="AM13" i="27"/>
  <c r="AQ176" i="27"/>
  <c r="J194" i="27"/>
  <c r="AM138" i="27"/>
  <c r="AR137" i="27"/>
  <c r="AR127" i="27"/>
  <c r="AM127" i="27" s="1"/>
  <c r="AR124" i="27"/>
  <c r="AM124" i="27" s="1"/>
  <c r="AR115" i="27"/>
  <c r="AM115" i="27" s="1"/>
  <c r="AR111" i="27"/>
  <c r="AR112" i="27"/>
  <c r="H184" i="27" s="1"/>
  <c r="AR113" i="27"/>
  <c r="H185" i="27" s="1"/>
  <c r="J187" i="27"/>
  <c r="J184" i="27"/>
  <c r="J183" i="27"/>
  <c r="AM97" i="27"/>
  <c r="H192" i="27"/>
  <c r="L192" i="27" s="1"/>
  <c r="AM84" i="27"/>
  <c r="AM71" i="27"/>
  <c r="AM32" i="27"/>
  <c r="AM15" i="27"/>
  <c r="AM6" i="27" s="1"/>
  <c r="AM120" i="27"/>
  <c r="AM144" i="27"/>
  <c r="AR158" i="27"/>
  <c r="H191" i="27" s="1"/>
  <c r="L191" i="27" s="1"/>
  <c r="AM139" i="27"/>
  <c r="AM147" i="27"/>
  <c r="H186" i="27"/>
  <c r="AO176" i="27"/>
  <c r="J186" i="27"/>
  <c r="J185" i="27"/>
  <c r="AM121" i="27"/>
  <c r="AM137" i="27"/>
  <c r="AM145" i="27"/>
  <c r="AM163" i="27"/>
  <c r="AM166" i="27"/>
  <c r="AM169" i="27"/>
  <c r="AM172" i="27"/>
  <c r="AM128" i="27"/>
  <c r="AM157" i="27"/>
  <c r="AM131" i="27"/>
  <c r="AM152" i="27"/>
  <c r="AM160" i="27"/>
  <c r="J193" i="27"/>
  <c r="AM119" i="27"/>
  <c r="AM143" i="27"/>
  <c r="AM126" i="27"/>
  <c r="AM45" i="26"/>
  <c r="H194" i="26"/>
  <c r="L194" i="26" s="1"/>
  <c r="AM58" i="26"/>
  <c r="H183" i="26"/>
  <c r="L183" i="26" s="1"/>
  <c r="H189" i="26"/>
  <c r="L189" i="26" s="1"/>
  <c r="H190" i="26"/>
  <c r="L190" i="26" s="1"/>
  <c r="AM84" i="26"/>
  <c r="H191" i="26"/>
  <c r="L191" i="26" s="1"/>
  <c r="AM32" i="26"/>
  <c r="AM18" i="26"/>
  <c r="AR114" i="26"/>
  <c r="AM124" i="26"/>
  <c r="AM132" i="26"/>
  <c r="AR138" i="26"/>
  <c r="H184" i="26" s="1"/>
  <c r="L184" i="26" s="1"/>
  <c r="AR146" i="26"/>
  <c r="AR176" i="26" s="1"/>
  <c r="AM153" i="26"/>
  <c r="AM161" i="26"/>
  <c r="AR164" i="26"/>
  <c r="AR167" i="26"/>
  <c r="H187" i="26" s="1"/>
  <c r="L187" i="26" s="1"/>
  <c r="AR170" i="26"/>
  <c r="AR173" i="26"/>
  <c r="H193" i="26" s="1"/>
  <c r="L193" i="26" s="1"/>
  <c r="AM11" i="26"/>
  <c r="AM12" i="26"/>
  <c r="AM127" i="26"/>
  <c r="AM156" i="26"/>
  <c r="AM115" i="26"/>
  <c r="AM139" i="26"/>
  <c r="AM147" i="26"/>
  <c r="AM142" i="26"/>
  <c r="AO176" i="26"/>
  <c r="H192" i="26"/>
  <c r="L192" i="26" s="1"/>
  <c r="AM13" i="26"/>
  <c r="AM113" i="26"/>
  <c r="AM110" i="26" s="1"/>
  <c r="AM121" i="26"/>
  <c r="AM137" i="26"/>
  <c r="AM145" i="26"/>
  <c r="AM163" i="26"/>
  <c r="AM166" i="26"/>
  <c r="AM169" i="26"/>
  <c r="AM172" i="26"/>
  <c r="AM157" i="26"/>
  <c r="AM131" i="26"/>
  <c r="AM152" i="26"/>
  <c r="AM160" i="26"/>
  <c r="J193" i="26"/>
  <c r="H189" i="27" l="1"/>
  <c r="L189" i="27" s="1"/>
  <c r="AM149" i="26"/>
  <c r="H186" i="26"/>
  <c r="L186" i="26" s="1"/>
  <c r="AM123" i="27"/>
  <c r="H194" i="27"/>
  <c r="L194" i="27" s="1"/>
  <c r="AM6" i="26"/>
  <c r="AM149" i="27"/>
  <c r="AM112" i="27"/>
  <c r="H187" i="27"/>
  <c r="H183" i="27"/>
  <c r="L184" i="27"/>
  <c r="AM111" i="27"/>
  <c r="L183" i="27"/>
  <c r="L185" i="27"/>
  <c r="AM113" i="27"/>
  <c r="L187" i="27"/>
  <c r="AM136" i="27"/>
  <c r="L186" i="27"/>
  <c r="AM162" i="27"/>
  <c r="AM136" i="26"/>
  <c r="AM162" i="26"/>
  <c r="N183" i="26"/>
  <c r="P183" i="26" s="1"/>
  <c r="AM123" i="26"/>
  <c r="H178" i="26" l="1"/>
  <c r="AM110" i="27"/>
  <c r="H178" i="27" s="1"/>
  <c r="N183" i="27"/>
  <c r="P183" i="27" s="1"/>
  <c r="AL196" i="27"/>
  <c r="AO174" i="25"/>
  <c r="AM174" i="25" s="1"/>
  <c r="AQ173" i="25"/>
  <c r="AO173" i="25"/>
  <c r="AQ172" i="25"/>
  <c r="AO172" i="25"/>
  <c r="AO171" i="25"/>
  <c r="AM171" i="25" s="1"/>
  <c r="AQ170" i="25"/>
  <c r="AO170" i="25"/>
  <c r="AQ169" i="25"/>
  <c r="AO169" i="25"/>
  <c r="AM169" i="25" s="1"/>
  <c r="AO168" i="25"/>
  <c r="AM168" i="25" s="1"/>
  <c r="AQ167" i="25"/>
  <c r="AO167" i="25"/>
  <c r="AM167" i="25" s="1"/>
  <c r="AQ166" i="25"/>
  <c r="AO166" i="25"/>
  <c r="AO165" i="25"/>
  <c r="AM165" i="25" s="1"/>
  <c r="AQ164" i="25"/>
  <c r="AR164" i="25" s="1"/>
  <c r="AO164" i="25"/>
  <c r="AM164" i="25" s="1"/>
  <c r="AQ163" i="25"/>
  <c r="AO163" i="25"/>
  <c r="AQ161" i="25"/>
  <c r="AO161" i="25"/>
  <c r="AQ160" i="25"/>
  <c r="AO160" i="25"/>
  <c r="AQ159" i="25"/>
  <c r="AO159" i="25"/>
  <c r="AQ158" i="25"/>
  <c r="AO158" i="25"/>
  <c r="AM158" i="25" s="1"/>
  <c r="AQ157" i="25"/>
  <c r="AO157" i="25"/>
  <c r="AQ156" i="25"/>
  <c r="AO156" i="25"/>
  <c r="AQ155" i="25"/>
  <c r="AO155" i="25"/>
  <c r="AQ154" i="25"/>
  <c r="AO154" i="25"/>
  <c r="AR153" i="25"/>
  <c r="AQ153" i="25"/>
  <c r="AO153" i="25"/>
  <c r="AM153" i="25" s="1"/>
  <c r="AQ152" i="25"/>
  <c r="AO152" i="25"/>
  <c r="AQ151" i="25"/>
  <c r="AO151" i="25"/>
  <c r="AM151" i="25" s="1"/>
  <c r="AR150" i="25"/>
  <c r="AQ150" i="25"/>
  <c r="AO150" i="25"/>
  <c r="AM150" i="25" s="1"/>
  <c r="AQ148" i="25"/>
  <c r="AO148" i="25"/>
  <c r="AQ147" i="25"/>
  <c r="AO147" i="25"/>
  <c r="AM147" i="25" s="1"/>
  <c r="AQ146" i="25"/>
  <c r="AO146" i="25"/>
  <c r="AQ145" i="25"/>
  <c r="AO145" i="25"/>
  <c r="AM145" i="25" s="1"/>
  <c r="AQ144" i="25"/>
  <c r="AO144" i="25"/>
  <c r="AQ143" i="25"/>
  <c r="AO143" i="25"/>
  <c r="AR142" i="25"/>
  <c r="AQ142" i="25"/>
  <c r="AO142" i="25"/>
  <c r="AM142" i="25" s="1"/>
  <c r="AQ141" i="25"/>
  <c r="AO141" i="25"/>
  <c r="AQ140" i="25"/>
  <c r="AO140" i="25"/>
  <c r="AM140" i="25" s="1"/>
  <c r="AQ139" i="25"/>
  <c r="AR139" i="25" s="1"/>
  <c r="AO139" i="25"/>
  <c r="AQ138" i="25"/>
  <c r="AO138" i="25"/>
  <c r="AQ137" i="25"/>
  <c r="AO137" i="25"/>
  <c r="B137" i="25"/>
  <c r="B150" i="25" s="1"/>
  <c r="B163" i="25" s="1"/>
  <c r="B136" i="25"/>
  <c r="AQ135" i="25"/>
  <c r="AO135" i="25"/>
  <c r="AQ134" i="25"/>
  <c r="AO134" i="25"/>
  <c r="AM134" i="25" s="1"/>
  <c r="AQ133" i="25"/>
  <c r="AO133" i="25"/>
  <c r="AQ132" i="25"/>
  <c r="AO132" i="25"/>
  <c r="AQ131" i="25"/>
  <c r="AO131" i="25"/>
  <c r="AM131" i="25" s="1"/>
  <c r="AQ130" i="25"/>
  <c r="AO130" i="25"/>
  <c r="AQ129" i="25"/>
  <c r="AO129" i="25"/>
  <c r="AM129" i="25" s="1"/>
  <c r="AQ128" i="25"/>
  <c r="AO128" i="25"/>
  <c r="AQ127" i="25"/>
  <c r="AO127" i="25"/>
  <c r="AQ126" i="25"/>
  <c r="AO126" i="25"/>
  <c r="AQ125" i="25"/>
  <c r="AO125" i="25"/>
  <c r="AQ124" i="25"/>
  <c r="AO124" i="25"/>
  <c r="AQ122" i="25"/>
  <c r="AO122" i="25"/>
  <c r="AM122" i="25" s="1"/>
  <c r="AQ121" i="25"/>
  <c r="AO121" i="25"/>
  <c r="AQ120" i="25"/>
  <c r="AO120" i="25"/>
  <c r="AQ119" i="25"/>
  <c r="AO119" i="25"/>
  <c r="AQ118" i="25"/>
  <c r="AR118" i="25" s="1"/>
  <c r="AO118" i="25"/>
  <c r="AM118" i="25" s="1"/>
  <c r="AQ117" i="25"/>
  <c r="AO117" i="25"/>
  <c r="AQ116" i="25"/>
  <c r="AO116" i="25"/>
  <c r="AQ115" i="25"/>
  <c r="AO115" i="25"/>
  <c r="AM115" i="25" s="1"/>
  <c r="AQ114" i="25"/>
  <c r="AO114" i="25"/>
  <c r="AQ113" i="25"/>
  <c r="AR113" i="25" s="1"/>
  <c r="AO113" i="25"/>
  <c r="AQ112" i="25"/>
  <c r="AO112" i="25"/>
  <c r="AQ111" i="25" a="1"/>
  <c r="AQ111" i="25" s="1"/>
  <c r="AO111" i="25"/>
  <c r="AQ109" i="25"/>
  <c r="AO109" i="25"/>
  <c r="AM109" i="25" s="1"/>
  <c r="AQ108" i="25"/>
  <c r="AO108" i="25"/>
  <c r="AM108" i="25" s="1"/>
  <c r="AQ107" i="25"/>
  <c r="AO107" i="25"/>
  <c r="AM107" i="25" s="1"/>
  <c r="AQ106" i="25"/>
  <c r="AO106" i="25"/>
  <c r="AM106" i="25" s="1"/>
  <c r="AQ105" i="25"/>
  <c r="AO105" i="25"/>
  <c r="AM105" i="25" s="1"/>
  <c r="AQ104" i="25"/>
  <c r="AO104" i="25"/>
  <c r="AM104" i="25" s="1"/>
  <c r="AQ103" i="25"/>
  <c r="AO103" i="25"/>
  <c r="AM103" i="25" s="1"/>
  <c r="AQ102" i="25"/>
  <c r="AO102" i="25"/>
  <c r="AM102" i="25" s="1"/>
  <c r="AQ101" i="25"/>
  <c r="AO101" i="25"/>
  <c r="AM101" i="25" s="1"/>
  <c r="AQ100" i="25"/>
  <c r="AO100" i="25"/>
  <c r="AM100" i="25" s="1"/>
  <c r="AQ99" i="25"/>
  <c r="AO99" i="25"/>
  <c r="AM99" i="25" s="1"/>
  <c r="AQ98" i="25"/>
  <c r="AO98" i="25"/>
  <c r="AM98" i="25" s="1"/>
  <c r="AQ96" i="25"/>
  <c r="AO96" i="25"/>
  <c r="AM96" i="25" s="1"/>
  <c r="AQ95" i="25"/>
  <c r="AO95" i="25"/>
  <c r="AM95" i="25" s="1"/>
  <c r="AQ94" i="25"/>
  <c r="AO94" i="25"/>
  <c r="AM94" i="25" s="1"/>
  <c r="AQ93" i="25"/>
  <c r="AO93" i="25"/>
  <c r="AM93" i="25" s="1"/>
  <c r="AQ92" i="25"/>
  <c r="AO92" i="25"/>
  <c r="AM92" i="25" s="1"/>
  <c r="AQ91" i="25"/>
  <c r="AO91" i="25"/>
  <c r="AM91" i="25" s="1"/>
  <c r="AQ90" i="25"/>
  <c r="AO90" i="25"/>
  <c r="AM90" i="25" s="1"/>
  <c r="AQ89" i="25"/>
  <c r="AO89" i="25"/>
  <c r="AM89" i="25" s="1"/>
  <c r="AQ88" i="25"/>
  <c r="AO88" i="25"/>
  <c r="AM88" i="25" s="1"/>
  <c r="AQ87" i="25"/>
  <c r="AO87" i="25"/>
  <c r="AM87" i="25" s="1"/>
  <c r="AQ86" i="25"/>
  <c r="AO86" i="25"/>
  <c r="AM86" i="25" s="1"/>
  <c r="AQ85" i="25"/>
  <c r="AO85" i="25"/>
  <c r="AM85" i="25" s="1"/>
  <c r="AQ83" i="25"/>
  <c r="AO83" i="25"/>
  <c r="AM83" i="25" s="1"/>
  <c r="AQ82" i="25"/>
  <c r="AO82" i="25"/>
  <c r="AM82" i="25" s="1"/>
  <c r="AQ81" i="25"/>
  <c r="AO81" i="25"/>
  <c r="AM81" i="25" s="1"/>
  <c r="AQ80" i="25"/>
  <c r="AO80" i="25"/>
  <c r="AM80" i="25" s="1"/>
  <c r="AQ79" i="25"/>
  <c r="AO79" i="25"/>
  <c r="AM79" i="25" s="1"/>
  <c r="AQ78" i="25"/>
  <c r="AO78" i="25"/>
  <c r="AM78" i="25" s="1"/>
  <c r="AQ77" i="25"/>
  <c r="AO77" i="25"/>
  <c r="AM77" i="25" s="1"/>
  <c r="AQ76" i="25"/>
  <c r="AO76" i="25"/>
  <c r="AM76" i="25" s="1"/>
  <c r="AQ75" i="25"/>
  <c r="AO75" i="25"/>
  <c r="AM75" i="25" s="1"/>
  <c r="AQ74" i="25"/>
  <c r="AO74" i="25"/>
  <c r="AM74" i="25" s="1"/>
  <c r="AQ73" i="25"/>
  <c r="AO73" i="25"/>
  <c r="AM73" i="25" s="1"/>
  <c r="AQ72" i="25"/>
  <c r="AO72" i="25"/>
  <c r="AM72" i="25" s="1"/>
  <c r="AQ70" i="25"/>
  <c r="AO70" i="25"/>
  <c r="AM70" i="25" s="1"/>
  <c r="AQ69" i="25"/>
  <c r="AO69" i="25"/>
  <c r="AM69" i="25" s="1"/>
  <c r="AQ68" i="25"/>
  <c r="AO68" i="25"/>
  <c r="AM68" i="25" s="1"/>
  <c r="AQ67" i="25"/>
  <c r="AO67" i="25"/>
  <c r="AM67" i="25" s="1"/>
  <c r="AQ66" i="25"/>
  <c r="AO66" i="25"/>
  <c r="AM66" i="25" s="1"/>
  <c r="AQ65" i="25"/>
  <c r="AO65" i="25"/>
  <c r="AM65" i="25" s="1"/>
  <c r="AQ64" i="25"/>
  <c r="AO64" i="25"/>
  <c r="AM64" i="25" s="1"/>
  <c r="AQ63" i="25"/>
  <c r="AO63" i="25"/>
  <c r="AM63" i="25" s="1"/>
  <c r="AQ62" i="25"/>
  <c r="AO62" i="25"/>
  <c r="AM62" i="25" s="1"/>
  <c r="AQ61" i="25"/>
  <c r="AO61" i="25"/>
  <c r="AM61" i="25" s="1"/>
  <c r="AQ60" i="25"/>
  <c r="AO60" i="25"/>
  <c r="AM60" i="25" s="1"/>
  <c r="AQ59" i="25"/>
  <c r="AO59" i="25"/>
  <c r="AM59" i="25" s="1"/>
  <c r="AQ57" i="25"/>
  <c r="AO57" i="25"/>
  <c r="AM57" i="25" s="1"/>
  <c r="AQ56" i="25"/>
  <c r="AO56" i="25"/>
  <c r="AM56" i="25" s="1"/>
  <c r="AQ55" i="25"/>
  <c r="AO55" i="25"/>
  <c r="AM55" i="25" s="1"/>
  <c r="AQ54" i="25"/>
  <c r="AO54" i="25"/>
  <c r="AM54" i="25" s="1"/>
  <c r="AQ53" i="25"/>
  <c r="AO53" i="25"/>
  <c r="AM53" i="25" s="1"/>
  <c r="AQ52" i="25"/>
  <c r="AO52" i="25"/>
  <c r="AM52" i="25" s="1"/>
  <c r="AQ51" i="25"/>
  <c r="AO51" i="25"/>
  <c r="AM51" i="25" s="1"/>
  <c r="AQ50" i="25"/>
  <c r="AO50" i="25"/>
  <c r="AM50" i="25" s="1"/>
  <c r="AQ49" i="25"/>
  <c r="AO49" i="25"/>
  <c r="AM49" i="25" s="1"/>
  <c r="AQ48" i="25"/>
  <c r="AO48" i="25"/>
  <c r="AM48" i="25" s="1"/>
  <c r="AQ47" i="25"/>
  <c r="AO47" i="25"/>
  <c r="AM47" i="25" s="1"/>
  <c r="AQ46" i="25"/>
  <c r="AO46" i="25"/>
  <c r="AM46" i="25" s="1"/>
  <c r="AQ44" i="25"/>
  <c r="AO44" i="25"/>
  <c r="AM44" i="25" s="1"/>
  <c r="AQ43" i="25"/>
  <c r="AO43" i="25"/>
  <c r="AM43" i="25" s="1"/>
  <c r="AQ42" i="25"/>
  <c r="AO42" i="25"/>
  <c r="AM42" i="25" s="1"/>
  <c r="AQ41" i="25"/>
  <c r="AO41" i="25"/>
  <c r="AM41" i="25" s="1"/>
  <c r="AQ40" i="25"/>
  <c r="AO40" i="25"/>
  <c r="AM40" i="25" s="1"/>
  <c r="AQ39" i="25"/>
  <c r="AO39" i="25"/>
  <c r="AM39" i="25" s="1"/>
  <c r="AQ38" i="25"/>
  <c r="AO38" i="25"/>
  <c r="AM38" i="25" s="1"/>
  <c r="AQ37" i="25"/>
  <c r="AO37" i="25"/>
  <c r="AM37" i="25" s="1"/>
  <c r="AQ36" i="25"/>
  <c r="AO36" i="25"/>
  <c r="AM36" i="25" s="1"/>
  <c r="AQ35" i="25"/>
  <c r="AO35" i="25"/>
  <c r="AM35" i="25" s="1"/>
  <c r="AQ34" i="25"/>
  <c r="AO34" i="25"/>
  <c r="AM34" i="25" s="1"/>
  <c r="AQ33" i="25"/>
  <c r="AO33" i="25"/>
  <c r="AM33" i="25" s="1"/>
  <c r="AQ31" i="25"/>
  <c r="AO31" i="25"/>
  <c r="AM31" i="25" s="1"/>
  <c r="AQ30" i="25"/>
  <c r="AO30" i="25"/>
  <c r="AM30" i="25" s="1"/>
  <c r="AQ29" i="25"/>
  <c r="AO29" i="25"/>
  <c r="AM29" i="25" s="1"/>
  <c r="E29" i="25"/>
  <c r="E42" i="25" s="1"/>
  <c r="E55" i="25" s="1"/>
  <c r="E68" i="25" s="1"/>
  <c r="E81" i="25" s="1"/>
  <c r="E94" i="25" s="1"/>
  <c r="E107" i="25" s="1"/>
  <c r="E120" i="25" s="1"/>
  <c r="E133" i="25" s="1"/>
  <c r="E146" i="25" s="1"/>
  <c r="E159" i="25" s="1"/>
  <c r="E172" i="25" s="1"/>
  <c r="AQ28" i="25"/>
  <c r="AO28" i="25"/>
  <c r="AM28" i="25" s="1"/>
  <c r="D28" i="25"/>
  <c r="D41" i="25" s="1"/>
  <c r="D54" i="25" s="1"/>
  <c r="D67" i="25" s="1"/>
  <c r="D80" i="25" s="1"/>
  <c r="D93" i="25" s="1"/>
  <c r="D106" i="25" s="1"/>
  <c r="D119" i="25" s="1"/>
  <c r="D132" i="25" s="1"/>
  <c r="D145" i="25" s="1"/>
  <c r="D158" i="25" s="1"/>
  <c r="D171" i="25" s="1"/>
  <c r="AQ27" i="25"/>
  <c r="AO27" i="25"/>
  <c r="AM27" i="25" s="1"/>
  <c r="E27" i="25"/>
  <c r="E40" i="25" s="1"/>
  <c r="E53" i="25" s="1"/>
  <c r="E66" i="25" s="1"/>
  <c r="E79" i="25" s="1"/>
  <c r="E92" i="25" s="1"/>
  <c r="E105" i="25" s="1"/>
  <c r="E118" i="25" s="1"/>
  <c r="E131" i="25" s="1"/>
  <c r="E144" i="25" s="1"/>
  <c r="E157" i="25" s="1"/>
  <c r="E170" i="25" s="1"/>
  <c r="D27" i="25"/>
  <c r="D40" i="25" s="1"/>
  <c r="D53" i="25" s="1"/>
  <c r="D66" i="25" s="1"/>
  <c r="D79" i="25" s="1"/>
  <c r="D92" i="25" s="1"/>
  <c r="D105" i="25" s="1"/>
  <c r="D118" i="25" s="1"/>
  <c r="D131" i="25" s="1"/>
  <c r="D144" i="25" s="1"/>
  <c r="D157" i="25" s="1"/>
  <c r="D170" i="25" s="1"/>
  <c r="AQ26" i="25"/>
  <c r="AO26" i="25"/>
  <c r="AM26" i="25" s="1"/>
  <c r="AQ25" i="25"/>
  <c r="AO25" i="25"/>
  <c r="AM25" i="25" s="1"/>
  <c r="AQ24" i="25"/>
  <c r="AO24" i="25"/>
  <c r="AM24" i="25" s="1"/>
  <c r="AQ23" i="25"/>
  <c r="AO23" i="25"/>
  <c r="AM23" i="25" s="1"/>
  <c r="E23" i="25"/>
  <c r="E36" i="25" s="1"/>
  <c r="E49" i="25" s="1"/>
  <c r="E62" i="25" s="1"/>
  <c r="E75" i="25" s="1"/>
  <c r="E88" i="25" s="1"/>
  <c r="E101" i="25" s="1"/>
  <c r="E114" i="25" s="1"/>
  <c r="E127" i="25" s="1"/>
  <c r="E140" i="25" s="1"/>
  <c r="E153" i="25" s="1"/>
  <c r="E166" i="25" s="1"/>
  <c r="AQ22" i="25"/>
  <c r="AO22" i="25"/>
  <c r="AM22" i="25" s="1"/>
  <c r="AQ21" i="25"/>
  <c r="AO21" i="25"/>
  <c r="AQ20" i="25"/>
  <c r="AO20" i="25"/>
  <c r="AM20" i="25" s="1"/>
  <c r="B20" i="25"/>
  <c r="B33" i="25" s="1"/>
  <c r="B46" i="25" s="1"/>
  <c r="B59" i="25" s="1"/>
  <c r="B72" i="25" s="1"/>
  <c r="B85" i="25" s="1"/>
  <c r="B98" i="25" s="1"/>
  <c r="B111" i="25" s="1"/>
  <c r="B124" i="25" s="1"/>
  <c r="AQ18" i="25"/>
  <c r="AO18" i="25"/>
  <c r="E18" i="25"/>
  <c r="E31" i="25" s="1"/>
  <c r="E44" i="25" s="1"/>
  <c r="E57" i="25" s="1"/>
  <c r="E70" i="25" s="1"/>
  <c r="E83" i="25" s="1"/>
  <c r="E96" i="25" s="1"/>
  <c r="E109" i="25" s="1"/>
  <c r="E122" i="25" s="1"/>
  <c r="E135" i="25" s="1"/>
  <c r="E148" i="25" s="1"/>
  <c r="E161" i="25" s="1"/>
  <c r="E174" i="25" s="1"/>
  <c r="D18" i="25"/>
  <c r="D31" i="25" s="1"/>
  <c r="D44" i="25" s="1"/>
  <c r="D57" i="25" s="1"/>
  <c r="D70" i="25" s="1"/>
  <c r="D83" i="25" s="1"/>
  <c r="D96" i="25" s="1"/>
  <c r="D109" i="25" s="1"/>
  <c r="D122" i="25" s="1"/>
  <c r="D135" i="25" s="1"/>
  <c r="D148" i="25" s="1"/>
  <c r="D161" i="25" s="1"/>
  <c r="D174" i="25" s="1"/>
  <c r="AQ17" i="25"/>
  <c r="AO17" i="25"/>
  <c r="E17" i="25"/>
  <c r="E30" i="25" s="1"/>
  <c r="E43" i="25" s="1"/>
  <c r="E56" i="25" s="1"/>
  <c r="E69" i="25" s="1"/>
  <c r="E82" i="25" s="1"/>
  <c r="E95" i="25" s="1"/>
  <c r="E108" i="25" s="1"/>
  <c r="E121" i="25" s="1"/>
  <c r="E134" i="25" s="1"/>
  <c r="E147" i="25" s="1"/>
  <c r="E160" i="25" s="1"/>
  <c r="E173" i="25" s="1"/>
  <c r="D17" i="25"/>
  <c r="D30" i="25" s="1"/>
  <c r="D43" i="25" s="1"/>
  <c r="D56" i="25" s="1"/>
  <c r="D69" i="25" s="1"/>
  <c r="D82" i="25" s="1"/>
  <c r="D95" i="25" s="1"/>
  <c r="D108" i="25" s="1"/>
  <c r="D121" i="25" s="1"/>
  <c r="D134" i="25" s="1"/>
  <c r="D147" i="25" s="1"/>
  <c r="D160" i="25" s="1"/>
  <c r="D173" i="25" s="1"/>
  <c r="AQ16" i="25"/>
  <c r="AQ176" i="25" s="1"/>
  <c r="AO16" i="25"/>
  <c r="E16" i="25"/>
  <c r="D16" i="25"/>
  <c r="D29" i="25" s="1"/>
  <c r="D42" i="25" s="1"/>
  <c r="D55" i="25" s="1"/>
  <c r="D68" i="25" s="1"/>
  <c r="D81" i="25" s="1"/>
  <c r="D94" i="25" s="1"/>
  <c r="D107" i="25" s="1"/>
  <c r="D120" i="25" s="1"/>
  <c r="D133" i="25" s="1"/>
  <c r="D146" i="25" s="1"/>
  <c r="D159" i="25" s="1"/>
  <c r="D172" i="25" s="1"/>
  <c r="AQ15" i="25"/>
  <c r="AO15" i="25"/>
  <c r="E15" i="25"/>
  <c r="E28" i="25" s="1"/>
  <c r="E41" i="25" s="1"/>
  <c r="E54" i="25" s="1"/>
  <c r="E67" i="25" s="1"/>
  <c r="E80" i="25" s="1"/>
  <c r="E93" i="25" s="1"/>
  <c r="E106" i="25" s="1"/>
  <c r="E119" i="25" s="1"/>
  <c r="E132" i="25" s="1"/>
  <c r="E145" i="25" s="1"/>
  <c r="E158" i="25" s="1"/>
  <c r="E171" i="25" s="1"/>
  <c r="D15" i="25"/>
  <c r="AQ14" i="25"/>
  <c r="AO14" i="25"/>
  <c r="E14" i="25"/>
  <c r="D14" i="25"/>
  <c r="AQ13" i="25"/>
  <c r="AO13" i="25"/>
  <c r="E13" i="25"/>
  <c r="E26" i="25" s="1"/>
  <c r="E39" i="25" s="1"/>
  <c r="E52" i="25" s="1"/>
  <c r="E65" i="25" s="1"/>
  <c r="E78" i="25" s="1"/>
  <c r="E91" i="25" s="1"/>
  <c r="E104" i="25" s="1"/>
  <c r="E117" i="25" s="1"/>
  <c r="E130" i="25" s="1"/>
  <c r="E143" i="25" s="1"/>
  <c r="E156" i="25" s="1"/>
  <c r="E169" i="25" s="1"/>
  <c r="D13" i="25"/>
  <c r="D26" i="25" s="1"/>
  <c r="D39" i="25" s="1"/>
  <c r="D52" i="25" s="1"/>
  <c r="D65" i="25" s="1"/>
  <c r="D78" i="25" s="1"/>
  <c r="D91" i="25" s="1"/>
  <c r="D104" i="25" s="1"/>
  <c r="D117" i="25" s="1"/>
  <c r="D130" i="25" s="1"/>
  <c r="D143" i="25" s="1"/>
  <c r="D156" i="25" s="1"/>
  <c r="D169" i="25" s="1"/>
  <c r="AQ12" i="25"/>
  <c r="AO12" i="25"/>
  <c r="E12" i="25"/>
  <c r="E25" i="25" s="1"/>
  <c r="E38" i="25" s="1"/>
  <c r="E51" i="25" s="1"/>
  <c r="E64" i="25" s="1"/>
  <c r="E77" i="25" s="1"/>
  <c r="E90" i="25" s="1"/>
  <c r="E103" i="25" s="1"/>
  <c r="E116" i="25" s="1"/>
  <c r="E129" i="25" s="1"/>
  <c r="E142" i="25" s="1"/>
  <c r="E155" i="25" s="1"/>
  <c r="E168" i="25" s="1"/>
  <c r="D12" i="25"/>
  <c r="D25" i="25" s="1"/>
  <c r="D38" i="25" s="1"/>
  <c r="D51" i="25" s="1"/>
  <c r="D64" i="25" s="1"/>
  <c r="D77" i="25" s="1"/>
  <c r="D90" i="25" s="1"/>
  <c r="D103" i="25" s="1"/>
  <c r="D116" i="25" s="1"/>
  <c r="D129" i="25" s="1"/>
  <c r="D142" i="25" s="1"/>
  <c r="D155" i="25" s="1"/>
  <c r="D168" i="25" s="1"/>
  <c r="AQ11" i="25"/>
  <c r="AO11" i="25"/>
  <c r="E11" i="25"/>
  <c r="E24" i="25" s="1"/>
  <c r="E37" i="25" s="1"/>
  <c r="E50" i="25" s="1"/>
  <c r="E63" i="25" s="1"/>
  <c r="E76" i="25" s="1"/>
  <c r="E89" i="25" s="1"/>
  <c r="E102" i="25" s="1"/>
  <c r="E115" i="25" s="1"/>
  <c r="E128" i="25" s="1"/>
  <c r="E141" i="25" s="1"/>
  <c r="E154" i="25" s="1"/>
  <c r="E167" i="25" s="1"/>
  <c r="D11" i="25"/>
  <c r="D24" i="25" s="1"/>
  <c r="D37" i="25" s="1"/>
  <c r="D50" i="25" s="1"/>
  <c r="D63" i="25" s="1"/>
  <c r="D76" i="25" s="1"/>
  <c r="D89" i="25" s="1"/>
  <c r="D102" i="25" s="1"/>
  <c r="D115" i="25" s="1"/>
  <c r="D128" i="25" s="1"/>
  <c r="D141" i="25" s="1"/>
  <c r="D154" i="25" s="1"/>
  <c r="D167" i="25" s="1"/>
  <c r="AQ10" i="25"/>
  <c r="AO10" i="25"/>
  <c r="E10" i="25"/>
  <c r="D10" i="25"/>
  <c r="D23" i="25" s="1"/>
  <c r="D36" i="25" s="1"/>
  <c r="D49" i="25" s="1"/>
  <c r="D62" i="25" s="1"/>
  <c r="D75" i="25" s="1"/>
  <c r="D88" i="25" s="1"/>
  <c r="D101" i="25" s="1"/>
  <c r="D114" i="25" s="1"/>
  <c r="D127" i="25" s="1"/>
  <c r="D140" i="25" s="1"/>
  <c r="D153" i="25" s="1"/>
  <c r="D166" i="25" s="1"/>
  <c r="AQ9" i="25"/>
  <c r="AO9" i="25"/>
  <c r="E9" i="25"/>
  <c r="E22" i="25" s="1"/>
  <c r="E35" i="25" s="1"/>
  <c r="E48" i="25" s="1"/>
  <c r="E61" i="25" s="1"/>
  <c r="E74" i="25" s="1"/>
  <c r="E87" i="25" s="1"/>
  <c r="E100" i="25" s="1"/>
  <c r="E113" i="25" s="1"/>
  <c r="E126" i="25" s="1"/>
  <c r="E139" i="25" s="1"/>
  <c r="E152" i="25" s="1"/>
  <c r="E165" i="25" s="1"/>
  <c r="D9" i="25"/>
  <c r="D22" i="25" s="1"/>
  <c r="D35" i="25" s="1"/>
  <c r="D48" i="25" s="1"/>
  <c r="D61" i="25" s="1"/>
  <c r="D74" i="25" s="1"/>
  <c r="D87" i="25" s="1"/>
  <c r="D100" i="25" s="1"/>
  <c r="D113" i="25" s="1"/>
  <c r="D126" i="25" s="1"/>
  <c r="D139" i="25" s="1"/>
  <c r="D152" i="25" s="1"/>
  <c r="D165" i="25" s="1"/>
  <c r="AQ8" i="25"/>
  <c r="AO8" i="25"/>
  <c r="AM8" i="25" s="1"/>
  <c r="E8" i="25"/>
  <c r="E21" i="25" s="1"/>
  <c r="E34" i="25" s="1"/>
  <c r="E47" i="25" s="1"/>
  <c r="E60" i="25" s="1"/>
  <c r="E73" i="25" s="1"/>
  <c r="E86" i="25" s="1"/>
  <c r="E99" i="25" s="1"/>
  <c r="E112" i="25" s="1"/>
  <c r="E125" i="25" s="1"/>
  <c r="E138" i="25" s="1"/>
  <c r="E151" i="25" s="1"/>
  <c r="E164" i="25" s="1"/>
  <c r="D8" i="25"/>
  <c r="D21" i="25" s="1"/>
  <c r="D34" i="25" s="1"/>
  <c r="D47" i="25" s="1"/>
  <c r="D60" i="25" s="1"/>
  <c r="D73" i="25" s="1"/>
  <c r="D86" i="25" s="1"/>
  <c r="D99" i="25" s="1"/>
  <c r="D112" i="25" s="1"/>
  <c r="D125" i="25" s="1"/>
  <c r="D138" i="25" s="1"/>
  <c r="D151" i="25" s="1"/>
  <c r="D164" i="25" s="1"/>
  <c r="AQ7" i="25"/>
  <c r="AO7" i="25"/>
  <c r="E7" i="25"/>
  <c r="E20" i="25" s="1"/>
  <c r="E33" i="25" s="1"/>
  <c r="E46" i="25" s="1"/>
  <c r="E59" i="25" s="1"/>
  <c r="E72" i="25" s="1"/>
  <c r="E85" i="25" s="1"/>
  <c r="E98" i="25" s="1"/>
  <c r="E111" i="25" s="1"/>
  <c r="E124" i="25" s="1"/>
  <c r="E137" i="25" s="1"/>
  <c r="E150" i="25" s="1"/>
  <c r="E163" i="25" s="1"/>
  <c r="D7" i="25"/>
  <c r="D20" i="25" s="1"/>
  <c r="D33" i="25" s="1"/>
  <c r="D46" i="25" s="1"/>
  <c r="D59" i="25" s="1"/>
  <c r="D72" i="25" s="1"/>
  <c r="D85" i="25" s="1"/>
  <c r="D98" i="25" s="1"/>
  <c r="D111" i="25" s="1"/>
  <c r="D124" i="25" s="1"/>
  <c r="D137" i="25" s="1"/>
  <c r="D150" i="25" s="1"/>
  <c r="D163" i="25" s="1"/>
  <c r="B6" i="25"/>
  <c r="AI3" i="25"/>
  <c r="AB3" i="25"/>
  <c r="U3" i="25"/>
  <c r="Q3" i="25"/>
  <c r="F3" i="25"/>
  <c r="AO174" i="24"/>
  <c r="AM174" i="24" s="1"/>
  <c r="AQ173" i="24"/>
  <c r="AO173" i="24"/>
  <c r="AQ172" i="24"/>
  <c r="AO172" i="24"/>
  <c r="AO171" i="24"/>
  <c r="AM171" i="24" s="1"/>
  <c r="AR170" i="24"/>
  <c r="AQ170" i="24"/>
  <c r="AO170" i="24"/>
  <c r="AM170" i="24" s="1"/>
  <c r="AQ169" i="24"/>
  <c r="AO169" i="24"/>
  <c r="AM169" i="24" s="1"/>
  <c r="AO168" i="24"/>
  <c r="AM168" i="24" s="1"/>
  <c r="AQ167" i="24"/>
  <c r="AO167" i="24"/>
  <c r="AM167" i="24" s="1"/>
  <c r="AQ166" i="24"/>
  <c r="AO166" i="24"/>
  <c r="AM166" i="24" s="1"/>
  <c r="AO165" i="24"/>
  <c r="AM165" i="24" s="1"/>
  <c r="AQ164" i="24"/>
  <c r="AO164" i="24"/>
  <c r="AM164" i="24" s="1"/>
  <c r="AQ163" i="24"/>
  <c r="AO163" i="24"/>
  <c r="AQ161" i="24"/>
  <c r="AO161" i="24"/>
  <c r="AQ160" i="24"/>
  <c r="AO160" i="24"/>
  <c r="AQ159" i="24"/>
  <c r="AO159" i="24"/>
  <c r="AR158" i="24"/>
  <c r="AQ158" i="24"/>
  <c r="AO158" i="24"/>
  <c r="AM158" i="24" s="1"/>
  <c r="AQ157" i="24"/>
  <c r="AO157" i="24"/>
  <c r="AQ156" i="24"/>
  <c r="AO156" i="24"/>
  <c r="AQ155" i="24"/>
  <c r="AO155" i="24"/>
  <c r="AM155" i="24" s="1"/>
  <c r="AQ154" i="24"/>
  <c r="AO154" i="24"/>
  <c r="AQ153" i="24"/>
  <c r="AO153" i="24"/>
  <c r="AQ152" i="24"/>
  <c r="AO152" i="24"/>
  <c r="AQ151" i="24"/>
  <c r="AR151" i="24" s="1"/>
  <c r="AO151" i="24"/>
  <c r="AM151" i="24" s="1"/>
  <c r="AQ150" i="24"/>
  <c r="AO150" i="24"/>
  <c r="AM150" i="24" s="1"/>
  <c r="AQ148" i="24"/>
  <c r="AO148" i="24"/>
  <c r="AQ147" i="24"/>
  <c r="AR147" i="24" s="1"/>
  <c r="AO147" i="24"/>
  <c r="AM147" i="24" s="1"/>
  <c r="AQ146" i="24"/>
  <c r="AO146" i="24"/>
  <c r="AQ145" i="24"/>
  <c r="AO145" i="24"/>
  <c r="AQ144" i="24"/>
  <c r="AO144" i="24"/>
  <c r="AM144" i="24" s="1"/>
  <c r="AQ143" i="24"/>
  <c r="AO143" i="24"/>
  <c r="AQ142" i="24"/>
  <c r="AO142" i="24"/>
  <c r="AQ141" i="24"/>
  <c r="AO141" i="24"/>
  <c r="AQ140" i="24"/>
  <c r="AO140" i="24"/>
  <c r="AM140" i="24" s="1"/>
  <c r="AQ139" i="24"/>
  <c r="AO139" i="24"/>
  <c r="AM139" i="24" s="1"/>
  <c r="AQ138" i="24"/>
  <c r="AO138" i="24"/>
  <c r="AQ137" i="24"/>
  <c r="AO137" i="24"/>
  <c r="B137" i="24"/>
  <c r="B150" i="24" s="1"/>
  <c r="B163" i="24" s="1"/>
  <c r="B136" i="24"/>
  <c r="AQ135" i="24"/>
  <c r="AO135" i="24"/>
  <c r="AQ134" i="24"/>
  <c r="AO134" i="24"/>
  <c r="AQ133" i="24"/>
  <c r="AO133" i="24"/>
  <c r="AM133" i="24" s="1"/>
  <c r="AQ132" i="24"/>
  <c r="AO132" i="24"/>
  <c r="AQ131" i="24"/>
  <c r="AO131" i="24"/>
  <c r="AQ130" i="24"/>
  <c r="AO130" i="24"/>
  <c r="AQ129" i="24"/>
  <c r="AO129" i="24"/>
  <c r="AM129" i="24" s="1"/>
  <c r="AQ128" i="24"/>
  <c r="AO128" i="24"/>
  <c r="AM128" i="24" s="1"/>
  <c r="AQ127" i="24"/>
  <c r="AO127" i="24"/>
  <c r="AQ126" i="24"/>
  <c r="AO126" i="24"/>
  <c r="AR125" i="24"/>
  <c r="AQ125" i="24"/>
  <c r="AO125" i="24"/>
  <c r="AM125" i="24" s="1"/>
  <c r="AQ124" i="24"/>
  <c r="AO124" i="24"/>
  <c r="AQ122" i="24"/>
  <c r="AO122" i="24"/>
  <c r="AM122" i="24" s="1"/>
  <c r="AQ121" i="24"/>
  <c r="AO121" i="24"/>
  <c r="AQ120" i="24"/>
  <c r="AO120" i="24"/>
  <c r="AM120" i="24" s="1"/>
  <c r="AQ119" i="24"/>
  <c r="AO119" i="24"/>
  <c r="AQ118" i="24"/>
  <c r="AO118" i="24"/>
  <c r="AQ117" i="24"/>
  <c r="AR117" i="24" s="1"/>
  <c r="AO117" i="24"/>
  <c r="AM117" i="24" s="1"/>
  <c r="AQ116" i="24"/>
  <c r="AO116" i="24"/>
  <c r="AR115" i="24"/>
  <c r="AQ115" i="24"/>
  <c r="AO115" i="24"/>
  <c r="AM115" i="24" s="1"/>
  <c r="AQ114" i="24"/>
  <c r="AO114" i="24"/>
  <c r="AQ113" i="24"/>
  <c r="AO113" i="24"/>
  <c r="AQ112" i="24"/>
  <c r="AR112" i="24" s="1"/>
  <c r="AO112" i="24"/>
  <c r="AM112" i="24" s="1"/>
  <c r="AQ111" i="24" a="1"/>
  <c r="AQ111" i="24" s="1"/>
  <c r="AO111" i="24"/>
  <c r="AQ109" i="24"/>
  <c r="AO109" i="24"/>
  <c r="AM109" i="24" s="1"/>
  <c r="AQ108" i="24"/>
  <c r="AO108" i="24"/>
  <c r="AM108" i="24" s="1"/>
  <c r="AQ107" i="24"/>
  <c r="AO107" i="24"/>
  <c r="AM107" i="24" s="1"/>
  <c r="AQ106" i="24"/>
  <c r="AO106" i="24"/>
  <c r="AM106" i="24" s="1"/>
  <c r="AQ105" i="24"/>
  <c r="AO105" i="24"/>
  <c r="AM105" i="24" s="1"/>
  <c r="AQ104" i="24"/>
  <c r="AO104" i="24"/>
  <c r="AM104" i="24" s="1"/>
  <c r="AQ103" i="24"/>
  <c r="AO103" i="24"/>
  <c r="AM103" i="24" s="1"/>
  <c r="AQ102" i="24"/>
  <c r="AO102" i="24"/>
  <c r="AM102" i="24" s="1"/>
  <c r="AQ101" i="24"/>
  <c r="AO101" i="24"/>
  <c r="AM101" i="24" s="1"/>
  <c r="AQ100" i="24"/>
  <c r="AO100" i="24"/>
  <c r="AM100" i="24" s="1"/>
  <c r="AQ99" i="24"/>
  <c r="AO99" i="24"/>
  <c r="AM99" i="24" s="1"/>
  <c r="AQ98" i="24"/>
  <c r="AO98" i="24"/>
  <c r="AM98" i="24" s="1"/>
  <c r="AM97" i="24" s="1"/>
  <c r="AQ96" i="24"/>
  <c r="AO96" i="24"/>
  <c r="AM96" i="24" s="1"/>
  <c r="AQ95" i="24"/>
  <c r="AO95" i="24"/>
  <c r="AM95" i="24" s="1"/>
  <c r="AQ94" i="24"/>
  <c r="AO94" i="24"/>
  <c r="AM94" i="24" s="1"/>
  <c r="AQ93" i="24"/>
  <c r="AO93" i="24"/>
  <c r="AM93" i="24" s="1"/>
  <c r="AQ92" i="24"/>
  <c r="AO92" i="24"/>
  <c r="AM92" i="24" s="1"/>
  <c r="AQ91" i="24"/>
  <c r="AO91" i="24"/>
  <c r="AM91" i="24" s="1"/>
  <c r="AQ90" i="24"/>
  <c r="AO90" i="24"/>
  <c r="AM90" i="24" s="1"/>
  <c r="AQ89" i="24"/>
  <c r="AO89" i="24"/>
  <c r="AM89" i="24" s="1"/>
  <c r="AQ88" i="24"/>
  <c r="AO88" i="24"/>
  <c r="AM88" i="24" s="1"/>
  <c r="AQ87" i="24"/>
  <c r="AO87" i="24"/>
  <c r="AM87" i="24" s="1"/>
  <c r="AQ86" i="24"/>
  <c r="AO86" i="24"/>
  <c r="AM86" i="24" s="1"/>
  <c r="AQ85" i="24"/>
  <c r="AO85" i="24"/>
  <c r="AM85" i="24" s="1"/>
  <c r="AM84" i="24" s="1"/>
  <c r="AQ83" i="24"/>
  <c r="AO83" i="24"/>
  <c r="AM83" i="24" s="1"/>
  <c r="AQ82" i="24"/>
  <c r="AO82" i="24"/>
  <c r="AM82" i="24" s="1"/>
  <c r="AQ81" i="24"/>
  <c r="AO81" i="24"/>
  <c r="AM81" i="24" s="1"/>
  <c r="AQ80" i="24"/>
  <c r="AO80" i="24"/>
  <c r="AM80" i="24" s="1"/>
  <c r="AQ79" i="24"/>
  <c r="AO79" i="24"/>
  <c r="AM79" i="24" s="1"/>
  <c r="AQ78" i="24"/>
  <c r="AO78" i="24"/>
  <c r="AM78" i="24" s="1"/>
  <c r="AQ77" i="24"/>
  <c r="AO77" i="24"/>
  <c r="AM77" i="24" s="1"/>
  <c r="AQ76" i="24"/>
  <c r="AO76" i="24"/>
  <c r="AM76" i="24" s="1"/>
  <c r="AQ75" i="24"/>
  <c r="AO75" i="24"/>
  <c r="AM75" i="24" s="1"/>
  <c r="AQ74" i="24"/>
  <c r="AO74" i="24"/>
  <c r="AM74" i="24" s="1"/>
  <c r="AQ73" i="24"/>
  <c r="AO73" i="24"/>
  <c r="AM73" i="24" s="1"/>
  <c r="AQ72" i="24"/>
  <c r="AO72" i="24"/>
  <c r="AM72" i="24" s="1"/>
  <c r="AM71" i="24" s="1"/>
  <c r="AQ70" i="24"/>
  <c r="AO70" i="24"/>
  <c r="AM70" i="24" s="1"/>
  <c r="AQ69" i="24"/>
  <c r="AO69" i="24"/>
  <c r="AM69" i="24" s="1"/>
  <c r="AQ68" i="24"/>
  <c r="AO68" i="24"/>
  <c r="AM68" i="24" s="1"/>
  <c r="AQ67" i="24"/>
  <c r="AO67" i="24"/>
  <c r="AM67" i="24" s="1"/>
  <c r="AQ66" i="24"/>
  <c r="AO66" i="24"/>
  <c r="AM66" i="24" s="1"/>
  <c r="AQ65" i="24"/>
  <c r="AO65" i="24"/>
  <c r="AM65" i="24" s="1"/>
  <c r="AQ64" i="24"/>
  <c r="AO64" i="24"/>
  <c r="AM64" i="24" s="1"/>
  <c r="AQ63" i="24"/>
  <c r="AO63" i="24"/>
  <c r="AM63" i="24" s="1"/>
  <c r="AQ62" i="24"/>
  <c r="AO62" i="24"/>
  <c r="AM62" i="24" s="1"/>
  <c r="AQ61" i="24"/>
  <c r="AO61" i="24"/>
  <c r="AM61" i="24" s="1"/>
  <c r="AQ60" i="24"/>
  <c r="AO60" i="24"/>
  <c r="AM60" i="24" s="1"/>
  <c r="AQ59" i="24"/>
  <c r="AO59" i="24"/>
  <c r="AM59" i="24" s="1"/>
  <c r="AM58" i="24" s="1"/>
  <c r="AQ57" i="24"/>
  <c r="AO57" i="24"/>
  <c r="AM57" i="24" s="1"/>
  <c r="AQ56" i="24"/>
  <c r="AO56" i="24"/>
  <c r="AM56" i="24" s="1"/>
  <c r="AQ55" i="24"/>
  <c r="AO55" i="24"/>
  <c r="AM55" i="24" s="1"/>
  <c r="AQ54" i="24"/>
  <c r="AO54" i="24"/>
  <c r="AM54" i="24" s="1"/>
  <c r="AQ53" i="24"/>
  <c r="AO53" i="24"/>
  <c r="AM53" i="24" s="1"/>
  <c r="AQ52" i="24"/>
  <c r="AO52" i="24"/>
  <c r="AM52" i="24" s="1"/>
  <c r="AQ51" i="24"/>
  <c r="AO51" i="24"/>
  <c r="AM51" i="24" s="1"/>
  <c r="AQ50" i="24"/>
  <c r="AO50" i="24"/>
  <c r="AM50" i="24" s="1"/>
  <c r="AQ49" i="24"/>
  <c r="AO49" i="24"/>
  <c r="AM49" i="24" s="1"/>
  <c r="AQ48" i="24"/>
  <c r="AO48" i="24"/>
  <c r="AM48" i="24" s="1"/>
  <c r="AQ47" i="24"/>
  <c r="AO47" i="24"/>
  <c r="AM47" i="24" s="1"/>
  <c r="AQ46" i="24"/>
  <c r="AO46" i="24"/>
  <c r="AM46" i="24" s="1"/>
  <c r="AM45" i="24" s="1"/>
  <c r="AQ44" i="24"/>
  <c r="AO44" i="24"/>
  <c r="AM44" i="24" s="1"/>
  <c r="AQ43" i="24"/>
  <c r="AO43" i="24"/>
  <c r="AM43" i="24" s="1"/>
  <c r="AQ42" i="24"/>
  <c r="AO42" i="24"/>
  <c r="AM42" i="24" s="1"/>
  <c r="AQ41" i="24"/>
  <c r="AO41" i="24"/>
  <c r="AM41" i="24" s="1"/>
  <c r="AQ40" i="24"/>
  <c r="AO40" i="24"/>
  <c r="AM40" i="24" s="1"/>
  <c r="AQ39" i="24"/>
  <c r="AO39" i="24"/>
  <c r="AM39" i="24" s="1"/>
  <c r="AQ38" i="24"/>
  <c r="AO38" i="24"/>
  <c r="AM38" i="24" s="1"/>
  <c r="AQ37" i="24"/>
  <c r="AO37" i="24"/>
  <c r="AM37" i="24" s="1"/>
  <c r="AQ36" i="24"/>
  <c r="AO36" i="24"/>
  <c r="AM36" i="24" s="1"/>
  <c r="AQ35" i="24"/>
  <c r="AO35" i="24"/>
  <c r="AM35" i="24" s="1"/>
  <c r="AQ34" i="24"/>
  <c r="AO34" i="24"/>
  <c r="AM34" i="24" s="1"/>
  <c r="AQ33" i="24"/>
  <c r="AO33" i="24"/>
  <c r="AM33" i="24" s="1"/>
  <c r="AM32" i="24" s="1"/>
  <c r="AQ31" i="24"/>
  <c r="AO31" i="24"/>
  <c r="AM31" i="24" s="1"/>
  <c r="AQ30" i="24"/>
  <c r="AO30" i="24"/>
  <c r="AM30" i="24" s="1"/>
  <c r="AQ29" i="24"/>
  <c r="AO29" i="24"/>
  <c r="AM29" i="24" s="1"/>
  <c r="E29" i="24"/>
  <c r="E42" i="24" s="1"/>
  <c r="E55" i="24" s="1"/>
  <c r="E68" i="24" s="1"/>
  <c r="E81" i="24" s="1"/>
  <c r="E94" i="24" s="1"/>
  <c r="E107" i="24" s="1"/>
  <c r="E120" i="24" s="1"/>
  <c r="E133" i="24" s="1"/>
  <c r="E146" i="24" s="1"/>
  <c r="E159" i="24" s="1"/>
  <c r="E172" i="24" s="1"/>
  <c r="AQ28" i="24"/>
  <c r="AO28" i="24"/>
  <c r="AM28" i="24" s="1"/>
  <c r="D28" i="24"/>
  <c r="D41" i="24" s="1"/>
  <c r="D54" i="24" s="1"/>
  <c r="D67" i="24" s="1"/>
  <c r="D80" i="24" s="1"/>
  <c r="D93" i="24" s="1"/>
  <c r="D106" i="24" s="1"/>
  <c r="D119" i="24" s="1"/>
  <c r="D132" i="24" s="1"/>
  <c r="D145" i="24" s="1"/>
  <c r="D158" i="24" s="1"/>
  <c r="D171" i="24" s="1"/>
  <c r="AQ27" i="24"/>
  <c r="AO27" i="24"/>
  <c r="AM27" i="24" s="1"/>
  <c r="E27" i="24"/>
  <c r="E40" i="24" s="1"/>
  <c r="E53" i="24" s="1"/>
  <c r="E66" i="24" s="1"/>
  <c r="E79" i="24" s="1"/>
  <c r="E92" i="24" s="1"/>
  <c r="E105" i="24" s="1"/>
  <c r="E118" i="24" s="1"/>
  <c r="E131" i="24" s="1"/>
  <c r="E144" i="24" s="1"/>
  <c r="E157" i="24" s="1"/>
  <c r="E170" i="24" s="1"/>
  <c r="AQ26" i="24"/>
  <c r="AO26" i="24"/>
  <c r="AM26" i="24" s="1"/>
  <c r="AQ25" i="24"/>
  <c r="AO25" i="24"/>
  <c r="AM25" i="24" s="1"/>
  <c r="E25" i="24"/>
  <c r="E38" i="24" s="1"/>
  <c r="E51" i="24" s="1"/>
  <c r="E64" i="24" s="1"/>
  <c r="E77" i="24" s="1"/>
  <c r="E90" i="24" s="1"/>
  <c r="E103" i="24" s="1"/>
  <c r="E116" i="24" s="1"/>
  <c r="E129" i="24" s="1"/>
  <c r="E142" i="24" s="1"/>
  <c r="E155" i="24" s="1"/>
  <c r="E168" i="24" s="1"/>
  <c r="AQ24" i="24"/>
  <c r="AO24" i="24"/>
  <c r="AM24" i="24" s="1"/>
  <c r="AQ23" i="24"/>
  <c r="AO23" i="24"/>
  <c r="AM23" i="24" s="1"/>
  <c r="E23" i="24"/>
  <c r="E36" i="24" s="1"/>
  <c r="E49" i="24" s="1"/>
  <c r="E62" i="24" s="1"/>
  <c r="E75" i="24" s="1"/>
  <c r="E88" i="24" s="1"/>
  <c r="E101" i="24" s="1"/>
  <c r="E114" i="24" s="1"/>
  <c r="E127" i="24" s="1"/>
  <c r="E140" i="24" s="1"/>
  <c r="E153" i="24" s="1"/>
  <c r="E166" i="24" s="1"/>
  <c r="AQ22" i="24"/>
  <c r="AO22" i="24"/>
  <c r="AM22" i="24" s="1"/>
  <c r="E22" i="24"/>
  <c r="E35" i="24" s="1"/>
  <c r="E48" i="24" s="1"/>
  <c r="E61" i="24" s="1"/>
  <c r="E74" i="24" s="1"/>
  <c r="E87" i="24" s="1"/>
  <c r="E100" i="24" s="1"/>
  <c r="E113" i="24" s="1"/>
  <c r="E126" i="24" s="1"/>
  <c r="E139" i="24" s="1"/>
  <c r="E152" i="24" s="1"/>
  <c r="E165" i="24" s="1"/>
  <c r="AQ21" i="24"/>
  <c r="AO21" i="24"/>
  <c r="AM21" i="24" s="1"/>
  <c r="AQ20" i="24"/>
  <c r="AO20" i="24"/>
  <c r="AM20" i="24" s="1"/>
  <c r="B20" i="24"/>
  <c r="B33" i="24" s="1"/>
  <c r="B46" i="24" s="1"/>
  <c r="B59" i="24" s="1"/>
  <c r="B72" i="24" s="1"/>
  <c r="B85" i="24" s="1"/>
  <c r="B98" i="24" s="1"/>
  <c r="B111" i="24" s="1"/>
  <c r="B124" i="24" s="1"/>
  <c r="AQ18" i="24"/>
  <c r="AO18" i="24"/>
  <c r="E18" i="24"/>
  <c r="E31" i="24" s="1"/>
  <c r="E44" i="24" s="1"/>
  <c r="E57" i="24" s="1"/>
  <c r="E70" i="24" s="1"/>
  <c r="E83" i="24" s="1"/>
  <c r="E96" i="24" s="1"/>
  <c r="E109" i="24" s="1"/>
  <c r="E122" i="24" s="1"/>
  <c r="E135" i="24" s="1"/>
  <c r="E148" i="24" s="1"/>
  <c r="E161" i="24" s="1"/>
  <c r="E174" i="24" s="1"/>
  <c r="D18" i="24"/>
  <c r="D31" i="24" s="1"/>
  <c r="D44" i="24" s="1"/>
  <c r="D57" i="24" s="1"/>
  <c r="D70" i="24" s="1"/>
  <c r="D83" i="24" s="1"/>
  <c r="D96" i="24" s="1"/>
  <c r="D109" i="24" s="1"/>
  <c r="D122" i="24" s="1"/>
  <c r="D135" i="24" s="1"/>
  <c r="D148" i="24" s="1"/>
  <c r="D161" i="24" s="1"/>
  <c r="D174" i="24" s="1"/>
  <c r="AQ17" i="24"/>
  <c r="AO17" i="24"/>
  <c r="E17" i="24"/>
  <c r="E30" i="24" s="1"/>
  <c r="E43" i="24" s="1"/>
  <c r="E56" i="24" s="1"/>
  <c r="E69" i="24" s="1"/>
  <c r="E82" i="24" s="1"/>
  <c r="E95" i="24" s="1"/>
  <c r="E108" i="24" s="1"/>
  <c r="E121" i="24" s="1"/>
  <c r="E134" i="24" s="1"/>
  <c r="E147" i="24" s="1"/>
  <c r="E160" i="24" s="1"/>
  <c r="E173" i="24" s="1"/>
  <c r="D17" i="24"/>
  <c r="D30" i="24" s="1"/>
  <c r="D43" i="24" s="1"/>
  <c r="D56" i="24" s="1"/>
  <c r="D69" i="24" s="1"/>
  <c r="D82" i="24" s="1"/>
  <c r="D95" i="24" s="1"/>
  <c r="D108" i="24" s="1"/>
  <c r="D121" i="24" s="1"/>
  <c r="D134" i="24" s="1"/>
  <c r="D147" i="24" s="1"/>
  <c r="D160" i="24" s="1"/>
  <c r="D173" i="24" s="1"/>
  <c r="AQ16" i="24"/>
  <c r="AQ176" i="24" s="1"/>
  <c r="AO16" i="24"/>
  <c r="E16" i="24"/>
  <c r="D16" i="24"/>
  <c r="D29" i="24" s="1"/>
  <c r="D42" i="24" s="1"/>
  <c r="D55" i="24" s="1"/>
  <c r="D68" i="24" s="1"/>
  <c r="D81" i="24" s="1"/>
  <c r="D94" i="24" s="1"/>
  <c r="D107" i="24" s="1"/>
  <c r="D120" i="24" s="1"/>
  <c r="D133" i="24" s="1"/>
  <c r="D146" i="24" s="1"/>
  <c r="D159" i="24" s="1"/>
  <c r="D172" i="24" s="1"/>
  <c r="AQ15" i="24"/>
  <c r="AO15" i="24"/>
  <c r="E15" i="24"/>
  <c r="E28" i="24" s="1"/>
  <c r="E41" i="24" s="1"/>
  <c r="E54" i="24" s="1"/>
  <c r="E67" i="24" s="1"/>
  <c r="E80" i="24" s="1"/>
  <c r="E93" i="24" s="1"/>
  <c r="E106" i="24" s="1"/>
  <c r="E119" i="24" s="1"/>
  <c r="E132" i="24" s="1"/>
  <c r="E145" i="24" s="1"/>
  <c r="E158" i="24" s="1"/>
  <c r="E171" i="24" s="1"/>
  <c r="D15" i="24"/>
  <c r="AQ14" i="24"/>
  <c r="AO14" i="24"/>
  <c r="E14" i="24"/>
  <c r="D14" i="24"/>
  <c r="D27" i="24" s="1"/>
  <c r="D40" i="24" s="1"/>
  <c r="D53" i="24" s="1"/>
  <c r="D66" i="24" s="1"/>
  <c r="D79" i="24" s="1"/>
  <c r="D92" i="24" s="1"/>
  <c r="D105" i="24" s="1"/>
  <c r="D118" i="24" s="1"/>
  <c r="D131" i="24" s="1"/>
  <c r="D144" i="24" s="1"/>
  <c r="D157" i="24" s="1"/>
  <c r="D170" i="24" s="1"/>
  <c r="AQ13" i="24"/>
  <c r="AO13" i="24"/>
  <c r="E13" i="24"/>
  <c r="E26" i="24" s="1"/>
  <c r="E39" i="24" s="1"/>
  <c r="E52" i="24" s="1"/>
  <c r="E65" i="24" s="1"/>
  <c r="E78" i="24" s="1"/>
  <c r="E91" i="24" s="1"/>
  <c r="E104" i="24" s="1"/>
  <c r="E117" i="24" s="1"/>
  <c r="E130" i="24" s="1"/>
  <c r="E143" i="24" s="1"/>
  <c r="E156" i="24" s="1"/>
  <c r="E169" i="24" s="1"/>
  <c r="D13" i="24"/>
  <c r="D26" i="24" s="1"/>
  <c r="D39" i="24" s="1"/>
  <c r="D52" i="24" s="1"/>
  <c r="D65" i="24" s="1"/>
  <c r="D78" i="24" s="1"/>
  <c r="D91" i="24" s="1"/>
  <c r="D104" i="24" s="1"/>
  <c r="D117" i="24" s="1"/>
  <c r="D130" i="24" s="1"/>
  <c r="D143" i="24" s="1"/>
  <c r="D156" i="24" s="1"/>
  <c r="D169" i="24" s="1"/>
  <c r="AQ12" i="24"/>
  <c r="AO12" i="24"/>
  <c r="E12" i="24"/>
  <c r="D12" i="24"/>
  <c r="D25" i="24" s="1"/>
  <c r="D38" i="24" s="1"/>
  <c r="D51" i="24" s="1"/>
  <c r="D64" i="24" s="1"/>
  <c r="D77" i="24" s="1"/>
  <c r="D90" i="24" s="1"/>
  <c r="D103" i="24" s="1"/>
  <c r="D116" i="24" s="1"/>
  <c r="D129" i="24" s="1"/>
  <c r="D142" i="24" s="1"/>
  <c r="D155" i="24" s="1"/>
  <c r="D168" i="24" s="1"/>
  <c r="AQ11" i="24"/>
  <c r="AO11" i="24"/>
  <c r="E11" i="24"/>
  <c r="E24" i="24" s="1"/>
  <c r="E37" i="24" s="1"/>
  <c r="E50" i="24" s="1"/>
  <c r="E63" i="24" s="1"/>
  <c r="E76" i="24" s="1"/>
  <c r="E89" i="24" s="1"/>
  <c r="E102" i="24" s="1"/>
  <c r="E115" i="24" s="1"/>
  <c r="E128" i="24" s="1"/>
  <c r="E141" i="24" s="1"/>
  <c r="E154" i="24" s="1"/>
  <c r="E167" i="24" s="1"/>
  <c r="D11" i="24"/>
  <c r="D24" i="24" s="1"/>
  <c r="D37" i="24" s="1"/>
  <c r="D50" i="24" s="1"/>
  <c r="D63" i="24" s="1"/>
  <c r="D76" i="24" s="1"/>
  <c r="D89" i="24" s="1"/>
  <c r="D102" i="24" s="1"/>
  <c r="D115" i="24" s="1"/>
  <c r="D128" i="24" s="1"/>
  <c r="D141" i="24" s="1"/>
  <c r="D154" i="24" s="1"/>
  <c r="D167" i="24" s="1"/>
  <c r="AQ10" i="24"/>
  <c r="AO10" i="24"/>
  <c r="E10" i="24"/>
  <c r="D10" i="24"/>
  <c r="D23" i="24" s="1"/>
  <c r="D36" i="24" s="1"/>
  <c r="D49" i="24" s="1"/>
  <c r="D62" i="24" s="1"/>
  <c r="D75" i="24" s="1"/>
  <c r="D88" i="24" s="1"/>
  <c r="D101" i="24" s="1"/>
  <c r="D114" i="24" s="1"/>
  <c r="D127" i="24" s="1"/>
  <c r="D140" i="24" s="1"/>
  <c r="D153" i="24" s="1"/>
  <c r="D166" i="24" s="1"/>
  <c r="AQ9" i="24"/>
  <c r="AO9" i="24"/>
  <c r="E9" i="24"/>
  <c r="D9" i="24"/>
  <c r="D22" i="24" s="1"/>
  <c r="D35" i="24" s="1"/>
  <c r="D48" i="24" s="1"/>
  <c r="D61" i="24" s="1"/>
  <c r="D74" i="24" s="1"/>
  <c r="D87" i="24" s="1"/>
  <c r="D100" i="24" s="1"/>
  <c r="D113" i="24" s="1"/>
  <c r="D126" i="24" s="1"/>
  <c r="D139" i="24" s="1"/>
  <c r="D152" i="24" s="1"/>
  <c r="D165" i="24" s="1"/>
  <c r="AQ8" i="24"/>
  <c r="AO8" i="24"/>
  <c r="E8" i="24"/>
  <c r="E21" i="24" s="1"/>
  <c r="E34" i="24" s="1"/>
  <c r="E47" i="24" s="1"/>
  <c r="E60" i="24" s="1"/>
  <c r="E73" i="24" s="1"/>
  <c r="E86" i="24" s="1"/>
  <c r="E99" i="24" s="1"/>
  <c r="E112" i="24" s="1"/>
  <c r="E125" i="24" s="1"/>
  <c r="E138" i="24" s="1"/>
  <c r="E151" i="24" s="1"/>
  <c r="E164" i="24" s="1"/>
  <c r="D8" i="24"/>
  <c r="D21" i="24" s="1"/>
  <c r="D34" i="24" s="1"/>
  <c r="D47" i="24" s="1"/>
  <c r="D60" i="24" s="1"/>
  <c r="D73" i="24" s="1"/>
  <c r="D86" i="24" s="1"/>
  <c r="D99" i="24" s="1"/>
  <c r="D112" i="24" s="1"/>
  <c r="D125" i="24" s="1"/>
  <c r="D138" i="24" s="1"/>
  <c r="D151" i="24" s="1"/>
  <c r="D164" i="24" s="1"/>
  <c r="AQ7" i="24"/>
  <c r="AO7" i="24"/>
  <c r="E7" i="24"/>
  <c r="E20" i="24" s="1"/>
  <c r="E33" i="24" s="1"/>
  <c r="E46" i="24" s="1"/>
  <c r="E59" i="24" s="1"/>
  <c r="E72" i="24" s="1"/>
  <c r="E85" i="24" s="1"/>
  <c r="E98" i="24" s="1"/>
  <c r="E111" i="24" s="1"/>
  <c r="E124" i="24" s="1"/>
  <c r="E137" i="24" s="1"/>
  <c r="E150" i="24" s="1"/>
  <c r="E163" i="24" s="1"/>
  <c r="D7" i="24"/>
  <c r="D20" i="24" s="1"/>
  <c r="D33" i="24" s="1"/>
  <c r="D46" i="24" s="1"/>
  <c r="D59" i="24" s="1"/>
  <c r="D72" i="24" s="1"/>
  <c r="D85" i="24" s="1"/>
  <c r="D98" i="24" s="1"/>
  <c r="D111" i="24" s="1"/>
  <c r="D124" i="24" s="1"/>
  <c r="D137" i="24" s="1"/>
  <c r="D150" i="24" s="1"/>
  <c r="D163" i="24" s="1"/>
  <c r="B6" i="24"/>
  <c r="AI3" i="24"/>
  <c r="AB3" i="24"/>
  <c r="U3" i="24"/>
  <c r="Q3" i="24"/>
  <c r="F3" i="24"/>
  <c r="D7" i="23"/>
  <c r="AO174" i="23"/>
  <c r="AQ173" i="23"/>
  <c r="AO173" i="23"/>
  <c r="AQ172" i="23"/>
  <c r="AO172" i="23"/>
  <c r="AO171" i="23"/>
  <c r="AQ170" i="23"/>
  <c r="AO170" i="23"/>
  <c r="AQ169" i="23"/>
  <c r="AO169" i="23"/>
  <c r="AO168" i="23"/>
  <c r="AQ167" i="23"/>
  <c r="AO167" i="23"/>
  <c r="AQ166" i="23"/>
  <c r="AO166" i="23"/>
  <c r="AO165" i="23"/>
  <c r="AQ164" i="23"/>
  <c r="AO164" i="23"/>
  <c r="AQ163" i="23"/>
  <c r="AO163" i="23"/>
  <c r="AQ161" i="23"/>
  <c r="AO161" i="23"/>
  <c r="AQ160" i="23"/>
  <c r="AO160" i="23"/>
  <c r="AQ159" i="23"/>
  <c r="AO159" i="23"/>
  <c r="AQ158" i="23"/>
  <c r="AO158" i="23"/>
  <c r="AQ157" i="23"/>
  <c r="AO157" i="23"/>
  <c r="AQ156" i="23"/>
  <c r="AO156" i="23"/>
  <c r="AQ155" i="23"/>
  <c r="AO155" i="23"/>
  <c r="AQ154" i="23"/>
  <c r="AO154" i="23"/>
  <c r="AR154" i="23" s="1"/>
  <c r="AQ153" i="23"/>
  <c r="AO153" i="23"/>
  <c r="AQ152" i="23"/>
  <c r="AO152" i="23"/>
  <c r="AQ151" i="23"/>
  <c r="AO151" i="23"/>
  <c r="AQ150" i="23"/>
  <c r="AO150" i="23"/>
  <c r="AR150" i="23" s="1"/>
  <c r="AQ148" i="23"/>
  <c r="AR148" i="23" s="1"/>
  <c r="AO148" i="23"/>
  <c r="AQ147" i="23"/>
  <c r="AO147" i="23"/>
  <c r="AR147" i="23" s="1"/>
  <c r="AQ146" i="23"/>
  <c r="AO146" i="23"/>
  <c r="AQ145" i="23"/>
  <c r="AO145" i="23"/>
  <c r="AQ144" i="23"/>
  <c r="AO144" i="23"/>
  <c r="AQ143" i="23"/>
  <c r="AO143" i="23"/>
  <c r="AR143" i="23" s="1"/>
  <c r="AQ142" i="23"/>
  <c r="AO142" i="23"/>
  <c r="AQ141" i="23"/>
  <c r="AO141" i="23"/>
  <c r="AQ140" i="23"/>
  <c r="AR140" i="23" s="1"/>
  <c r="AO140" i="23"/>
  <c r="AQ139" i="23"/>
  <c r="AO139" i="23"/>
  <c r="AQ138" i="23"/>
  <c r="AO138" i="23"/>
  <c r="AQ137" i="23"/>
  <c r="AO137" i="23"/>
  <c r="B137" i="23"/>
  <c r="B150" i="23" s="1"/>
  <c r="B163" i="23" s="1"/>
  <c r="B136" i="23"/>
  <c r="AQ135" i="23"/>
  <c r="AO135" i="23"/>
  <c r="AQ134" i="23"/>
  <c r="AO134" i="23"/>
  <c r="AQ133" i="23"/>
  <c r="AO133" i="23"/>
  <c r="AQ132" i="23"/>
  <c r="AO132" i="23"/>
  <c r="AQ131" i="23"/>
  <c r="AO131" i="23"/>
  <c r="AQ130" i="23"/>
  <c r="AO130" i="23"/>
  <c r="AQ129" i="23"/>
  <c r="AO129" i="23"/>
  <c r="AQ128" i="23"/>
  <c r="AO128" i="23"/>
  <c r="AQ127" i="23"/>
  <c r="AO127" i="23"/>
  <c r="AQ126" i="23"/>
  <c r="AO126" i="23"/>
  <c r="AQ125" i="23"/>
  <c r="AO125" i="23"/>
  <c r="AQ124" i="23"/>
  <c r="AO124" i="23"/>
  <c r="AQ122" i="23"/>
  <c r="AO122" i="23"/>
  <c r="AQ121" i="23"/>
  <c r="AO121" i="23"/>
  <c r="AQ120" i="23"/>
  <c r="AO120" i="23"/>
  <c r="AQ119" i="23"/>
  <c r="AO119" i="23"/>
  <c r="AQ118" i="23"/>
  <c r="AO118" i="23"/>
  <c r="AQ117" i="23"/>
  <c r="AO117" i="23"/>
  <c r="AQ116" i="23"/>
  <c r="AO116" i="23"/>
  <c r="AQ115" i="23"/>
  <c r="AO115" i="23"/>
  <c r="AQ114" i="23"/>
  <c r="AO114" i="23"/>
  <c r="AQ113" i="23"/>
  <c r="AO113" i="23"/>
  <c r="AQ112" i="23"/>
  <c r="AO112" i="23"/>
  <c r="AQ111" i="23" a="1"/>
  <c r="AQ111" i="23" s="1"/>
  <c r="AO111" i="23"/>
  <c r="AQ109" i="23"/>
  <c r="AO109" i="23"/>
  <c r="AQ108" i="23"/>
  <c r="AO108" i="23"/>
  <c r="AQ107" i="23"/>
  <c r="AO107" i="23"/>
  <c r="AQ106" i="23"/>
  <c r="AO106" i="23"/>
  <c r="AQ105" i="23"/>
  <c r="AO105" i="23"/>
  <c r="AQ104" i="23"/>
  <c r="AO104" i="23"/>
  <c r="AQ103" i="23"/>
  <c r="AO103" i="23"/>
  <c r="AQ102" i="23"/>
  <c r="AO102" i="23"/>
  <c r="AQ101" i="23"/>
  <c r="AO101" i="23"/>
  <c r="AQ100" i="23"/>
  <c r="AO100" i="23"/>
  <c r="AQ99" i="23"/>
  <c r="AO99" i="23"/>
  <c r="AQ98" i="23"/>
  <c r="AO98" i="23"/>
  <c r="AQ96" i="23"/>
  <c r="AO96" i="23"/>
  <c r="AQ95" i="23"/>
  <c r="AO95" i="23"/>
  <c r="AQ94" i="23"/>
  <c r="AO94" i="23"/>
  <c r="AQ93" i="23"/>
  <c r="AO93" i="23"/>
  <c r="AQ92" i="23"/>
  <c r="AO92" i="23"/>
  <c r="AQ91" i="23"/>
  <c r="AO91" i="23"/>
  <c r="AQ90" i="23"/>
  <c r="AO90" i="23"/>
  <c r="AQ89" i="23"/>
  <c r="AO89" i="23"/>
  <c r="AQ88" i="23"/>
  <c r="AO88" i="23"/>
  <c r="AQ87" i="23"/>
  <c r="AO87" i="23"/>
  <c r="AQ86" i="23"/>
  <c r="AO86" i="23"/>
  <c r="AQ85" i="23"/>
  <c r="AO85" i="23"/>
  <c r="AQ83" i="23"/>
  <c r="AO83" i="23"/>
  <c r="AQ82" i="23"/>
  <c r="AO82" i="23"/>
  <c r="AQ81" i="23"/>
  <c r="AO81" i="23"/>
  <c r="AQ80" i="23"/>
  <c r="AO80" i="23"/>
  <c r="AQ79" i="23"/>
  <c r="AO79" i="23"/>
  <c r="AQ78" i="23"/>
  <c r="AO78" i="23"/>
  <c r="AQ77" i="23"/>
  <c r="AO77" i="23"/>
  <c r="AQ76" i="23"/>
  <c r="AO76" i="23"/>
  <c r="AQ75" i="23"/>
  <c r="AO75" i="23"/>
  <c r="AQ74" i="23"/>
  <c r="AO74" i="23"/>
  <c r="AQ73" i="23"/>
  <c r="AO73" i="23"/>
  <c r="AQ72" i="23"/>
  <c r="AO72" i="23"/>
  <c r="AQ70" i="23"/>
  <c r="AO70" i="23"/>
  <c r="AQ69" i="23"/>
  <c r="AO69" i="23"/>
  <c r="AQ68" i="23"/>
  <c r="AO68" i="23"/>
  <c r="AQ67" i="23"/>
  <c r="AO67" i="23"/>
  <c r="AQ66" i="23"/>
  <c r="AO66" i="23"/>
  <c r="AQ65" i="23"/>
  <c r="AO65" i="23"/>
  <c r="AQ64" i="23"/>
  <c r="AO64" i="23"/>
  <c r="AQ63" i="23"/>
  <c r="AO63" i="23"/>
  <c r="AQ62" i="23"/>
  <c r="AO62" i="23"/>
  <c r="AQ61" i="23"/>
  <c r="AO61" i="23"/>
  <c r="AQ60" i="23"/>
  <c r="AO60" i="23"/>
  <c r="AQ59" i="23"/>
  <c r="AO59" i="23"/>
  <c r="AQ57" i="23"/>
  <c r="AO57" i="23"/>
  <c r="AQ56" i="23"/>
  <c r="AO56" i="23"/>
  <c r="AQ55" i="23"/>
  <c r="AO55" i="23"/>
  <c r="AQ54" i="23"/>
  <c r="AO54" i="23"/>
  <c r="AQ53" i="23"/>
  <c r="AO53" i="23"/>
  <c r="AQ52" i="23"/>
  <c r="AO52" i="23"/>
  <c r="AQ51" i="23"/>
  <c r="AO51" i="23"/>
  <c r="AQ50" i="23"/>
  <c r="AO50" i="23"/>
  <c r="AQ49" i="23"/>
  <c r="AO49" i="23"/>
  <c r="AQ48" i="23"/>
  <c r="AO48" i="23"/>
  <c r="AQ47" i="23"/>
  <c r="AO47" i="23"/>
  <c r="AQ46" i="23"/>
  <c r="AO46" i="23"/>
  <c r="AQ44" i="23"/>
  <c r="AO44" i="23"/>
  <c r="AQ43" i="23"/>
  <c r="AO43" i="23"/>
  <c r="AQ42" i="23"/>
  <c r="AO42" i="23"/>
  <c r="AQ41" i="23"/>
  <c r="AO41" i="23"/>
  <c r="AQ40" i="23"/>
  <c r="AO40" i="23"/>
  <c r="AQ39" i="23"/>
  <c r="AO39" i="23"/>
  <c r="AQ38" i="23"/>
  <c r="AO38" i="23"/>
  <c r="AQ37" i="23"/>
  <c r="AO37" i="23"/>
  <c r="AQ36" i="23"/>
  <c r="AO36" i="23"/>
  <c r="AQ35" i="23"/>
  <c r="AO35" i="23"/>
  <c r="AQ34" i="23"/>
  <c r="AO34" i="23"/>
  <c r="AQ33" i="23"/>
  <c r="AO33" i="23"/>
  <c r="AQ31" i="23"/>
  <c r="AO31" i="23"/>
  <c r="AQ30" i="23"/>
  <c r="AO30" i="23"/>
  <c r="AQ29" i="23"/>
  <c r="AO29" i="23"/>
  <c r="AQ28" i="23"/>
  <c r="AO28" i="23"/>
  <c r="AQ27" i="23"/>
  <c r="AO27" i="23"/>
  <c r="AQ26" i="23"/>
  <c r="AO26" i="23"/>
  <c r="AQ25" i="23"/>
  <c r="AO25" i="23"/>
  <c r="AQ24" i="23"/>
  <c r="AO24" i="23"/>
  <c r="AQ23" i="23"/>
  <c r="AO23" i="23"/>
  <c r="AQ22" i="23"/>
  <c r="AO22" i="23"/>
  <c r="AQ21" i="23"/>
  <c r="AO21" i="23"/>
  <c r="AQ20" i="23"/>
  <c r="AO20" i="23"/>
  <c r="B20" i="23"/>
  <c r="B33" i="23" s="1"/>
  <c r="B46" i="23" s="1"/>
  <c r="B59" i="23" s="1"/>
  <c r="B72" i="23" s="1"/>
  <c r="B85" i="23" s="1"/>
  <c r="B98" i="23" s="1"/>
  <c r="B111" i="23" s="1"/>
  <c r="B124" i="23" s="1"/>
  <c r="AQ18" i="23"/>
  <c r="AO18" i="23"/>
  <c r="E18" i="23"/>
  <c r="E31" i="23" s="1"/>
  <c r="E44" i="23" s="1"/>
  <c r="E57" i="23" s="1"/>
  <c r="E70" i="23" s="1"/>
  <c r="E83" i="23" s="1"/>
  <c r="E96" i="23" s="1"/>
  <c r="E109" i="23" s="1"/>
  <c r="E122" i="23" s="1"/>
  <c r="E135" i="23" s="1"/>
  <c r="E148" i="23" s="1"/>
  <c r="E161" i="23" s="1"/>
  <c r="E174" i="23" s="1"/>
  <c r="D18" i="23"/>
  <c r="D31" i="23" s="1"/>
  <c r="D44" i="23" s="1"/>
  <c r="D57" i="23" s="1"/>
  <c r="D70" i="23" s="1"/>
  <c r="D83" i="23" s="1"/>
  <c r="D96" i="23" s="1"/>
  <c r="D109" i="23" s="1"/>
  <c r="D122" i="23" s="1"/>
  <c r="D135" i="23" s="1"/>
  <c r="D148" i="23" s="1"/>
  <c r="D161" i="23" s="1"/>
  <c r="D174" i="23" s="1"/>
  <c r="AQ17" i="23"/>
  <c r="AO17" i="23"/>
  <c r="E17" i="23"/>
  <c r="E30" i="23" s="1"/>
  <c r="E43" i="23" s="1"/>
  <c r="E56" i="23" s="1"/>
  <c r="E69" i="23" s="1"/>
  <c r="E82" i="23" s="1"/>
  <c r="E95" i="23" s="1"/>
  <c r="E108" i="23" s="1"/>
  <c r="E121" i="23" s="1"/>
  <c r="E134" i="23" s="1"/>
  <c r="E147" i="23" s="1"/>
  <c r="E160" i="23" s="1"/>
  <c r="E173" i="23" s="1"/>
  <c r="D17" i="23"/>
  <c r="D30" i="23" s="1"/>
  <c r="D43" i="23" s="1"/>
  <c r="D56" i="23" s="1"/>
  <c r="D69" i="23" s="1"/>
  <c r="D82" i="23" s="1"/>
  <c r="D95" i="23" s="1"/>
  <c r="D108" i="23" s="1"/>
  <c r="D121" i="23" s="1"/>
  <c r="D134" i="23" s="1"/>
  <c r="D147" i="23" s="1"/>
  <c r="D160" i="23" s="1"/>
  <c r="D173" i="23" s="1"/>
  <c r="AQ16" i="23"/>
  <c r="AO16" i="23"/>
  <c r="E16" i="23"/>
  <c r="E29" i="23" s="1"/>
  <c r="E42" i="23" s="1"/>
  <c r="E55" i="23" s="1"/>
  <c r="E68" i="23" s="1"/>
  <c r="E81" i="23" s="1"/>
  <c r="E94" i="23" s="1"/>
  <c r="E107" i="23" s="1"/>
  <c r="E120" i="23" s="1"/>
  <c r="E133" i="23" s="1"/>
  <c r="E146" i="23" s="1"/>
  <c r="E159" i="23" s="1"/>
  <c r="E172" i="23" s="1"/>
  <c r="D16" i="23"/>
  <c r="D29" i="23" s="1"/>
  <c r="D42" i="23" s="1"/>
  <c r="D55" i="23" s="1"/>
  <c r="D68" i="23" s="1"/>
  <c r="D81" i="23" s="1"/>
  <c r="D94" i="23" s="1"/>
  <c r="D107" i="23" s="1"/>
  <c r="D120" i="23" s="1"/>
  <c r="D133" i="23" s="1"/>
  <c r="D146" i="23" s="1"/>
  <c r="D159" i="23" s="1"/>
  <c r="D172" i="23" s="1"/>
  <c r="AQ15" i="23"/>
  <c r="AO15" i="23"/>
  <c r="E15" i="23"/>
  <c r="E28" i="23" s="1"/>
  <c r="E41" i="23" s="1"/>
  <c r="E54" i="23" s="1"/>
  <c r="E67" i="23" s="1"/>
  <c r="E80" i="23" s="1"/>
  <c r="E93" i="23" s="1"/>
  <c r="E106" i="23" s="1"/>
  <c r="E119" i="23" s="1"/>
  <c r="E132" i="23" s="1"/>
  <c r="E145" i="23" s="1"/>
  <c r="E158" i="23" s="1"/>
  <c r="E171" i="23" s="1"/>
  <c r="D15" i="23"/>
  <c r="D28" i="23" s="1"/>
  <c r="D41" i="23" s="1"/>
  <c r="D54" i="23" s="1"/>
  <c r="D67" i="23" s="1"/>
  <c r="D80" i="23" s="1"/>
  <c r="D93" i="23" s="1"/>
  <c r="D106" i="23" s="1"/>
  <c r="D119" i="23" s="1"/>
  <c r="D132" i="23" s="1"/>
  <c r="D145" i="23" s="1"/>
  <c r="D158" i="23" s="1"/>
  <c r="D171" i="23" s="1"/>
  <c r="AQ14" i="23"/>
  <c r="AO14" i="23"/>
  <c r="E14" i="23"/>
  <c r="E27" i="23" s="1"/>
  <c r="E40" i="23" s="1"/>
  <c r="E53" i="23" s="1"/>
  <c r="E66" i="23" s="1"/>
  <c r="E79" i="23" s="1"/>
  <c r="E92" i="23" s="1"/>
  <c r="E105" i="23" s="1"/>
  <c r="E118" i="23" s="1"/>
  <c r="E131" i="23" s="1"/>
  <c r="E144" i="23" s="1"/>
  <c r="E157" i="23" s="1"/>
  <c r="E170" i="23" s="1"/>
  <c r="D14" i="23"/>
  <c r="D27" i="23" s="1"/>
  <c r="D40" i="23" s="1"/>
  <c r="D53" i="23" s="1"/>
  <c r="D66" i="23" s="1"/>
  <c r="D79" i="23" s="1"/>
  <c r="D92" i="23" s="1"/>
  <c r="D105" i="23" s="1"/>
  <c r="D118" i="23" s="1"/>
  <c r="D131" i="23" s="1"/>
  <c r="D144" i="23" s="1"/>
  <c r="D157" i="23" s="1"/>
  <c r="D170" i="23" s="1"/>
  <c r="AQ13" i="23"/>
  <c r="AO13" i="23"/>
  <c r="E13" i="23"/>
  <c r="E26" i="23" s="1"/>
  <c r="E39" i="23" s="1"/>
  <c r="E52" i="23" s="1"/>
  <c r="E65" i="23" s="1"/>
  <c r="E78" i="23" s="1"/>
  <c r="E91" i="23" s="1"/>
  <c r="E104" i="23" s="1"/>
  <c r="E117" i="23" s="1"/>
  <c r="E130" i="23" s="1"/>
  <c r="E143" i="23" s="1"/>
  <c r="E156" i="23" s="1"/>
  <c r="E169" i="23" s="1"/>
  <c r="D13" i="23"/>
  <c r="D26" i="23" s="1"/>
  <c r="D39" i="23" s="1"/>
  <c r="D52" i="23" s="1"/>
  <c r="D65" i="23" s="1"/>
  <c r="D78" i="23" s="1"/>
  <c r="D91" i="23" s="1"/>
  <c r="D104" i="23" s="1"/>
  <c r="D117" i="23" s="1"/>
  <c r="D130" i="23" s="1"/>
  <c r="D143" i="23" s="1"/>
  <c r="D156" i="23" s="1"/>
  <c r="D169" i="23" s="1"/>
  <c r="AQ12" i="23"/>
  <c r="AO12" i="23"/>
  <c r="E12" i="23"/>
  <c r="E25" i="23" s="1"/>
  <c r="E38" i="23" s="1"/>
  <c r="E51" i="23" s="1"/>
  <c r="E64" i="23" s="1"/>
  <c r="E77" i="23" s="1"/>
  <c r="E90" i="23" s="1"/>
  <c r="E103" i="23" s="1"/>
  <c r="E116" i="23" s="1"/>
  <c r="E129" i="23" s="1"/>
  <c r="E142" i="23" s="1"/>
  <c r="E155" i="23" s="1"/>
  <c r="E168" i="23" s="1"/>
  <c r="D12" i="23"/>
  <c r="D25" i="23" s="1"/>
  <c r="D38" i="23" s="1"/>
  <c r="D51" i="23" s="1"/>
  <c r="D64" i="23" s="1"/>
  <c r="D77" i="23" s="1"/>
  <c r="D90" i="23" s="1"/>
  <c r="D103" i="23" s="1"/>
  <c r="D116" i="23" s="1"/>
  <c r="D129" i="23" s="1"/>
  <c r="D142" i="23" s="1"/>
  <c r="D155" i="23" s="1"/>
  <c r="D168" i="23" s="1"/>
  <c r="AQ11" i="23"/>
  <c r="AO11" i="23"/>
  <c r="E11" i="23"/>
  <c r="E24" i="23" s="1"/>
  <c r="E37" i="23" s="1"/>
  <c r="E50" i="23" s="1"/>
  <c r="E63" i="23" s="1"/>
  <c r="E76" i="23" s="1"/>
  <c r="E89" i="23" s="1"/>
  <c r="E102" i="23" s="1"/>
  <c r="E115" i="23" s="1"/>
  <c r="E128" i="23" s="1"/>
  <c r="E141" i="23" s="1"/>
  <c r="E154" i="23" s="1"/>
  <c r="E167" i="23" s="1"/>
  <c r="D11" i="23"/>
  <c r="D24" i="23" s="1"/>
  <c r="D37" i="23" s="1"/>
  <c r="D50" i="23" s="1"/>
  <c r="D63" i="23" s="1"/>
  <c r="D76" i="23" s="1"/>
  <c r="D89" i="23" s="1"/>
  <c r="D102" i="23" s="1"/>
  <c r="D115" i="23" s="1"/>
  <c r="D128" i="23" s="1"/>
  <c r="D141" i="23" s="1"/>
  <c r="D154" i="23" s="1"/>
  <c r="D167" i="23" s="1"/>
  <c r="AQ10" i="23"/>
  <c r="AO10" i="23"/>
  <c r="E10" i="23"/>
  <c r="E23" i="23" s="1"/>
  <c r="E36" i="23" s="1"/>
  <c r="E49" i="23" s="1"/>
  <c r="E62" i="23" s="1"/>
  <c r="E75" i="23" s="1"/>
  <c r="E88" i="23" s="1"/>
  <c r="E101" i="23" s="1"/>
  <c r="E114" i="23" s="1"/>
  <c r="E127" i="23" s="1"/>
  <c r="E140" i="23" s="1"/>
  <c r="E153" i="23" s="1"/>
  <c r="E166" i="23" s="1"/>
  <c r="D10" i="23"/>
  <c r="D23" i="23" s="1"/>
  <c r="D36" i="23" s="1"/>
  <c r="D49" i="23" s="1"/>
  <c r="D62" i="23" s="1"/>
  <c r="D75" i="23" s="1"/>
  <c r="D88" i="23" s="1"/>
  <c r="D101" i="23" s="1"/>
  <c r="D114" i="23" s="1"/>
  <c r="D127" i="23" s="1"/>
  <c r="D140" i="23" s="1"/>
  <c r="D153" i="23" s="1"/>
  <c r="D166" i="23" s="1"/>
  <c r="AQ9" i="23"/>
  <c r="AO9" i="23"/>
  <c r="E9" i="23"/>
  <c r="E22" i="23" s="1"/>
  <c r="E35" i="23" s="1"/>
  <c r="E48" i="23" s="1"/>
  <c r="E61" i="23" s="1"/>
  <c r="E74" i="23" s="1"/>
  <c r="E87" i="23" s="1"/>
  <c r="E100" i="23" s="1"/>
  <c r="E113" i="23" s="1"/>
  <c r="E126" i="23" s="1"/>
  <c r="E139" i="23" s="1"/>
  <c r="E152" i="23" s="1"/>
  <c r="E165" i="23" s="1"/>
  <c r="D9" i="23"/>
  <c r="D22" i="23" s="1"/>
  <c r="D35" i="23" s="1"/>
  <c r="D48" i="23" s="1"/>
  <c r="D61" i="23" s="1"/>
  <c r="D74" i="23" s="1"/>
  <c r="D87" i="23" s="1"/>
  <c r="D100" i="23" s="1"/>
  <c r="D113" i="23" s="1"/>
  <c r="D126" i="23" s="1"/>
  <c r="D139" i="23" s="1"/>
  <c r="D152" i="23" s="1"/>
  <c r="D165" i="23" s="1"/>
  <c r="AQ8" i="23"/>
  <c r="AO8" i="23"/>
  <c r="E8" i="23"/>
  <c r="E21" i="23" s="1"/>
  <c r="E34" i="23" s="1"/>
  <c r="E47" i="23" s="1"/>
  <c r="E60" i="23" s="1"/>
  <c r="E73" i="23" s="1"/>
  <c r="E86" i="23" s="1"/>
  <c r="E99" i="23" s="1"/>
  <c r="E112" i="23" s="1"/>
  <c r="E125" i="23" s="1"/>
  <c r="E138" i="23" s="1"/>
  <c r="E151" i="23" s="1"/>
  <c r="E164" i="23" s="1"/>
  <c r="D8" i="23"/>
  <c r="D21" i="23" s="1"/>
  <c r="D34" i="23" s="1"/>
  <c r="D47" i="23" s="1"/>
  <c r="D60" i="23" s="1"/>
  <c r="D73" i="23" s="1"/>
  <c r="D86" i="23" s="1"/>
  <c r="D99" i="23" s="1"/>
  <c r="D112" i="23" s="1"/>
  <c r="D125" i="23" s="1"/>
  <c r="D138" i="23" s="1"/>
  <c r="D151" i="23" s="1"/>
  <c r="D164" i="23" s="1"/>
  <c r="AQ7" i="23"/>
  <c r="AO7" i="23"/>
  <c r="E7" i="23"/>
  <c r="E20" i="23" s="1"/>
  <c r="E33" i="23" s="1"/>
  <c r="E46" i="23" s="1"/>
  <c r="E59" i="23" s="1"/>
  <c r="E72" i="23" s="1"/>
  <c r="E85" i="23" s="1"/>
  <c r="E98" i="23" s="1"/>
  <c r="E111" i="23" s="1"/>
  <c r="E124" i="23" s="1"/>
  <c r="E137" i="23" s="1"/>
  <c r="E150" i="23" s="1"/>
  <c r="E163" i="23" s="1"/>
  <c r="D20" i="23"/>
  <c r="D33" i="23" s="1"/>
  <c r="D46" i="23" s="1"/>
  <c r="D59" i="23" s="1"/>
  <c r="D72" i="23" s="1"/>
  <c r="D85" i="23" s="1"/>
  <c r="D98" i="23" s="1"/>
  <c r="D111" i="23" s="1"/>
  <c r="D124" i="23" s="1"/>
  <c r="D137" i="23" s="1"/>
  <c r="D150" i="23" s="1"/>
  <c r="D163" i="23" s="1"/>
  <c r="B6" i="23"/>
  <c r="AI3" i="23"/>
  <c r="AB3" i="23"/>
  <c r="U3" i="23"/>
  <c r="Q3" i="23"/>
  <c r="F3" i="23"/>
  <c r="AQ111" i="22" a="1"/>
  <c r="AQ111" i="22" s="1"/>
  <c r="AR159" i="23" l="1"/>
  <c r="AR111" i="24"/>
  <c r="AM111" i="24"/>
  <c r="AR116" i="24"/>
  <c r="AM116" i="24"/>
  <c r="AR118" i="24"/>
  <c r="AM118" i="24"/>
  <c r="AR126" i="24"/>
  <c r="AM126" i="24"/>
  <c r="AR131" i="24"/>
  <c r="AM131" i="24"/>
  <c r="AR135" i="24"/>
  <c r="AM135" i="24"/>
  <c r="AR137" i="24"/>
  <c r="AM137" i="24"/>
  <c r="AR142" i="24"/>
  <c r="AM142" i="24"/>
  <c r="AR146" i="24"/>
  <c r="AM146" i="24"/>
  <c r="AR155" i="24"/>
  <c r="AR159" i="24"/>
  <c r="AM159" i="24"/>
  <c r="AR161" i="24"/>
  <c r="AM161" i="24"/>
  <c r="AR169" i="24"/>
  <c r="AM32" i="25"/>
  <c r="AR112" i="25"/>
  <c r="AM112" i="25" s="1"/>
  <c r="AR117" i="25"/>
  <c r="AM117" i="25"/>
  <c r="AR138" i="25"/>
  <c r="AM138" i="25" s="1"/>
  <c r="AR143" i="25"/>
  <c r="AM143" i="25"/>
  <c r="AR154" i="25"/>
  <c r="AM154" i="25"/>
  <c r="AR156" i="25"/>
  <c r="AM156" i="25"/>
  <c r="AR160" i="25"/>
  <c r="AM160" i="25"/>
  <c r="AR163" i="25"/>
  <c r="AM163" i="25"/>
  <c r="AR133" i="23"/>
  <c r="AR158" i="23"/>
  <c r="AR113" i="24"/>
  <c r="AM113" i="24"/>
  <c r="AR129" i="24"/>
  <c r="AR133" i="24"/>
  <c r="AR140" i="24"/>
  <c r="AR144" i="24"/>
  <c r="AR148" i="24"/>
  <c r="AM148" i="24"/>
  <c r="AR150" i="24"/>
  <c r="AR152" i="24"/>
  <c r="AM152" i="24"/>
  <c r="AR154" i="24"/>
  <c r="AM154" i="24"/>
  <c r="AR156" i="24"/>
  <c r="AM156" i="24"/>
  <c r="AR167" i="24"/>
  <c r="AR172" i="24"/>
  <c r="AM172" i="24"/>
  <c r="AM45" i="25"/>
  <c r="AR114" i="25"/>
  <c r="AM114" i="25" s="1"/>
  <c r="AR115" i="25"/>
  <c r="AR119" i="25"/>
  <c r="AM119" i="25"/>
  <c r="AR121" i="25"/>
  <c r="AM121" i="25"/>
  <c r="AR124" i="25"/>
  <c r="AM124" i="25"/>
  <c r="AR126" i="25"/>
  <c r="AM126" i="25"/>
  <c r="AR129" i="25"/>
  <c r="AR133" i="25"/>
  <c r="AM133" i="25"/>
  <c r="AR134" i="25"/>
  <c r="AR158" i="25"/>
  <c r="AR169" i="25"/>
  <c r="AR172" i="25"/>
  <c r="AM172" i="25"/>
  <c r="AR119" i="23"/>
  <c r="AR132" i="23"/>
  <c r="AR173" i="23"/>
  <c r="J183" i="24"/>
  <c r="AM7" i="24"/>
  <c r="J184" i="24"/>
  <c r="AM8" i="24"/>
  <c r="J185" i="24"/>
  <c r="AM9" i="24"/>
  <c r="J186" i="24"/>
  <c r="AM10" i="24"/>
  <c r="J187" i="24"/>
  <c r="AM11" i="24"/>
  <c r="J188" i="24"/>
  <c r="AM12" i="24"/>
  <c r="J189" i="24"/>
  <c r="AM13" i="24"/>
  <c r="J190" i="24"/>
  <c r="AM14" i="24"/>
  <c r="J191" i="24"/>
  <c r="AM15" i="24"/>
  <c r="J192" i="24"/>
  <c r="AM16" i="24"/>
  <c r="J193" i="24"/>
  <c r="AM17" i="24"/>
  <c r="J194" i="24"/>
  <c r="AM18" i="24"/>
  <c r="AM19" i="24"/>
  <c r="AR119" i="24"/>
  <c r="AM119" i="24"/>
  <c r="AR120" i="24"/>
  <c r="AR127" i="24"/>
  <c r="AM127" i="24"/>
  <c r="AR128" i="24"/>
  <c r="AR130" i="24"/>
  <c r="AM130" i="24"/>
  <c r="AR132" i="24"/>
  <c r="AM132" i="24"/>
  <c r="AR134" i="24"/>
  <c r="AM134" i="24"/>
  <c r="AR138" i="24"/>
  <c r="H184" i="24" s="1"/>
  <c r="L184" i="24" s="1"/>
  <c r="AM138" i="24"/>
  <c r="AM136" i="24" s="1"/>
  <c r="AR139" i="24"/>
  <c r="AR141" i="24"/>
  <c r="AM141" i="24"/>
  <c r="AR143" i="24"/>
  <c r="AM143" i="24"/>
  <c r="AR145" i="24"/>
  <c r="AM145" i="24"/>
  <c r="AR160" i="24"/>
  <c r="AM160" i="24"/>
  <c r="AR163" i="24"/>
  <c r="AM163" i="24"/>
  <c r="AR164" i="24"/>
  <c r="AR166" i="24"/>
  <c r="J183" i="25"/>
  <c r="AM7" i="25"/>
  <c r="J185" i="25"/>
  <c r="AM9" i="25"/>
  <c r="J186" i="25"/>
  <c r="AM10" i="25"/>
  <c r="J187" i="25"/>
  <c r="AM11" i="25"/>
  <c r="J188" i="25"/>
  <c r="AM12" i="25"/>
  <c r="J189" i="25"/>
  <c r="AM13" i="25"/>
  <c r="J190" i="25"/>
  <c r="AM14" i="25"/>
  <c r="J191" i="25"/>
  <c r="AM15" i="25"/>
  <c r="J192" i="25"/>
  <c r="AM16" i="25"/>
  <c r="J193" i="25"/>
  <c r="AM17" i="25"/>
  <c r="J194" i="25"/>
  <c r="AM18" i="25"/>
  <c r="J184" i="25"/>
  <c r="AM21" i="25"/>
  <c r="AM19" i="25" s="1"/>
  <c r="AM58" i="25"/>
  <c r="AM71" i="25"/>
  <c r="AM84" i="25"/>
  <c r="AM97" i="25"/>
  <c r="AM113" i="25"/>
  <c r="AR116" i="25"/>
  <c r="AM116" i="25"/>
  <c r="AR128" i="25"/>
  <c r="AM128" i="25" s="1"/>
  <c r="AR130" i="25"/>
  <c r="AM130" i="25"/>
  <c r="AR131" i="25"/>
  <c r="H190" i="25" s="1"/>
  <c r="L190" i="25" s="1"/>
  <c r="AR135" i="25"/>
  <c r="AM135" i="25"/>
  <c r="AR137" i="25"/>
  <c r="AM137" i="25"/>
  <c r="AM139" i="25"/>
  <c r="AR140" i="25"/>
  <c r="AR144" i="25"/>
  <c r="AM144" i="25"/>
  <c r="AR145" i="25"/>
  <c r="AR147" i="25"/>
  <c r="AR151" i="25"/>
  <c r="AR155" i="25"/>
  <c r="AM155" i="25"/>
  <c r="AR157" i="25"/>
  <c r="AM157" i="25"/>
  <c r="AR159" i="25"/>
  <c r="AM159" i="25"/>
  <c r="AR161" i="25"/>
  <c r="AM161" i="25"/>
  <c r="AR166" i="25"/>
  <c r="AM166" i="25"/>
  <c r="AR167" i="25"/>
  <c r="AR170" i="25"/>
  <c r="AM170" i="25"/>
  <c r="AR114" i="24"/>
  <c r="AM114" i="24"/>
  <c r="H189" i="24"/>
  <c r="L189" i="24" s="1"/>
  <c r="AR121" i="24"/>
  <c r="AM121" i="24"/>
  <c r="AR124" i="24"/>
  <c r="AM124" i="24"/>
  <c r="AM123" i="24" s="1"/>
  <c r="AR153" i="24"/>
  <c r="AM153" i="24"/>
  <c r="AR157" i="24"/>
  <c r="AM157" i="24"/>
  <c r="AR173" i="24"/>
  <c r="AM173" i="24"/>
  <c r="AR120" i="25"/>
  <c r="AM120" i="25"/>
  <c r="AR125" i="25"/>
  <c r="AM125" i="25" s="1"/>
  <c r="AR127" i="25"/>
  <c r="AM127" i="25"/>
  <c r="AR132" i="25"/>
  <c r="AM132" i="25"/>
  <c r="AR141" i="25"/>
  <c r="AM141" i="25"/>
  <c r="AR146" i="25"/>
  <c r="AR176" i="25" s="1"/>
  <c r="AM146" i="25"/>
  <c r="AR148" i="25"/>
  <c r="AM148" i="25"/>
  <c r="AR152" i="25"/>
  <c r="H185" i="25" s="1"/>
  <c r="L185" i="25" s="1"/>
  <c r="AM152" i="25"/>
  <c r="AM149" i="25" s="1"/>
  <c r="AR173" i="25"/>
  <c r="AM173" i="25"/>
  <c r="H189" i="25"/>
  <c r="L189" i="25" s="1"/>
  <c r="AR111" i="25"/>
  <c r="H183" i="25" s="1"/>
  <c r="L183" i="25" s="1"/>
  <c r="H194" i="25"/>
  <c r="L194" i="25" s="1"/>
  <c r="H192" i="25"/>
  <c r="L192" i="25" s="1"/>
  <c r="H186" i="25"/>
  <c r="L186" i="25" s="1"/>
  <c r="H193" i="25"/>
  <c r="L193" i="25" s="1"/>
  <c r="AO176" i="25"/>
  <c r="H187" i="24"/>
  <c r="L187" i="24" s="1"/>
  <c r="H190" i="24"/>
  <c r="L190" i="24" s="1"/>
  <c r="H183" i="24"/>
  <c r="L183" i="24" s="1"/>
  <c r="H191" i="24"/>
  <c r="L191" i="24" s="1"/>
  <c r="H185" i="24"/>
  <c r="L185" i="24" s="1"/>
  <c r="AR176" i="24"/>
  <c r="H193" i="24"/>
  <c r="L193" i="24" s="1"/>
  <c r="AO176" i="24"/>
  <c r="H192" i="24"/>
  <c r="L192" i="24" s="1"/>
  <c r="AR151" i="23"/>
  <c r="AR157" i="23"/>
  <c r="AR166" i="23"/>
  <c r="AR112" i="23"/>
  <c r="AR127" i="23"/>
  <c r="AR131" i="23"/>
  <c r="AR146" i="23"/>
  <c r="AR164" i="23"/>
  <c r="AR163" i="23"/>
  <c r="AR170" i="23"/>
  <c r="AR113" i="23"/>
  <c r="AR115" i="23"/>
  <c r="AR117" i="23"/>
  <c r="AR120" i="23"/>
  <c r="AR129" i="23"/>
  <c r="H188" i="23" s="1"/>
  <c r="L188" i="23" s="1"/>
  <c r="AR135" i="23"/>
  <c r="AR137" i="23"/>
  <c r="AR139" i="23"/>
  <c r="AR141" i="23"/>
  <c r="AR144" i="23"/>
  <c r="AR152" i="23"/>
  <c r="AR155" i="23"/>
  <c r="AR161" i="23"/>
  <c r="AR169" i="23"/>
  <c r="J184" i="23"/>
  <c r="J186" i="23"/>
  <c r="J189" i="23"/>
  <c r="J190" i="23"/>
  <c r="AO176" i="23"/>
  <c r="J193" i="23"/>
  <c r="J194" i="23"/>
  <c r="AR121" i="23"/>
  <c r="AR124" i="23"/>
  <c r="AR126" i="23"/>
  <c r="AR128" i="23"/>
  <c r="H187" i="23" s="1"/>
  <c r="AR130" i="23"/>
  <c r="AR145" i="23"/>
  <c r="AR156" i="23"/>
  <c r="AR167" i="23"/>
  <c r="AR172" i="23"/>
  <c r="AR118" i="23"/>
  <c r="H190" i="23" s="1"/>
  <c r="L190" i="23" s="1"/>
  <c r="H191" i="23"/>
  <c r="L191" i="23" s="1"/>
  <c r="AR134" i="23"/>
  <c r="AR153" i="23"/>
  <c r="AR160" i="23"/>
  <c r="J183" i="23"/>
  <c r="AR138" i="23"/>
  <c r="AR142" i="23"/>
  <c r="J185" i="23"/>
  <c r="AR125" i="23"/>
  <c r="H184" i="23" s="1"/>
  <c r="L184" i="23" s="1"/>
  <c r="AR116" i="23"/>
  <c r="AR111" i="23"/>
  <c r="H183" i="23" s="1"/>
  <c r="L183" i="23" s="1"/>
  <c r="J188" i="23"/>
  <c r="AR114" i="23"/>
  <c r="H186" i="23" s="1"/>
  <c r="L186" i="23" s="1"/>
  <c r="J187" i="23"/>
  <c r="J191" i="23"/>
  <c r="AQ176" i="23"/>
  <c r="J192" i="23"/>
  <c r="AQ8" i="22"/>
  <c r="AQ9" i="22"/>
  <c r="AQ10" i="22"/>
  <c r="AQ11" i="22"/>
  <c r="AQ12" i="22"/>
  <c r="AQ13" i="22"/>
  <c r="AQ14" i="22"/>
  <c r="AQ15" i="22"/>
  <c r="AQ16" i="22"/>
  <c r="AQ17" i="22"/>
  <c r="AQ18" i="22"/>
  <c r="AQ20" i="22"/>
  <c r="AQ21" i="22"/>
  <c r="AQ22" i="22"/>
  <c r="AQ23" i="22"/>
  <c r="AQ24" i="22"/>
  <c r="AQ25" i="22"/>
  <c r="AQ26" i="22"/>
  <c r="AQ27" i="22"/>
  <c r="AQ28" i="22"/>
  <c r="AQ29" i="22"/>
  <c r="AQ30" i="22"/>
  <c r="AQ31" i="22"/>
  <c r="AQ33" i="22"/>
  <c r="AQ34" i="22"/>
  <c r="AQ35" i="22"/>
  <c r="AQ36" i="22"/>
  <c r="AQ37" i="22"/>
  <c r="AQ38" i="22"/>
  <c r="AQ39" i="22"/>
  <c r="AQ40" i="22"/>
  <c r="AQ41" i="22"/>
  <c r="AQ42" i="22"/>
  <c r="AQ43" i="22"/>
  <c r="AQ44" i="22"/>
  <c r="AQ46" i="22"/>
  <c r="AQ47" i="22"/>
  <c r="AQ48" i="22"/>
  <c r="AQ49" i="22"/>
  <c r="AQ50" i="22"/>
  <c r="AQ51" i="22"/>
  <c r="AQ52" i="22"/>
  <c r="AQ53" i="22"/>
  <c r="AQ54" i="22"/>
  <c r="AQ55" i="22"/>
  <c r="AQ56" i="22"/>
  <c r="AQ57" i="22"/>
  <c r="AQ59" i="22"/>
  <c r="AQ60" i="22"/>
  <c r="AQ61" i="22"/>
  <c r="AQ62" i="22"/>
  <c r="AQ63" i="22"/>
  <c r="AQ64" i="22"/>
  <c r="AQ65" i="22"/>
  <c r="AQ66" i="22"/>
  <c r="AQ67" i="22"/>
  <c r="AQ68" i="22"/>
  <c r="AQ69" i="22"/>
  <c r="AQ70" i="22"/>
  <c r="AQ72" i="22"/>
  <c r="AQ73" i="22"/>
  <c r="AQ74" i="22"/>
  <c r="AQ75" i="22"/>
  <c r="AQ76" i="22"/>
  <c r="AQ77" i="22"/>
  <c r="AQ78" i="22"/>
  <c r="AQ79" i="22"/>
  <c r="AQ80" i="22"/>
  <c r="AQ81" i="22"/>
  <c r="AQ82" i="22"/>
  <c r="AQ83" i="22"/>
  <c r="AQ85" i="22"/>
  <c r="AQ86" i="22"/>
  <c r="AQ87" i="22"/>
  <c r="AQ88" i="22"/>
  <c r="AQ89" i="22"/>
  <c r="AQ90" i="22"/>
  <c r="AQ91" i="22"/>
  <c r="AQ92" i="22"/>
  <c r="AQ93" i="22"/>
  <c r="AQ94" i="22"/>
  <c r="AQ95" i="22"/>
  <c r="AQ96" i="22"/>
  <c r="AQ98" i="22"/>
  <c r="AQ99" i="22"/>
  <c r="AQ100" i="22"/>
  <c r="AQ101" i="22"/>
  <c r="AQ102" i="22"/>
  <c r="AQ103" i="22"/>
  <c r="AQ104" i="22"/>
  <c r="AQ105" i="22"/>
  <c r="AQ106" i="22"/>
  <c r="AQ107" i="22"/>
  <c r="AQ108" i="22"/>
  <c r="AQ109" i="22"/>
  <c r="AO8" i="22"/>
  <c r="AO9" i="22"/>
  <c r="AO10" i="22"/>
  <c r="AO11" i="22"/>
  <c r="AO12" i="22"/>
  <c r="AO13" i="22"/>
  <c r="AO14" i="22"/>
  <c r="AO15" i="22"/>
  <c r="AO16" i="22"/>
  <c r="AO17" i="22"/>
  <c r="AO18" i="22"/>
  <c r="AO20" i="22"/>
  <c r="AO21" i="22"/>
  <c r="AO22" i="22"/>
  <c r="AO23" i="22"/>
  <c r="AO24" i="22"/>
  <c r="AO25" i="22"/>
  <c r="AO26" i="22"/>
  <c r="AO27" i="22"/>
  <c r="AO28" i="22"/>
  <c r="AO29" i="22"/>
  <c r="AO30" i="22"/>
  <c r="AO31" i="22"/>
  <c r="AO33" i="22"/>
  <c r="AO34" i="22"/>
  <c r="AO35" i="22"/>
  <c r="AO36" i="22"/>
  <c r="AO37" i="22"/>
  <c r="AO38" i="22"/>
  <c r="AO39" i="22"/>
  <c r="AO40" i="22"/>
  <c r="AO41" i="22"/>
  <c r="AO42" i="22"/>
  <c r="AO43" i="22"/>
  <c r="AO44" i="22"/>
  <c r="AO46" i="22"/>
  <c r="AO47" i="22"/>
  <c r="AO48" i="22"/>
  <c r="AO49" i="22"/>
  <c r="AO50" i="22"/>
  <c r="AO51" i="22"/>
  <c r="AO52" i="22"/>
  <c r="AO53" i="22"/>
  <c r="AO54" i="22"/>
  <c r="AO55" i="22"/>
  <c r="AO56" i="22"/>
  <c r="AO57" i="22"/>
  <c r="AO59" i="22"/>
  <c r="AO60" i="22"/>
  <c r="AO61" i="22"/>
  <c r="AO62" i="22"/>
  <c r="AO63" i="22"/>
  <c r="AO64" i="22"/>
  <c r="AO65" i="22"/>
  <c r="AO66" i="22"/>
  <c r="AO67" i="22"/>
  <c r="AO68" i="22"/>
  <c r="AO69" i="22"/>
  <c r="AO70" i="22"/>
  <c r="AO72" i="22"/>
  <c r="AO73" i="22"/>
  <c r="AO74" i="22"/>
  <c r="AO75" i="22"/>
  <c r="AO76" i="22"/>
  <c r="AO77" i="22"/>
  <c r="AO78" i="22"/>
  <c r="AO79" i="22"/>
  <c r="AO80" i="22"/>
  <c r="AO81" i="22"/>
  <c r="AO82" i="22"/>
  <c r="AO83" i="22"/>
  <c r="AO85" i="22"/>
  <c r="AO86" i="22"/>
  <c r="AO87" i="22"/>
  <c r="AO88" i="22"/>
  <c r="AO89" i="22"/>
  <c r="AO90" i="22"/>
  <c r="AO91" i="22"/>
  <c r="AO92" i="22"/>
  <c r="AO93" i="22"/>
  <c r="AO94" i="22"/>
  <c r="AO95" i="22"/>
  <c r="AO96" i="22"/>
  <c r="AO98" i="22"/>
  <c r="AO99" i="22"/>
  <c r="AO100" i="22"/>
  <c r="AO101" i="22"/>
  <c r="AO102" i="22"/>
  <c r="AO103" i="22"/>
  <c r="AO104" i="22"/>
  <c r="AO105" i="22"/>
  <c r="AO106" i="22"/>
  <c r="AO107" i="22"/>
  <c r="AO108" i="22"/>
  <c r="AO109" i="22"/>
  <c r="AQ151" i="22"/>
  <c r="AQ152" i="22"/>
  <c r="AQ153" i="22"/>
  <c r="AQ154" i="22"/>
  <c r="AQ155" i="22"/>
  <c r="AQ156" i="22"/>
  <c r="AQ157" i="22"/>
  <c r="AQ158" i="22"/>
  <c r="AQ159" i="22"/>
  <c r="AQ160" i="22"/>
  <c r="AQ161" i="22"/>
  <c r="AO151" i="22"/>
  <c r="AO152" i="22"/>
  <c r="AO153" i="22"/>
  <c r="AO154" i="22"/>
  <c r="AO155" i="22"/>
  <c r="AO156" i="22"/>
  <c r="AO157" i="22"/>
  <c r="AO158" i="22"/>
  <c r="AO159" i="22"/>
  <c r="AO160" i="22"/>
  <c r="AO161" i="22"/>
  <c r="AQ140" i="22"/>
  <c r="AQ141" i="22"/>
  <c r="AQ142" i="22"/>
  <c r="AQ143" i="22"/>
  <c r="AQ144" i="22"/>
  <c r="AQ145" i="22"/>
  <c r="AQ146" i="22"/>
  <c r="AQ147" i="22"/>
  <c r="AQ148" i="22"/>
  <c r="AQ138" i="22"/>
  <c r="AQ139" i="22"/>
  <c r="AO138" i="22"/>
  <c r="AO139" i="22"/>
  <c r="AO140" i="22"/>
  <c r="AO141" i="22"/>
  <c r="AO142" i="22"/>
  <c r="AO143" i="22"/>
  <c r="AO144" i="22"/>
  <c r="AO145" i="22"/>
  <c r="AO146" i="22"/>
  <c r="AO147" i="22"/>
  <c r="AO148" i="22"/>
  <c r="AQ126" i="22"/>
  <c r="AQ127" i="22"/>
  <c r="AQ128" i="22"/>
  <c r="AQ129" i="22"/>
  <c r="AQ130" i="22"/>
  <c r="AQ131" i="22"/>
  <c r="AQ132" i="22"/>
  <c r="AQ133" i="22"/>
  <c r="AQ134" i="22"/>
  <c r="AQ135" i="22"/>
  <c r="AO126" i="22"/>
  <c r="AO127" i="22"/>
  <c r="AO128" i="22"/>
  <c r="AR128" i="22" s="1"/>
  <c r="AO129" i="22"/>
  <c r="AO130" i="22"/>
  <c r="AO131" i="22"/>
  <c r="AO132" i="22"/>
  <c r="AR132" i="22" s="1"/>
  <c r="AO133" i="22"/>
  <c r="AO134" i="22"/>
  <c r="AO135" i="22"/>
  <c r="AQ113" i="22"/>
  <c r="AQ114" i="22"/>
  <c r="AQ115" i="22"/>
  <c r="AQ116" i="22"/>
  <c r="AQ117" i="22"/>
  <c r="AQ118" i="22"/>
  <c r="AQ119" i="22"/>
  <c r="AQ120" i="22"/>
  <c r="AQ121" i="22"/>
  <c r="AQ122" i="22"/>
  <c r="AQ112" i="22"/>
  <c r="AO114" i="22"/>
  <c r="AO113" i="22"/>
  <c r="AR113" i="22" s="1"/>
  <c r="E8" i="22"/>
  <c r="E21" i="22" s="1"/>
  <c r="E34" i="22" s="1"/>
  <c r="E47" i="22" s="1"/>
  <c r="E60" i="22" s="1"/>
  <c r="E73" i="22" s="1"/>
  <c r="E86" i="22" s="1"/>
  <c r="E99" i="22" s="1"/>
  <c r="E112" i="22" s="1"/>
  <c r="E125" i="22" s="1"/>
  <c r="E138" i="22" s="1"/>
  <c r="E151" i="22" s="1"/>
  <c r="E164" i="22" s="1"/>
  <c r="E9" i="22"/>
  <c r="E22" i="22" s="1"/>
  <c r="E35" i="22" s="1"/>
  <c r="E48" i="22" s="1"/>
  <c r="E61" i="22" s="1"/>
  <c r="E74" i="22" s="1"/>
  <c r="E87" i="22" s="1"/>
  <c r="E100" i="22" s="1"/>
  <c r="E113" i="22" s="1"/>
  <c r="E126" i="22" s="1"/>
  <c r="E139" i="22" s="1"/>
  <c r="E152" i="22" s="1"/>
  <c r="E165" i="22" s="1"/>
  <c r="E10" i="22"/>
  <c r="E23" i="22" s="1"/>
  <c r="E36" i="22" s="1"/>
  <c r="E49" i="22" s="1"/>
  <c r="E62" i="22" s="1"/>
  <c r="E75" i="22" s="1"/>
  <c r="E88" i="22" s="1"/>
  <c r="E101" i="22" s="1"/>
  <c r="E114" i="22" s="1"/>
  <c r="E127" i="22" s="1"/>
  <c r="E140" i="22" s="1"/>
  <c r="E153" i="22" s="1"/>
  <c r="E166" i="22" s="1"/>
  <c r="E11" i="22"/>
  <c r="E24" i="22" s="1"/>
  <c r="E37" i="22" s="1"/>
  <c r="E50" i="22" s="1"/>
  <c r="E63" i="22" s="1"/>
  <c r="E76" i="22" s="1"/>
  <c r="E89" i="22" s="1"/>
  <c r="E102" i="22" s="1"/>
  <c r="E115" i="22" s="1"/>
  <c r="E128" i="22" s="1"/>
  <c r="E141" i="22" s="1"/>
  <c r="E154" i="22" s="1"/>
  <c r="E167" i="22" s="1"/>
  <c r="E12" i="22"/>
  <c r="E25" i="22" s="1"/>
  <c r="E38" i="22" s="1"/>
  <c r="E51" i="22" s="1"/>
  <c r="E64" i="22" s="1"/>
  <c r="E77" i="22" s="1"/>
  <c r="E90" i="22" s="1"/>
  <c r="E103" i="22" s="1"/>
  <c r="E116" i="22" s="1"/>
  <c r="E129" i="22" s="1"/>
  <c r="E142" i="22" s="1"/>
  <c r="E155" i="22" s="1"/>
  <c r="E168" i="22" s="1"/>
  <c r="E13" i="22"/>
  <c r="E26" i="22" s="1"/>
  <c r="E39" i="22" s="1"/>
  <c r="E52" i="22" s="1"/>
  <c r="E65" i="22" s="1"/>
  <c r="E78" i="22" s="1"/>
  <c r="E91" i="22" s="1"/>
  <c r="E104" i="22" s="1"/>
  <c r="E117" i="22" s="1"/>
  <c r="E130" i="22" s="1"/>
  <c r="E143" i="22" s="1"/>
  <c r="E156" i="22" s="1"/>
  <c r="E169" i="22" s="1"/>
  <c r="E14" i="22"/>
  <c r="E27" i="22" s="1"/>
  <c r="E40" i="22" s="1"/>
  <c r="E53" i="22" s="1"/>
  <c r="E66" i="22" s="1"/>
  <c r="E79" i="22" s="1"/>
  <c r="E92" i="22" s="1"/>
  <c r="E105" i="22" s="1"/>
  <c r="E118" i="22" s="1"/>
  <c r="E131" i="22" s="1"/>
  <c r="E144" i="22" s="1"/>
  <c r="E157" i="22" s="1"/>
  <c r="E170" i="22" s="1"/>
  <c r="E15" i="22"/>
  <c r="E28" i="22" s="1"/>
  <c r="E41" i="22" s="1"/>
  <c r="E54" i="22" s="1"/>
  <c r="E67" i="22" s="1"/>
  <c r="E80" i="22" s="1"/>
  <c r="E93" i="22" s="1"/>
  <c r="E106" i="22" s="1"/>
  <c r="E119" i="22" s="1"/>
  <c r="E132" i="22" s="1"/>
  <c r="E145" i="22" s="1"/>
  <c r="E158" i="22" s="1"/>
  <c r="E171" i="22" s="1"/>
  <c r="E16" i="22"/>
  <c r="E29" i="22" s="1"/>
  <c r="E42" i="22" s="1"/>
  <c r="E55" i="22" s="1"/>
  <c r="E68" i="22" s="1"/>
  <c r="E81" i="22" s="1"/>
  <c r="E94" i="22" s="1"/>
  <c r="E107" i="22" s="1"/>
  <c r="E120" i="22" s="1"/>
  <c r="E133" i="22" s="1"/>
  <c r="E146" i="22" s="1"/>
  <c r="E159" i="22" s="1"/>
  <c r="E172" i="22" s="1"/>
  <c r="E17" i="22"/>
  <c r="E30" i="22" s="1"/>
  <c r="E43" i="22" s="1"/>
  <c r="E56" i="22" s="1"/>
  <c r="E69" i="22" s="1"/>
  <c r="E82" i="22" s="1"/>
  <c r="E95" i="22" s="1"/>
  <c r="E108" i="22" s="1"/>
  <c r="E121" i="22" s="1"/>
  <c r="E134" i="22" s="1"/>
  <c r="E147" i="22" s="1"/>
  <c r="E160" i="22" s="1"/>
  <c r="E173" i="22" s="1"/>
  <c r="E18" i="22"/>
  <c r="E31" i="22" s="1"/>
  <c r="E44" i="22" s="1"/>
  <c r="E57" i="22" s="1"/>
  <c r="E70" i="22" s="1"/>
  <c r="E83" i="22" s="1"/>
  <c r="E96" i="22" s="1"/>
  <c r="E109" i="22" s="1"/>
  <c r="E122" i="22" s="1"/>
  <c r="E135" i="22" s="1"/>
  <c r="E148" i="22" s="1"/>
  <c r="E161" i="22" s="1"/>
  <c r="E174" i="22" s="1"/>
  <c r="E7" i="22"/>
  <c r="E20" i="22" s="1"/>
  <c r="E33" i="22" s="1"/>
  <c r="E46" i="22" s="1"/>
  <c r="E59" i="22" s="1"/>
  <c r="E72" i="22" s="1"/>
  <c r="E85" i="22" s="1"/>
  <c r="E98" i="22" s="1"/>
  <c r="E111" i="22" s="1"/>
  <c r="E124" i="22" s="1"/>
  <c r="E137" i="22" s="1"/>
  <c r="E150" i="22" s="1"/>
  <c r="E163" i="22" s="1"/>
  <c r="D9" i="22"/>
  <c r="D22" i="22" s="1"/>
  <c r="D35" i="22" s="1"/>
  <c r="D48" i="22" s="1"/>
  <c r="D61" i="22" s="1"/>
  <c r="D74" i="22" s="1"/>
  <c r="D87" i="22" s="1"/>
  <c r="D100" i="22" s="1"/>
  <c r="D113" i="22" s="1"/>
  <c r="D126" i="22" s="1"/>
  <c r="D139" i="22" s="1"/>
  <c r="D152" i="22" s="1"/>
  <c r="D165" i="22" s="1"/>
  <c r="D10" i="22"/>
  <c r="D23" i="22" s="1"/>
  <c r="D36" i="22" s="1"/>
  <c r="D49" i="22" s="1"/>
  <c r="D62" i="22" s="1"/>
  <c r="D75" i="22" s="1"/>
  <c r="D88" i="22" s="1"/>
  <c r="D101" i="22" s="1"/>
  <c r="D114" i="22" s="1"/>
  <c r="D127" i="22" s="1"/>
  <c r="D140" i="22" s="1"/>
  <c r="D153" i="22" s="1"/>
  <c r="D166" i="22" s="1"/>
  <c r="D7" i="22"/>
  <c r="D20" i="22" s="1"/>
  <c r="D33" i="22" s="1"/>
  <c r="D46" i="22" s="1"/>
  <c r="D59" i="22" s="1"/>
  <c r="D72" i="22" s="1"/>
  <c r="D85" i="22" s="1"/>
  <c r="AO174" i="22"/>
  <c r="AQ173" i="22"/>
  <c r="AO173" i="22"/>
  <c r="AQ172" i="22"/>
  <c r="AO172" i="22"/>
  <c r="AO171" i="22"/>
  <c r="AQ170" i="22"/>
  <c r="AO170" i="22"/>
  <c r="AQ169" i="22"/>
  <c r="AO169" i="22"/>
  <c r="AO168" i="22"/>
  <c r="AQ167" i="22"/>
  <c r="AO167" i="22"/>
  <c r="AQ166" i="22"/>
  <c r="AO166" i="22"/>
  <c r="AO165" i="22"/>
  <c r="AQ164" i="22"/>
  <c r="AO164" i="22"/>
  <c r="AQ163" i="22"/>
  <c r="AO163" i="22"/>
  <c r="AQ150" i="22"/>
  <c r="AO150" i="22"/>
  <c r="AQ137" i="22"/>
  <c r="AO137" i="22"/>
  <c r="B137" i="22"/>
  <c r="B150" i="22" s="1"/>
  <c r="B163" i="22" s="1"/>
  <c r="B136" i="22"/>
  <c r="AQ125" i="22"/>
  <c r="AO125" i="22"/>
  <c r="AQ124" i="22"/>
  <c r="AO124" i="22"/>
  <c r="AO122" i="22"/>
  <c r="AO121" i="22"/>
  <c r="AO120" i="22"/>
  <c r="AO119" i="22"/>
  <c r="AR119" i="22" s="1"/>
  <c r="AO118" i="22"/>
  <c r="AO117" i="22"/>
  <c r="AO116" i="22"/>
  <c r="AO115" i="22"/>
  <c r="AR115" i="22" s="1"/>
  <c r="AO112" i="22"/>
  <c r="AO111" i="22"/>
  <c r="B20" i="22"/>
  <c r="B33" i="22" s="1"/>
  <c r="B46" i="22" s="1"/>
  <c r="B59" i="22" s="1"/>
  <c r="B72" i="22" s="1"/>
  <c r="B85" i="22" s="1"/>
  <c r="B98" i="22" s="1"/>
  <c r="B111" i="22" s="1"/>
  <c r="B124" i="22" s="1"/>
  <c r="AQ7" i="22"/>
  <c r="AO7" i="22"/>
  <c r="B6" i="22"/>
  <c r="AI3" i="22"/>
  <c r="AB3" i="22"/>
  <c r="U3" i="22"/>
  <c r="Q3" i="22"/>
  <c r="F3" i="22"/>
  <c r="H186" i="24" l="1"/>
  <c r="L186" i="24" s="1"/>
  <c r="AM111" i="25"/>
  <c r="AM110" i="25" s="1"/>
  <c r="AM6" i="25"/>
  <c r="AM162" i="24"/>
  <c r="AM6" i="24"/>
  <c r="AM136" i="25"/>
  <c r="AM123" i="25"/>
  <c r="H185" i="23"/>
  <c r="L185" i="23" s="1"/>
  <c r="H188" i="25"/>
  <c r="L188" i="25" s="1"/>
  <c r="H191" i="25"/>
  <c r="L191" i="25" s="1"/>
  <c r="H184" i="25"/>
  <c r="L184" i="25" s="1"/>
  <c r="N183" i="25" s="1"/>
  <c r="P183" i="25" s="1"/>
  <c r="H194" i="24"/>
  <c r="L194" i="24" s="1"/>
  <c r="H188" i="24"/>
  <c r="L188" i="24" s="1"/>
  <c r="N183" i="24" s="1"/>
  <c r="P183" i="24" s="1"/>
  <c r="H193" i="23"/>
  <c r="L193" i="23" s="1"/>
  <c r="H187" i="25"/>
  <c r="L187" i="25" s="1"/>
  <c r="AM162" i="25"/>
  <c r="AL196" i="25" s="1"/>
  <c r="AM149" i="24"/>
  <c r="AM110" i="24"/>
  <c r="H194" i="23"/>
  <c r="L194" i="23" s="1"/>
  <c r="AR176" i="23"/>
  <c r="H189" i="23"/>
  <c r="L189" i="23" s="1"/>
  <c r="H192" i="23"/>
  <c r="L192" i="23" s="1"/>
  <c r="L187" i="23"/>
  <c r="N183" i="23" s="1"/>
  <c r="P183" i="23" s="1"/>
  <c r="AR121" i="22"/>
  <c r="AR117" i="22"/>
  <c r="AR156" i="22"/>
  <c r="AR150" i="22"/>
  <c r="AR160" i="22"/>
  <c r="J184" i="22"/>
  <c r="AR155" i="22"/>
  <c r="AR144" i="22"/>
  <c r="AR158" i="22"/>
  <c r="AR154" i="22"/>
  <c r="AR159" i="22"/>
  <c r="AR151" i="22"/>
  <c r="AR118" i="22"/>
  <c r="AR166" i="22"/>
  <c r="AR173" i="22"/>
  <c r="AR114" i="22"/>
  <c r="AR133" i="22"/>
  <c r="AR129" i="22"/>
  <c r="AR146" i="22"/>
  <c r="AR142" i="22"/>
  <c r="AR138" i="22"/>
  <c r="AR152" i="22"/>
  <c r="AR153" i="22"/>
  <c r="AR167" i="22"/>
  <c r="AR172" i="22"/>
  <c r="AR135" i="22"/>
  <c r="AR131" i="22"/>
  <c r="J183" i="22"/>
  <c r="AR134" i="22"/>
  <c r="AR130" i="22"/>
  <c r="AR126" i="22"/>
  <c r="AR161" i="22"/>
  <c r="AR157" i="22"/>
  <c r="AR148" i="22"/>
  <c r="AR140" i="22"/>
  <c r="AR116" i="22"/>
  <c r="AR120" i="22"/>
  <c r="AR163" i="22"/>
  <c r="AR170" i="22"/>
  <c r="AR147" i="22"/>
  <c r="AR143" i="22"/>
  <c r="AR127" i="22"/>
  <c r="AR139" i="22"/>
  <c r="AR164" i="22"/>
  <c r="AR169" i="22"/>
  <c r="AR145" i="22"/>
  <c r="AR141" i="22"/>
  <c r="J190" i="22"/>
  <c r="J189" i="22"/>
  <c r="J191" i="22"/>
  <c r="AR137" i="22"/>
  <c r="J187" i="22"/>
  <c r="J185" i="22"/>
  <c r="J186" i="22"/>
  <c r="J188" i="22"/>
  <c r="J194" i="22"/>
  <c r="AQ176" i="22"/>
  <c r="AR125" i="22"/>
  <c r="AR124" i="22"/>
  <c r="AR112" i="22"/>
  <c r="AR111" i="22"/>
  <c r="D98" i="22"/>
  <c r="D111" i="22" s="1"/>
  <c r="D124" i="22" s="1"/>
  <c r="D137" i="22" s="1"/>
  <c r="D150" i="22" s="1"/>
  <c r="D163" i="22" s="1"/>
  <c r="J192" i="22"/>
  <c r="AO176" i="22"/>
  <c r="J193" i="22"/>
  <c r="H178" i="25" l="1"/>
  <c r="H178" i="24"/>
  <c r="H185" i="22"/>
  <c r="H190" i="22"/>
  <c r="L190" i="22" s="1"/>
  <c r="H188" i="22"/>
  <c r="L188" i="22" s="1"/>
  <c r="H183" i="22"/>
  <c r="L183" i="22" s="1"/>
  <c r="H191" i="22"/>
  <c r="L191" i="22" s="1"/>
  <c r="H186" i="22"/>
  <c r="L186" i="22" s="1"/>
  <c r="H194" i="22"/>
  <c r="L194" i="22" s="1"/>
  <c r="H189" i="22"/>
  <c r="L189" i="22" s="1"/>
  <c r="L185" i="22"/>
  <c r="H184" i="22"/>
  <c r="L184" i="22" s="1"/>
  <c r="H193" i="22"/>
  <c r="L193" i="22" s="1"/>
  <c r="H187" i="22"/>
  <c r="L187" i="22" s="1"/>
  <c r="H192" i="22"/>
  <c r="L192" i="22" s="1"/>
  <c r="AR176" i="22"/>
  <c r="N183" i="22" l="1"/>
  <c r="P183" i="22" s="1"/>
  <c r="E6" i="4" l="1"/>
  <c r="E7" i="4"/>
  <c r="E9" i="4"/>
  <c r="E8" i="4"/>
  <c r="P17" i="13" l="1"/>
  <c r="S6" i="6" l="1"/>
  <c r="D42" i="7" l="1"/>
  <c r="D25" i="9"/>
  <c r="D44" i="2"/>
  <c r="D45" i="16"/>
  <c r="D58" i="6"/>
  <c r="D60" i="7"/>
  <c r="D18" i="2"/>
  <c r="D19" i="16"/>
  <c r="D22" i="6"/>
  <c r="D24" i="7"/>
  <c r="D36" i="2"/>
  <c r="D62" i="2"/>
  <c r="D37" i="16"/>
  <c r="D63" i="16"/>
  <c r="D40" i="6"/>
  <c r="D16" i="7"/>
  <c r="D64" i="16"/>
  <c r="D57" i="17"/>
  <c r="D21" i="17"/>
  <c r="D56" i="15"/>
  <c r="D20" i="15"/>
  <c r="D45" i="14"/>
  <c r="D19" i="14"/>
  <c r="D43" i="13"/>
  <c r="D17" i="13"/>
  <c r="D42" i="12"/>
  <c r="D16" i="12"/>
  <c r="D40" i="11"/>
  <c r="D22" i="11"/>
  <c r="D65" i="10"/>
  <c r="D57" i="10"/>
  <c r="D39" i="10"/>
  <c r="D21" i="10"/>
  <c r="D64" i="9"/>
  <c r="D56" i="9"/>
  <c r="D38" i="9"/>
  <c r="D19" i="9"/>
  <c r="D61" i="8"/>
  <c r="D45" i="8"/>
  <c r="D41" i="8"/>
  <c r="D37" i="8"/>
  <c r="D23" i="8"/>
  <c r="D19" i="8"/>
  <c r="D66" i="7"/>
  <c r="D62" i="7"/>
  <c r="D58" i="7"/>
  <c r="D44" i="7"/>
  <c r="D40" i="7"/>
  <c r="D36" i="7"/>
  <c r="D22" i="7"/>
  <c r="D18" i="7"/>
  <c r="D64" i="6"/>
  <c r="D60" i="6"/>
  <c r="D56" i="6"/>
  <c r="D42" i="6"/>
  <c r="D38" i="6"/>
  <c r="D24" i="6"/>
  <c r="D20" i="6"/>
  <c r="D16" i="6"/>
  <c r="D61" i="16"/>
  <c r="D57" i="16"/>
  <c r="D43" i="16"/>
  <c r="D39" i="16"/>
  <c r="D25" i="16"/>
  <c r="D21" i="16"/>
  <c r="D17" i="16"/>
  <c r="D64" i="2"/>
  <c r="D60" i="2"/>
  <c r="D56" i="2"/>
  <c r="D42" i="2"/>
  <c r="D38" i="2"/>
  <c r="D24" i="2"/>
  <c r="D20" i="2"/>
  <c r="D16" i="2"/>
  <c r="D65" i="17"/>
  <c r="D39" i="17"/>
  <c r="D64" i="15"/>
  <c r="D38" i="15"/>
  <c r="D63" i="14"/>
  <c r="D37" i="14"/>
  <c r="D61" i="13"/>
  <c r="D25" i="13"/>
  <c r="D60" i="12"/>
  <c r="D24" i="12"/>
  <c r="D58" i="11"/>
  <c r="D36" i="11"/>
  <c r="D18" i="11"/>
  <c r="D61" i="10"/>
  <c r="D43" i="10"/>
  <c r="D25" i="10"/>
  <c r="D17" i="10"/>
  <c r="D60" i="9"/>
  <c r="D42" i="9"/>
  <c r="D23" i="9"/>
  <c r="D65" i="8"/>
  <c r="D57" i="8"/>
  <c r="D43" i="8"/>
  <c r="D39" i="8"/>
  <c r="D25" i="8"/>
  <c r="D21" i="8"/>
  <c r="D17" i="8"/>
  <c r="D22" i="2"/>
  <c r="D40" i="2"/>
  <c r="D58" i="2"/>
  <c r="D66" i="2"/>
  <c r="D23" i="16"/>
  <c r="D41" i="16"/>
  <c r="D59" i="16"/>
  <c r="D18" i="6"/>
  <c r="D36" i="6"/>
  <c r="D44" i="6"/>
  <c r="D62" i="6"/>
  <c r="D20" i="7"/>
  <c r="D38" i="7"/>
  <c r="D56" i="7"/>
  <c r="D64" i="7"/>
  <c r="D66" i="17"/>
  <c r="D64" i="17"/>
  <c r="D62" i="17"/>
  <c r="D60" i="17"/>
  <c r="D58" i="17"/>
  <c r="D56" i="17"/>
  <c r="D44" i="17"/>
  <c r="D42" i="17"/>
  <c r="D40" i="17"/>
  <c r="D38" i="17"/>
  <c r="D36" i="17"/>
  <c r="D24" i="17"/>
  <c r="D22" i="17"/>
  <c r="D20" i="17"/>
  <c r="D18" i="17"/>
  <c r="D16" i="17"/>
  <c r="D65" i="15"/>
  <c r="D63" i="15"/>
  <c r="D61" i="15"/>
  <c r="D59" i="15"/>
  <c r="D57" i="15"/>
  <c r="D45" i="15"/>
  <c r="D43" i="15"/>
  <c r="D41" i="15"/>
  <c r="D39" i="15"/>
  <c r="D37" i="15"/>
  <c r="D25" i="15"/>
  <c r="D23" i="15"/>
  <c r="D21" i="15"/>
  <c r="D19" i="15"/>
  <c r="D17" i="15"/>
  <c r="D66" i="14"/>
  <c r="D64" i="14"/>
  <c r="D62" i="14"/>
  <c r="D60" i="14"/>
  <c r="D58" i="14"/>
  <c r="D56" i="14"/>
  <c r="D44" i="14"/>
  <c r="D42" i="14"/>
  <c r="D40" i="14"/>
  <c r="D38" i="14"/>
  <c r="D36" i="14"/>
  <c r="D24" i="14"/>
  <c r="D22" i="14"/>
  <c r="D20" i="14"/>
  <c r="D18" i="14"/>
  <c r="D16" i="14"/>
  <c r="D64" i="13"/>
  <c r="D62" i="13"/>
  <c r="D60" i="13"/>
  <c r="D58" i="13"/>
  <c r="D56" i="13"/>
  <c r="D44" i="13"/>
  <c r="D42" i="13"/>
  <c r="D40" i="13"/>
  <c r="D38" i="13"/>
  <c r="D36" i="13"/>
  <c r="D24" i="13"/>
  <c r="D22" i="13"/>
  <c r="D20" i="13"/>
  <c r="D18" i="13"/>
  <c r="D16" i="13"/>
  <c r="D65" i="12"/>
  <c r="D63" i="12"/>
  <c r="D61" i="12"/>
  <c r="D59" i="12"/>
  <c r="D57" i="12"/>
  <c r="D45" i="12"/>
  <c r="D43" i="12"/>
  <c r="D41" i="12"/>
  <c r="D39" i="12"/>
  <c r="D37" i="12"/>
  <c r="D25" i="12"/>
  <c r="D23" i="12"/>
  <c r="D21" i="12"/>
  <c r="D19" i="12"/>
  <c r="D17" i="12"/>
  <c r="D65" i="11"/>
  <c r="D63" i="11"/>
  <c r="D61" i="11"/>
  <c r="D59" i="11"/>
  <c r="D57" i="11"/>
  <c r="D45" i="11"/>
  <c r="D43" i="11"/>
  <c r="D41" i="11"/>
  <c r="D63" i="17"/>
  <c r="D59" i="17"/>
  <c r="D45" i="17"/>
  <c r="D41" i="17"/>
  <c r="D37" i="17"/>
  <c r="D23" i="17"/>
  <c r="D19" i="17"/>
  <c r="D66" i="15"/>
  <c r="D62" i="15"/>
  <c r="D58" i="15"/>
  <c r="D44" i="15"/>
  <c r="D40" i="15"/>
  <c r="D36" i="15"/>
  <c r="D22" i="15"/>
  <c r="D18" i="15"/>
  <c r="D65" i="14"/>
  <c r="D61" i="14"/>
  <c r="D57" i="14"/>
  <c r="D43" i="14"/>
  <c r="D39" i="14"/>
  <c r="D25" i="14"/>
  <c r="D21" i="14"/>
  <c r="D17" i="14"/>
  <c r="D63" i="13"/>
  <c r="D59" i="13"/>
  <c r="D45" i="13"/>
  <c r="D41" i="13"/>
  <c r="D37" i="13"/>
  <c r="D23" i="13"/>
  <c r="D19" i="13"/>
  <c r="D66" i="12"/>
  <c r="D62" i="12"/>
  <c r="D58" i="12"/>
  <c r="D44" i="12"/>
  <c r="D40" i="12"/>
  <c r="D36" i="12"/>
  <c r="D22" i="12"/>
  <c r="D18" i="12"/>
  <c r="D64" i="11"/>
  <c r="D60" i="11"/>
  <c r="D56" i="11"/>
  <c r="D42" i="11"/>
  <c r="D39" i="11"/>
  <c r="D37" i="11"/>
  <c r="D25" i="11"/>
  <c r="D23" i="11"/>
  <c r="D21" i="11"/>
  <c r="D19" i="11"/>
  <c r="D17" i="11"/>
  <c r="D66" i="10"/>
  <c r="D64" i="10"/>
  <c r="D62" i="10"/>
  <c r="D60" i="10"/>
  <c r="D58" i="10"/>
  <c r="D56" i="10"/>
  <c r="D44" i="10"/>
  <c r="D42" i="10"/>
  <c r="D40" i="10"/>
  <c r="D38" i="10"/>
  <c r="D36" i="10"/>
  <c r="D24" i="10"/>
  <c r="D22" i="10"/>
  <c r="D20" i="10"/>
  <c r="D18" i="10"/>
  <c r="D16" i="10"/>
  <c r="D65" i="9"/>
  <c r="D63" i="9"/>
  <c r="D61" i="9"/>
  <c r="D59" i="9"/>
  <c r="D57" i="9"/>
  <c r="D45" i="9"/>
  <c r="D43" i="9"/>
  <c r="D41" i="9"/>
  <c r="D39" i="9"/>
  <c r="D37" i="9"/>
  <c r="D24" i="9"/>
  <c r="D22" i="9"/>
  <c r="D20" i="9"/>
  <c r="D18" i="9"/>
  <c r="D16" i="9"/>
  <c r="D64" i="8"/>
  <c r="D62" i="8"/>
  <c r="D60" i="8"/>
  <c r="D58" i="8"/>
  <c r="D17" i="2"/>
  <c r="D19" i="2"/>
  <c r="D21" i="2"/>
  <c r="D23" i="2"/>
  <c r="D25" i="2"/>
  <c r="D37" i="2"/>
  <c r="D39" i="2"/>
  <c r="D41" i="2"/>
  <c r="D43" i="2"/>
  <c r="D45" i="2"/>
  <c r="D57" i="2"/>
  <c r="D59" i="2"/>
  <c r="D61" i="2"/>
  <c r="D63" i="2"/>
  <c r="D65" i="2"/>
  <c r="D16" i="16"/>
  <c r="D18" i="16"/>
  <c r="D20" i="16"/>
  <c r="D22" i="16"/>
  <c r="D24" i="16"/>
  <c r="D36" i="16"/>
  <c r="D38" i="16"/>
  <c r="D40" i="16"/>
  <c r="D42" i="16"/>
  <c r="D44" i="16"/>
  <c r="D56" i="16"/>
  <c r="D58" i="16"/>
  <c r="D60" i="16"/>
  <c r="D62" i="16"/>
  <c r="D17" i="6"/>
  <c r="D19" i="6"/>
  <c r="D21" i="6"/>
  <c r="D23" i="6"/>
  <c r="D25" i="6"/>
  <c r="D37" i="6"/>
  <c r="D39" i="6"/>
  <c r="D41" i="6"/>
  <c r="D43" i="6"/>
  <c r="D45" i="6"/>
  <c r="D57" i="6"/>
  <c r="D59" i="6"/>
  <c r="D61" i="6"/>
  <c r="D63" i="6"/>
  <c r="D65" i="6"/>
  <c r="D17" i="7"/>
  <c r="D19" i="7"/>
  <c r="D21" i="7"/>
  <c r="D23" i="7"/>
  <c r="D25" i="7"/>
  <c r="D37" i="7"/>
  <c r="D39" i="7"/>
  <c r="D41" i="7"/>
  <c r="D43" i="7"/>
  <c r="D45" i="7"/>
  <c r="D57" i="7"/>
  <c r="D59" i="7"/>
  <c r="D61" i="7"/>
  <c r="D63" i="7"/>
  <c r="D65" i="7"/>
  <c r="D16" i="8"/>
  <c r="D18" i="8"/>
  <c r="D20" i="8"/>
  <c r="D22" i="8"/>
  <c r="D24" i="8"/>
  <c r="D36" i="8"/>
  <c r="D38" i="8"/>
  <c r="D40" i="8"/>
  <c r="D42" i="8"/>
  <c r="D44" i="8"/>
  <c r="D56" i="8"/>
  <c r="D59" i="8"/>
  <c r="D63" i="8"/>
  <c r="D17" i="9"/>
  <c r="D21" i="9"/>
  <c r="D36" i="9"/>
  <c r="D40" i="9"/>
  <c r="D44" i="9"/>
  <c r="D58" i="9"/>
  <c r="D62" i="9"/>
  <c r="D66" i="9"/>
  <c r="D19" i="10"/>
  <c r="D23" i="10"/>
  <c r="D37" i="10"/>
  <c r="D41" i="10"/>
  <c r="D45" i="10"/>
  <c r="D59" i="10"/>
  <c r="D63" i="10"/>
  <c r="D16" i="11"/>
  <c r="D20" i="11"/>
  <c r="D24" i="11"/>
  <c r="D38" i="11"/>
  <c r="D44" i="11"/>
  <c r="D62" i="11"/>
  <c r="D20" i="12"/>
  <c r="D38" i="12"/>
  <c r="D56" i="12"/>
  <c r="D64" i="12"/>
  <c r="D21" i="13"/>
  <c r="D39" i="13"/>
  <c r="D57" i="13"/>
  <c r="D65" i="13"/>
  <c r="D23" i="14"/>
  <c r="D41" i="14"/>
  <c r="D59" i="14"/>
  <c r="D16" i="15"/>
  <c r="D24" i="15"/>
  <c r="D42" i="15"/>
  <c r="D60" i="15"/>
  <c r="D17" i="17"/>
  <c r="D25" i="17"/>
  <c r="D43" i="17"/>
  <c r="D61" i="17"/>
  <c r="O36" i="2"/>
  <c r="Q32" i="26" l="1"/>
  <c r="Q32" i="27"/>
  <c r="J149" i="27"/>
  <c r="J149" i="26"/>
  <c r="AE58" i="26"/>
  <c r="AE58" i="27"/>
  <c r="R123" i="27"/>
  <c r="R123" i="26"/>
  <c r="O58" i="26"/>
  <c r="O58" i="27"/>
  <c r="Y149" i="27"/>
  <c r="Y149" i="26"/>
  <c r="AL58" i="26"/>
  <c r="AL58" i="27"/>
  <c r="U123" i="27"/>
  <c r="U123" i="26"/>
  <c r="X58" i="26"/>
  <c r="X58" i="27"/>
  <c r="AF45" i="26"/>
  <c r="AF45" i="27"/>
  <c r="V123" i="27"/>
  <c r="V123" i="26"/>
  <c r="Z58" i="26"/>
  <c r="Z58" i="27"/>
  <c r="AD97" i="27"/>
  <c r="AD97" i="26"/>
  <c r="AA136" i="27"/>
  <c r="AA136" i="26"/>
  <c r="O45" i="26"/>
  <c r="O45" i="27"/>
  <c r="Z84" i="27"/>
  <c r="Z84" i="26"/>
  <c r="V58" i="26"/>
  <c r="V58" i="27"/>
  <c r="P136" i="26"/>
  <c r="P136" i="27"/>
  <c r="AG19" i="27"/>
  <c r="AG19" i="26"/>
  <c r="L58" i="27"/>
  <c r="L58" i="26"/>
  <c r="N136" i="27"/>
  <c r="N136" i="26"/>
  <c r="AD110" i="27"/>
  <c r="AD110" i="26"/>
  <c r="AH162" i="26"/>
  <c r="AH162" i="27"/>
  <c r="X19" i="27"/>
  <c r="X19" i="26"/>
  <c r="O123" i="27"/>
  <c r="O123" i="26"/>
  <c r="AB45" i="26"/>
  <c r="AB45" i="27"/>
  <c r="Y19" i="27"/>
  <c r="Y19" i="26"/>
  <c r="S6" i="27"/>
  <c r="S6" i="26"/>
  <c r="AA110" i="26"/>
  <c r="AA110" i="27"/>
  <c r="AI84" i="26"/>
  <c r="AI84" i="27"/>
  <c r="Q45" i="26"/>
  <c r="Q45" i="27"/>
  <c r="AJ6" i="26"/>
  <c r="AJ6" i="27"/>
  <c r="AB58" i="27"/>
  <c r="AB58" i="26"/>
  <c r="Z45" i="26"/>
  <c r="Z45" i="27"/>
  <c r="W19" i="27"/>
  <c r="W19" i="26"/>
  <c r="R149" i="26"/>
  <c r="R149" i="27"/>
  <c r="W58" i="26"/>
  <c r="W58" i="27"/>
  <c r="X71" i="27"/>
  <c r="X71" i="26"/>
  <c r="AB84" i="27"/>
  <c r="AB84" i="26"/>
  <c r="AE110" i="27"/>
  <c r="AE110" i="26"/>
  <c r="AH136" i="26"/>
  <c r="AH136" i="27"/>
  <c r="AK84" i="26"/>
  <c r="AK84" i="27"/>
  <c r="H110" i="27"/>
  <c r="H110" i="26"/>
  <c r="J123" i="27"/>
  <c r="J123" i="26"/>
  <c r="K136" i="27"/>
  <c r="K136" i="26"/>
  <c r="L162" i="27"/>
  <c r="L162" i="26"/>
  <c r="T32" i="26"/>
  <c r="T32" i="27"/>
  <c r="U45" i="27"/>
  <c r="U45" i="26"/>
  <c r="Q110" i="27"/>
  <c r="Q110" i="26"/>
  <c r="I149" i="27"/>
  <c r="I149" i="26"/>
  <c r="N32" i="26"/>
  <c r="N32" i="27"/>
  <c r="AJ58" i="27"/>
  <c r="AJ58" i="26"/>
  <c r="AC162" i="27"/>
  <c r="AC162" i="26"/>
  <c r="AC110" i="27"/>
  <c r="AC110" i="26"/>
  <c r="W71" i="27"/>
  <c r="W71" i="26"/>
  <c r="X45" i="26"/>
  <c r="X45" i="27"/>
  <c r="W32" i="26"/>
  <c r="W32" i="27"/>
  <c r="U19" i="27"/>
  <c r="U19" i="26"/>
  <c r="P149" i="26"/>
  <c r="P149" i="27"/>
  <c r="O6" i="27"/>
  <c r="O6" i="26"/>
  <c r="Y58" i="26"/>
  <c r="Y58" i="27"/>
  <c r="Z71" i="27"/>
  <c r="Z71" i="26"/>
  <c r="AF84" i="26"/>
  <c r="AF84" i="27"/>
  <c r="AI110" i="27"/>
  <c r="AI110" i="26"/>
  <c r="AL136" i="27"/>
  <c r="AL136" i="26"/>
  <c r="I97" i="27"/>
  <c r="I97" i="26"/>
  <c r="J110" i="26"/>
  <c r="J110" i="27"/>
  <c r="L123" i="26"/>
  <c r="L123" i="27"/>
  <c r="M136" i="27"/>
  <c r="M136" i="26"/>
  <c r="N162" i="27"/>
  <c r="N162" i="26"/>
  <c r="L32" i="27"/>
  <c r="L32" i="26"/>
  <c r="Y45" i="26"/>
  <c r="Y45" i="27"/>
  <c r="AG110" i="27"/>
  <c r="AG110" i="26"/>
  <c r="M149" i="27"/>
  <c r="M149" i="26"/>
  <c r="R32" i="26"/>
  <c r="R32" i="27"/>
  <c r="M71" i="26"/>
  <c r="M71" i="27"/>
  <c r="AJ149" i="26"/>
  <c r="AJ149" i="27"/>
  <c r="U110" i="27"/>
  <c r="U110" i="26"/>
  <c r="S71" i="27"/>
  <c r="S71" i="26"/>
  <c r="V45" i="26"/>
  <c r="V45" i="27"/>
  <c r="U32" i="26"/>
  <c r="U32" i="27"/>
  <c r="S19" i="27"/>
  <c r="S19" i="26"/>
  <c r="N149" i="26"/>
  <c r="N149" i="27"/>
  <c r="M6" i="26"/>
  <c r="M6" i="27"/>
  <c r="AA58" i="26"/>
  <c r="AA58" i="27"/>
  <c r="AB71" i="26"/>
  <c r="AB71" i="27"/>
  <c r="AJ84" i="26"/>
  <c r="AJ84" i="27"/>
  <c r="I123" i="26"/>
  <c r="I123" i="27"/>
  <c r="K162" i="27"/>
  <c r="K162" i="26"/>
  <c r="K97" i="27"/>
  <c r="K97" i="26"/>
  <c r="L110" i="26"/>
  <c r="L110" i="27"/>
  <c r="N123" i="26"/>
  <c r="N123" i="27"/>
  <c r="O136" i="26"/>
  <c r="O136" i="27"/>
  <c r="P162" i="26"/>
  <c r="P162" i="27"/>
  <c r="AH19" i="27"/>
  <c r="AH19" i="26"/>
  <c r="AC45" i="26"/>
  <c r="AC45" i="27"/>
  <c r="S123" i="27"/>
  <c r="S123" i="26"/>
  <c r="Q149" i="26"/>
  <c r="Q149" i="27"/>
  <c r="V32" i="26"/>
  <c r="V32" i="27"/>
  <c r="H32" i="27"/>
  <c r="H32" i="26"/>
  <c r="K71" i="26"/>
  <c r="K71" i="27"/>
  <c r="I6" i="27"/>
  <c r="I6" i="26"/>
  <c r="N97" i="27"/>
  <c r="N97" i="26"/>
  <c r="T162" i="26"/>
  <c r="T162" i="27"/>
  <c r="AD32" i="26"/>
  <c r="AD32" i="27"/>
  <c r="P45" i="26"/>
  <c r="P45" i="27"/>
  <c r="AD45" i="27"/>
  <c r="AD45" i="26"/>
  <c r="Q97" i="27"/>
  <c r="Q97" i="26"/>
  <c r="V162" i="26"/>
  <c r="V162" i="27"/>
  <c r="AJ136" i="27"/>
  <c r="AJ136" i="26"/>
  <c r="N45" i="27"/>
  <c r="N45" i="26"/>
  <c r="K19" i="27"/>
  <c r="K19" i="26"/>
  <c r="AJ71" i="26"/>
  <c r="AJ71" i="27"/>
  <c r="AA162" i="27"/>
  <c r="AA162" i="26"/>
  <c r="X162" i="26"/>
  <c r="X162" i="27"/>
  <c r="I162" i="27"/>
  <c r="I162" i="26"/>
  <c r="J45" i="26"/>
  <c r="J45" i="27"/>
  <c r="AG6" i="26"/>
  <c r="AG6" i="27"/>
  <c r="I84" i="27"/>
  <c r="I84" i="26"/>
  <c r="AI162" i="26"/>
  <c r="AI162" i="27"/>
  <c r="Z123" i="27"/>
  <c r="Z123" i="26"/>
  <c r="AB162" i="27"/>
  <c r="AB162" i="26"/>
  <c r="Q71" i="26"/>
  <c r="Q71" i="27"/>
  <c r="X97" i="26"/>
  <c r="X97" i="27"/>
  <c r="H45" i="26"/>
  <c r="H45" i="27"/>
  <c r="P84" i="26"/>
  <c r="P84" i="27"/>
  <c r="AI32" i="27"/>
  <c r="AI32" i="26"/>
  <c r="AA6" i="26"/>
  <c r="AA6" i="27"/>
  <c r="O84" i="26"/>
  <c r="O84" i="27"/>
  <c r="AC97" i="27"/>
  <c r="AC97" i="26"/>
  <c r="AG136" i="26"/>
  <c r="AG136" i="27"/>
  <c r="J84" i="27"/>
  <c r="J84" i="26"/>
  <c r="AA45" i="26"/>
  <c r="AA45" i="27"/>
  <c r="AE71" i="26"/>
  <c r="AE71" i="27"/>
  <c r="AA32" i="26"/>
  <c r="AA32" i="27"/>
  <c r="T149" i="26"/>
  <c r="T149" i="27"/>
  <c r="U58" i="27"/>
  <c r="U58" i="26"/>
  <c r="X84" i="27"/>
  <c r="X84" i="26"/>
  <c r="AD136" i="27"/>
  <c r="AD136" i="26"/>
  <c r="AK97" i="26"/>
  <c r="AK97" i="27"/>
  <c r="J162" i="27"/>
  <c r="J162" i="26"/>
  <c r="AB32" i="27"/>
  <c r="AB32" i="26"/>
  <c r="AF97" i="27"/>
  <c r="AF97" i="26"/>
  <c r="J32" i="26"/>
  <c r="J32" i="27"/>
  <c r="AK110" i="27"/>
  <c r="AK110" i="26"/>
  <c r="AA71" i="26"/>
  <c r="AA71" i="27"/>
  <c r="Y32" i="27"/>
  <c r="Y32" i="26"/>
  <c r="Q6" i="26"/>
  <c r="Q6" i="27"/>
  <c r="M110" i="27"/>
  <c r="M110" i="26"/>
  <c r="O71" i="26"/>
  <c r="O71" i="27"/>
  <c r="T45" i="27"/>
  <c r="T45" i="26"/>
  <c r="S32" i="27"/>
  <c r="S32" i="26"/>
  <c r="Q19" i="26"/>
  <c r="Q19" i="27"/>
  <c r="L149" i="27"/>
  <c r="L149" i="26"/>
  <c r="K6" i="26"/>
  <c r="K6" i="27"/>
  <c r="AC58" i="26"/>
  <c r="AC58" i="27"/>
  <c r="AD71" i="26"/>
  <c r="AD71" i="27"/>
  <c r="J97" i="27"/>
  <c r="J97" i="26"/>
  <c r="M123" i="26"/>
  <c r="M123" i="27"/>
  <c r="O162" i="27"/>
  <c r="O162" i="26"/>
  <c r="M97" i="27"/>
  <c r="M97" i="26"/>
  <c r="N110" i="27"/>
  <c r="N110" i="26"/>
  <c r="P123" i="27"/>
  <c r="P123" i="26"/>
  <c r="Q136" i="26"/>
  <c r="Q136" i="27"/>
  <c r="R162" i="26"/>
  <c r="R162" i="27"/>
  <c r="Z19" i="26"/>
  <c r="Z19" i="27"/>
  <c r="AK45" i="27"/>
  <c r="AK45" i="26"/>
  <c r="AI123" i="27"/>
  <c r="AI123" i="26"/>
  <c r="U149" i="26"/>
  <c r="U149" i="27"/>
  <c r="Z32" i="26"/>
  <c r="Z32" i="27"/>
  <c r="AC71" i="26"/>
  <c r="AC71" i="27"/>
  <c r="V19" i="26"/>
  <c r="V19" i="27"/>
  <c r="AI149" i="26"/>
  <c r="AI149" i="27"/>
  <c r="R45" i="26"/>
  <c r="R45" i="27"/>
  <c r="P110" i="27"/>
  <c r="P110" i="26"/>
  <c r="AB97" i="27"/>
  <c r="AB97" i="26"/>
  <c r="T123" i="27"/>
  <c r="T123" i="26"/>
  <c r="AC149" i="27"/>
  <c r="AC149" i="26"/>
  <c r="AH32" i="26"/>
  <c r="AH32" i="27"/>
  <c r="N84" i="26"/>
  <c r="N84" i="27"/>
  <c r="S149" i="26"/>
  <c r="S149" i="27"/>
  <c r="AH6" i="27"/>
  <c r="AH6" i="26"/>
  <c r="AJ97" i="27"/>
  <c r="AJ97" i="26"/>
  <c r="AF71" i="26"/>
  <c r="AF71" i="27"/>
  <c r="T136" i="27"/>
  <c r="T136" i="26"/>
  <c r="M19" i="26"/>
  <c r="M19" i="27"/>
  <c r="U136" i="27"/>
  <c r="U136" i="26"/>
  <c r="T97" i="27"/>
  <c r="T97" i="26"/>
  <c r="V97" i="26"/>
  <c r="V97" i="27"/>
  <c r="W136" i="27"/>
  <c r="W136" i="26"/>
  <c r="AF58" i="26"/>
  <c r="AF58" i="27"/>
  <c r="U162" i="26"/>
  <c r="U162" i="27"/>
  <c r="AG149" i="26"/>
  <c r="AG149" i="27"/>
  <c r="AL32" i="26"/>
  <c r="AL32" i="27"/>
  <c r="V84" i="26"/>
  <c r="V84" i="27"/>
  <c r="Q162" i="26"/>
  <c r="Q162" i="27"/>
  <c r="L97" i="27"/>
  <c r="L97" i="26"/>
  <c r="AD58" i="26"/>
  <c r="AD58" i="27"/>
  <c r="L45" i="26"/>
  <c r="L45" i="27"/>
  <c r="K32" i="26"/>
  <c r="K32" i="27"/>
  <c r="I19" i="27"/>
  <c r="I19" i="26"/>
  <c r="AI6" i="27"/>
  <c r="AI6" i="26"/>
  <c r="AH45" i="26"/>
  <c r="AH45" i="27"/>
  <c r="AK58" i="27"/>
  <c r="AK58" i="26"/>
  <c r="AL71" i="27"/>
  <c r="AL71" i="26"/>
  <c r="Z97" i="27"/>
  <c r="Z97" i="26"/>
  <c r="AC123" i="26"/>
  <c r="AC123" i="27"/>
  <c r="AE162" i="27"/>
  <c r="AE162" i="26"/>
  <c r="U97" i="26"/>
  <c r="U97" i="27"/>
  <c r="V110" i="26"/>
  <c r="V110" i="27"/>
  <c r="X123" i="27"/>
  <c r="X123" i="26"/>
  <c r="Y136" i="27"/>
  <c r="Y136" i="26"/>
  <c r="Z162" i="27"/>
  <c r="Z162" i="26"/>
  <c r="W149" i="27"/>
  <c r="W149" i="26"/>
  <c r="I71" i="26"/>
  <c r="I71" i="27"/>
  <c r="AK162" i="26"/>
  <c r="AK162" i="27"/>
  <c r="H19" i="27"/>
  <c r="H19" i="26"/>
  <c r="K45" i="26"/>
  <c r="K45" i="27"/>
  <c r="H97" i="26"/>
  <c r="H97" i="27"/>
  <c r="R6" i="27"/>
  <c r="R6" i="26"/>
  <c r="P32" i="26"/>
  <c r="P32" i="27"/>
  <c r="N19" i="27"/>
  <c r="N19" i="26"/>
  <c r="S136" i="26"/>
  <c r="S136" i="27"/>
  <c r="AG162" i="26"/>
  <c r="AG162" i="27"/>
  <c r="W162" i="26"/>
  <c r="W162" i="27"/>
  <c r="AH58" i="27"/>
  <c r="AH58" i="26"/>
  <c r="T110" i="27"/>
  <c r="T110" i="26"/>
  <c r="AH149" i="26"/>
  <c r="AH149" i="27"/>
  <c r="X110" i="27"/>
  <c r="X110" i="26"/>
  <c r="AE6" i="27"/>
  <c r="AE6" i="26"/>
  <c r="H58" i="26"/>
  <c r="H58" i="27"/>
  <c r="J71" i="26"/>
  <c r="J71" i="27"/>
  <c r="K84" i="27"/>
  <c r="K84" i="26"/>
  <c r="AH97" i="26"/>
  <c r="AH97" i="27"/>
  <c r="W84" i="27"/>
  <c r="W84" i="26"/>
  <c r="Y97" i="27"/>
  <c r="Y97" i="26"/>
  <c r="Z110" i="26"/>
  <c r="Z110" i="27"/>
  <c r="AB123" i="26"/>
  <c r="AB123" i="27"/>
  <c r="AC136" i="27"/>
  <c r="AC136" i="26"/>
  <c r="AD162" i="27"/>
  <c r="AD162" i="26"/>
  <c r="AL6" i="26"/>
  <c r="AL6" i="27"/>
  <c r="Y71" i="27"/>
  <c r="Y71" i="26"/>
  <c r="L6" i="26"/>
  <c r="L6" i="27"/>
  <c r="P19" i="26"/>
  <c r="P19" i="27"/>
  <c r="S45" i="27"/>
  <c r="S45" i="26"/>
  <c r="I110" i="26"/>
  <c r="I110" i="27"/>
  <c r="X136" i="27"/>
  <c r="X136" i="26"/>
  <c r="T84" i="26"/>
  <c r="T84" i="27"/>
  <c r="R58" i="27"/>
  <c r="R58" i="26"/>
  <c r="AK32" i="26"/>
  <c r="AK32" i="27"/>
  <c r="AI19" i="27"/>
  <c r="AI19" i="26"/>
  <c r="AD149" i="26"/>
  <c r="AD149" i="27"/>
  <c r="AC6" i="26"/>
  <c r="AC6" i="27"/>
  <c r="J58" i="26"/>
  <c r="J58" i="27"/>
  <c r="L71" i="26"/>
  <c r="L71" i="27"/>
  <c r="M84" i="26"/>
  <c r="M84" i="27"/>
  <c r="AL97" i="26"/>
  <c r="AL97" i="27"/>
  <c r="Y84" i="27"/>
  <c r="Y84" i="26"/>
  <c r="AA97" i="27"/>
  <c r="AA97" i="26"/>
  <c r="AB110" i="26"/>
  <c r="AB110" i="27"/>
  <c r="AD123" i="26"/>
  <c r="AD123" i="27"/>
  <c r="AE136" i="26"/>
  <c r="AE136" i="27"/>
  <c r="AF162" i="26"/>
  <c r="AF162" i="27"/>
  <c r="AD6" i="27"/>
  <c r="AD6" i="26"/>
  <c r="AG71" i="27"/>
  <c r="AG71" i="26"/>
  <c r="P6" i="26"/>
  <c r="P6" i="27"/>
  <c r="T19" i="26"/>
  <c r="T19" i="27"/>
  <c r="W45" i="27"/>
  <c r="W45" i="26"/>
  <c r="Y110" i="26"/>
  <c r="Y110" i="27"/>
  <c r="K149" i="27"/>
  <c r="K149" i="26"/>
  <c r="J6" i="26"/>
  <c r="J6" i="27"/>
  <c r="AF32" i="26"/>
  <c r="AF32" i="27"/>
  <c r="AD19" i="27"/>
  <c r="AD19" i="26"/>
  <c r="O19" i="26"/>
  <c r="O19" i="27"/>
  <c r="O97" i="27"/>
  <c r="O97" i="26"/>
  <c r="R19" i="27"/>
  <c r="R19" i="26"/>
  <c r="AK71" i="26"/>
  <c r="AK71" i="27"/>
  <c r="O32" i="26"/>
  <c r="O32" i="27"/>
  <c r="H149" i="27"/>
  <c r="H149" i="26"/>
  <c r="R97" i="26"/>
  <c r="R97" i="27"/>
  <c r="R110" i="27"/>
  <c r="R110" i="26"/>
  <c r="J19" i="27"/>
  <c r="J19" i="26"/>
  <c r="Y162" i="27"/>
  <c r="Y162" i="26"/>
  <c r="M32" i="26"/>
  <c r="M32" i="27"/>
  <c r="AI58" i="27"/>
  <c r="AI58" i="26"/>
  <c r="S97" i="26"/>
  <c r="S97" i="27"/>
  <c r="AE149" i="26"/>
  <c r="AE149" i="27"/>
  <c r="AH84" i="27"/>
  <c r="AH84" i="26"/>
  <c r="I32" i="27"/>
  <c r="I32" i="26"/>
  <c r="AJ45" i="27"/>
  <c r="AJ45" i="26"/>
  <c r="AG123" i="27"/>
  <c r="AG123" i="26"/>
  <c r="W97" i="26"/>
  <c r="W97" i="27"/>
  <c r="O149" i="26"/>
  <c r="O149" i="27"/>
  <c r="L19" i="27"/>
  <c r="L19" i="26"/>
  <c r="AF136" i="26"/>
  <c r="AF136" i="27"/>
  <c r="AK19" i="27"/>
  <c r="AK19" i="26"/>
  <c r="M58" i="26"/>
  <c r="M58" i="27"/>
  <c r="AB149" i="27"/>
  <c r="AB149" i="26"/>
  <c r="N71" i="27"/>
  <c r="N71" i="26"/>
  <c r="AA84" i="27"/>
  <c r="AA84" i="26"/>
  <c r="AF123" i="27"/>
  <c r="AF123" i="26"/>
  <c r="V6" i="26"/>
  <c r="V6" i="27"/>
  <c r="T6" i="26"/>
  <c r="T6" i="27"/>
  <c r="K123" i="26"/>
  <c r="K123" i="27"/>
  <c r="L84" i="27"/>
  <c r="L84" i="26"/>
  <c r="I58" i="26"/>
  <c r="I58" i="27"/>
  <c r="AG32" i="26"/>
  <c r="AG32" i="27"/>
  <c r="AE19" i="26"/>
  <c r="AE19" i="27"/>
  <c r="Z149" i="27"/>
  <c r="Z149" i="26"/>
  <c r="Y6" i="27"/>
  <c r="Y6" i="26"/>
  <c r="N58" i="26"/>
  <c r="N58" i="27"/>
  <c r="P71" i="26"/>
  <c r="P71" i="27"/>
  <c r="Q84" i="26"/>
  <c r="Q84" i="27"/>
  <c r="O110" i="27"/>
  <c r="O110" i="26"/>
  <c r="R136" i="26"/>
  <c r="R136" i="27"/>
  <c r="AC84" i="26"/>
  <c r="AC84" i="27"/>
  <c r="AE97" i="27"/>
  <c r="AE97" i="26"/>
  <c r="AF110" i="27"/>
  <c r="AF110" i="26"/>
  <c r="AH123" i="27"/>
  <c r="AH123" i="26"/>
  <c r="AI136" i="26"/>
  <c r="AI136" i="27"/>
  <c r="AJ162" i="26"/>
  <c r="AJ162" i="27"/>
  <c r="N6" i="27"/>
  <c r="N6" i="26"/>
  <c r="R84" i="27"/>
  <c r="R84" i="26"/>
  <c r="X6" i="26"/>
  <c r="X6" i="27"/>
  <c r="AB19" i="27"/>
  <c r="AB19" i="26"/>
  <c r="AG45" i="26"/>
  <c r="AG45" i="27"/>
  <c r="AA123" i="26"/>
  <c r="AA123" i="27"/>
  <c r="AE123" i="27"/>
  <c r="AE123" i="26"/>
  <c r="H84" i="27"/>
  <c r="H84" i="26"/>
  <c r="AI45" i="27"/>
  <c r="AI45" i="26"/>
  <c r="AE32" i="26"/>
  <c r="AE32" i="27"/>
  <c r="AC19" i="26"/>
  <c r="AC19" i="27"/>
  <c r="X149" i="27"/>
  <c r="X149" i="26"/>
  <c r="W6" i="26"/>
  <c r="W6" i="27"/>
  <c r="P58" i="26"/>
  <c r="P58" i="27"/>
  <c r="R71" i="26"/>
  <c r="R71" i="27"/>
  <c r="S84" i="26"/>
  <c r="S84" i="27"/>
  <c r="S110" i="27"/>
  <c r="S110" i="26"/>
  <c r="V136" i="27"/>
  <c r="V136" i="26"/>
  <c r="AE84" i="26"/>
  <c r="AE84" i="27"/>
  <c r="AG97" i="27"/>
  <c r="AG97" i="26"/>
  <c r="AH110" i="27"/>
  <c r="AH110" i="26"/>
  <c r="AK136" i="27"/>
  <c r="AK136" i="26"/>
  <c r="AL162" i="26"/>
  <c r="AL162" i="27"/>
  <c r="I45" i="26"/>
  <c r="I45" i="27"/>
  <c r="AD84" i="26"/>
  <c r="AD84" i="27"/>
  <c r="AB6" i="26"/>
  <c r="AB6" i="27"/>
  <c r="AF19" i="26"/>
  <c r="AF19" i="27"/>
  <c r="K58" i="26"/>
  <c r="K58" i="27"/>
  <c r="L136" i="27"/>
  <c r="L136" i="26"/>
  <c r="W123" i="27"/>
  <c r="W123" i="26"/>
  <c r="AI71" i="26"/>
  <c r="AI71" i="27"/>
  <c r="AE45" i="26"/>
  <c r="AE45" i="27"/>
  <c r="AC32" i="26"/>
  <c r="AC32" i="27"/>
  <c r="AA19" i="27"/>
  <c r="AA19" i="26"/>
  <c r="V149" i="27"/>
  <c r="V149" i="26"/>
  <c r="U6" i="26"/>
  <c r="U6" i="27"/>
  <c r="S58" i="27"/>
  <c r="S58" i="26"/>
  <c r="U84" i="26"/>
  <c r="U84" i="27"/>
  <c r="W110" i="26"/>
  <c r="W110" i="27"/>
  <c r="Z136" i="27"/>
  <c r="Z136" i="26"/>
  <c r="AG84" i="26"/>
  <c r="AG84" i="27"/>
  <c r="AI97" i="26"/>
  <c r="AI97" i="27"/>
  <c r="AJ110" i="27"/>
  <c r="AJ110" i="26"/>
  <c r="H162" i="26"/>
  <c r="H162" i="27"/>
  <c r="AJ32" i="26"/>
  <c r="AJ32" i="27"/>
  <c r="M45" i="26"/>
  <c r="M45" i="27"/>
  <c r="P97" i="27"/>
  <c r="P97" i="26"/>
  <c r="AF6" i="26"/>
  <c r="AF6" i="27"/>
  <c r="AJ19" i="26"/>
  <c r="AJ19" i="27"/>
  <c r="T58" i="27"/>
  <c r="T58" i="26"/>
  <c r="AB136" i="27"/>
  <c r="AB136" i="26"/>
  <c r="AA149" i="27"/>
  <c r="AA149" i="26"/>
  <c r="S162" i="26"/>
  <c r="S162" i="27"/>
  <c r="AH71" i="26"/>
  <c r="AH71" i="27"/>
  <c r="Y123" i="26"/>
  <c r="Y123" i="27"/>
  <c r="H6" i="26"/>
  <c r="H6" i="27"/>
  <c r="K110" i="26"/>
  <c r="K110" i="27"/>
  <c r="H123" i="27"/>
  <c r="H123" i="26"/>
  <c r="M162" i="27"/>
  <c r="M162" i="26"/>
  <c r="Z6" i="26"/>
  <c r="Z6" i="27"/>
  <c r="Q123" i="27"/>
  <c r="Q123" i="26"/>
  <c r="AG58" i="27"/>
  <c r="AG58" i="26"/>
  <c r="AK6" i="26"/>
  <c r="AK6" i="27"/>
  <c r="H71" i="26"/>
  <c r="H71" i="27"/>
  <c r="AF149" i="26"/>
  <c r="AF149" i="27"/>
  <c r="Q58" i="27"/>
  <c r="Q58" i="26"/>
  <c r="X32" i="27"/>
  <c r="X32" i="26"/>
  <c r="S19" i="22"/>
  <c r="S19" i="25"/>
  <c r="S19" i="24"/>
  <c r="S19" i="23"/>
  <c r="I123" i="22"/>
  <c r="I123" i="23"/>
  <c r="I123" i="25"/>
  <c r="I123" i="24"/>
  <c r="L110" i="22"/>
  <c r="L110" i="25"/>
  <c r="L110" i="24"/>
  <c r="L110" i="23"/>
  <c r="O136" i="22"/>
  <c r="O136" i="25"/>
  <c r="O136" i="24"/>
  <c r="O136" i="23"/>
  <c r="AH19" i="22"/>
  <c r="AH19" i="24"/>
  <c r="AH19" i="25"/>
  <c r="AH19" i="23"/>
  <c r="AC45" i="22"/>
  <c r="AC45" i="24"/>
  <c r="AC45" i="23"/>
  <c r="AC45" i="25"/>
  <c r="S123" i="22"/>
  <c r="S123" i="25"/>
  <c r="S123" i="23"/>
  <c r="S123" i="24"/>
  <c r="Q149" i="22"/>
  <c r="Q149" i="23"/>
  <c r="Q149" i="25"/>
  <c r="Q149" i="24"/>
  <c r="V32" i="22"/>
  <c r="V32" i="24"/>
  <c r="V32" i="25"/>
  <c r="V32" i="23"/>
  <c r="H32" i="22"/>
  <c r="H32" i="25"/>
  <c r="H32" i="23"/>
  <c r="H32" i="24"/>
  <c r="M110" i="22"/>
  <c r="M110" i="25"/>
  <c r="M110" i="24"/>
  <c r="M110" i="23"/>
  <c r="O71" i="22"/>
  <c r="O71" i="24"/>
  <c r="O71" i="25"/>
  <c r="O71" i="23"/>
  <c r="T45" i="22"/>
  <c r="T45" i="24"/>
  <c r="T45" i="25"/>
  <c r="T45" i="23"/>
  <c r="S32" i="22"/>
  <c r="S32" i="25"/>
  <c r="S32" i="24"/>
  <c r="S32" i="23"/>
  <c r="Q19" i="22"/>
  <c r="Q19" i="24"/>
  <c r="Q19" i="25"/>
  <c r="Q19" i="23"/>
  <c r="L149" i="22"/>
  <c r="L149" i="24"/>
  <c r="L149" i="25"/>
  <c r="L149" i="23"/>
  <c r="K6" i="22"/>
  <c r="K6" i="24"/>
  <c r="K6" i="25"/>
  <c r="K6" i="23"/>
  <c r="AC58" i="22"/>
  <c r="AC58" i="24"/>
  <c r="AC58" i="25"/>
  <c r="AC58" i="23"/>
  <c r="AD71" i="22"/>
  <c r="AD71" i="25"/>
  <c r="AD71" i="23"/>
  <c r="AD71" i="24"/>
  <c r="J97" i="22"/>
  <c r="J97" i="24"/>
  <c r="J97" i="25"/>
  <c r="J97" i="23"/>
  <c r="M123" i="22"/>
  <c r="M123" i="24"/>
  <c r="M123" i="25"/>
  <c r="M123" i="23"/>
  <c r="O162" i="22"/>
  <c r="O162" i="24"/>
  <c r="O162" i="25"/>
  <c r="O162" i="23"/>
  <c r="M97" i="22"/>
  <c r="M97" i="24"/>
  <c r="M97" i="25"/>
  <c r="M97" i="23"/>
  <c r="N110" i="22"/>
  <c r="N110" i="24"/>
  <c r="N110" i="23"/>
  <c r="N110" i="25"/>
  <c r="P123" i="22"/>
  <c r="P123" i="25"/>
  <c r="P123" i="24"/>
  <c r="P123" i="23"/>
  <c r="Q136" i="22"/>
  <c r="Q136" i="24"/>
  <c r="Q136" i="23"/>
  <c r="Q136" i="25"/>
  <c r="R162" i="22"/>
  <c r="R162" i="24"/>
  <c r="R162" i="23"/>
  <c r="R162" i="25"/>
  <c r="Z19" i="22"/>
  <c r="Z19" i="25"/>
  <c r="Z19" i="24"/>
  <c r="Z19" i="23"/>
  <c r="AK45" i="22"/>
  <c r="AK45" i="24"/>
  <c r="AK45" i="25"/>
  <c r="AK45" i="23"/>
  <c r="AI123" i="22"/>
  <c r="AI123" i="25"/>
  <c r="AI123" i="23"/>
  <c r="AI123" i="24"/>
  <c r="U149" i="22"/>
  <c r="U149" i="24"/>
  <c r="U149" i="25"/>
  <c r="U149" i="23"/>
  <c r="Z32" i="22"/>
  <c r="Z32" i="24"/>
  <c r="Z32" i="25"/>
  <c r="Z32" i="23"/>
  <c r="AC71" i="22"/>
  <c r="AC71" i="25"/>
  <c r="AC71" i="23"/>
  <c r="AC71" i="24"/>
  <c r="V19" i="22"/>
  <c r="V19" i="25"/>
  <c r="V19" i="23"/>
  <c r="V19" i="24"/>
  <c r="AC110" i="22"/>
  <c r="AC110" i="25"/>
  <c r="AC110" i="24"/>
  <c r="AC110" i="23"/>
  <c r="AJ84" i="22"/>
  <c r="AJ84" i="24"/>
  <c r="AJ84" i="25"/>
  <c r="AJ84" i="23"/>
  <c r="P162" i="22"/>
  <c r="P162" i="24"/>
  <c r="P162" i="25"/>
  <c r="P162" i="23"/>
  <c r="AJ97" i="22"/>
  <c r="AJ97" i="25"/>
  <c r="AJ97" i="23"/>
  <c r="AJ97" i="24"/>
  <c r="K71" i="22"/>
  <c r="K71" i="25"/>
  <c r="K71" i="23"/>
  <c r="K71" i="24"/>
  <c r="R45" i="22"/>
  <c r="R45" i="25"/>
  <c r="R45" i="23"/>
  <c r="R45" i="24"/>
  <c r="Q32" i="22"/>
  <c r="Q32" i="25"/>
  <c r="Q32" i="24"/>
  <c r="Q32" i="23"/>
  <c r="O19" i="22"/>
  <c r="O19" i="25"/>
  <c r="O19" i="23"/>
  <c r="O19" i="24"/>
  <c r="J149" i="22"/>
  <c r="J149" i="24"/>
  <c r="J149" i="23"/>
  <c r="J149" i="25"/>
  <c r="I6" i="22"/>
  <c r="I6" i="25"/>
  <c r="I6" i="24"/>
  <c r="I6" i="23"/>
  <c r="AE58" i="22"/>
  <c r="AE58" i="24"/>
  <c r="AE58" i="25"/>
  <c r="AE58" i="23"/>
  <c r="AF71" i="22"/>
  <c r="AF71" i="25"/>
  <c r="AF71" i="23"/>
  <c r="AF71" i="24"/>
  <c r="N97" i="22"/>
  <c r="N97" i="24"/>
  <c r="N97" i="25"/>
  <c r="N97" i="23"/>
  <c r="Q123" i="22"/>
  <c r="Q123" i="25"/>
  <c r="Q123" i="24"/>
  <c r="Q123" i="23"/>
  <c r="S162" i="22"/>
  <c r="S162" i="24"/>
  <c r="S162" i="23"/>
  <c r="S162" i="25"/>
  <c r="O97" i="22"/>
  <c r="O97" i="25"/>
  <c r="O97" i="23"/>
  <c r="O97" i="24"/>
  <c r="P110" i="22"/>
  <c r="P110" i="23"/>
  <c r="P110" i="24"/>
  <c r="P110" i="25"/>
  <c r="R123" i="22"/>
  <c r="R123" i="25"/>
  <c r="R123" i="23"/>
  <c r="R123" i="24"/>
  <c r="S136" i="22"/>
  <c r="S136" i="24"/>
  <c r="S136" i="23"/>
  <c r="S136" i="25"/>
  <c r="T162" i="22"/>
  <c r="T162" i="24"/>
  <c r="T162" i="23"/>
  <c r="T162" i="25"/>
  <c r="R19" i="22"/>
  <c r="R19" i="24"/>
  <c r="R19" i="25"/>
  <c r="R19" i="23"/>
  <c r="O58" i="22"/>
  <c r="O58" i="24"/>
  <c r="O58" i="25"/>
  <c r="O58" i="23"/>
  <c r="T136" i="22"/>
  <c r="T136" i="25"/>
  <c r="T136" i="24"/>
  <c r="T136" i="23"/>
  <c r="Y149" i="22"/>
  <c r="Y149" i="23"/>
  <c r="Y149" i="25"/>
  <c r="Y149" i="24"/>
  <c r="AD32" i="22"/>
  <c r="AD32" i="25"/>
  <c r="AD32" i="23"/>
  <c r="AD32" i="24"/>
  <c r="AK71" i="22"/>
  <c r="AK71" i="23"/>
  <c r="AK71" i="24"/>
  <c r="AK71" i="25"/>
  <c r="AI149" i="22"/>
  <c r="AI149" i="25"/>
  <c r="AI149" i="24"/>
  <c r="AI149" i="23"/>
  <c r="N123" i="22"/>
  <c r="N123" i="24"/>
  <c r="N123" i="25"/>
  <c r="N123" i="23"/>
  <c r="AG162" i="22"/>
  <c r="AG162" i="24"/>
  <c r="AG162" i="25"/>
  <c r="AG162" i="23"/>
  <c r="AB97" i="22"/>
  <c r="AB97" i="24"/>
  <c r="AB97" i="25"/>
  <c r="AB97" i="23"/>
  <c r="AL58" i="22"/>
  <c r="AL58" i="24"/>
  <c r="AL58" i="25"/>
  <c r="AL58" i="23"/>
  <c r="P45" i="22"/>
  <c r="P45" i="25"/>
  <c r="P45" i="23"/>
  <c r="P45" i="24"/>
  <c r="O32" i="22"/>
  <c r="O32" i="25"/>
  <c r="O32" i="23"/>
  <c r="O32" i="24"/>
  <c r="M19" i="22"/>
  <c r="M19" i="25"/>
  <c r="M19" i="24"/>
  <c r="M19" i="23"/>
  <c r="H149" i="22"/>
  <c r="H149" i="24"/>
  <c r="H149" i="23"/>
  <c r="H149" i="25"/>
  <c r="AD45" i="22"/>
  <c r="AD45" i="23"/>
  <c r="AD45" i="24"/>
  <c r="AD45" i="25"/>
  <c r="AG58" i="22"/>
  <c r="AG58" i="25"/>
  <c r="AG58" i="23"/>
  <c r="AG58" i="24"/>
  <c r="AH71" i="22"/>
  <c r="AH71" i="24"/>
  <c r="AH71" i="23"/>
  <c r="AH71" i="25"/>
  <c r="R97" i="22"/>
  <c r="R97" i="25"/>
  <c r="R97" i="23"/>
  <c r="R97" i="24"/>
  <c r="U123" i="22"/>
  <c r="U123" i="23"/>
  <c r="U123" i="24"/>
  <c r="U123" i="25"/>
  <c r="W162" i="22"/>
  <c r="W162" i="25"/>
  <c r="W162" i="24"/>
  <c r="W162" i="23"/>
  <c r="Q97" i="22"/>
  <c r="Q97" i="25"/>
  <c r="Q97" i="23"/>
  <c r="Q97" i="24"/>
  <c r="R110" i="22"/>
  <c r="R110" i="25"/>
  <c r="R110" i="23"/>
  <c r="R110" i="24"/>
  <c r="T123" i="22"/>
  <c r="T123" i="25"/>
  <c r="T123" i="23"/>
  <c r="T123" i="24"/>
  <c r="U136" i="22"/>
  <c r="U136" i="24"/>
  <c r="U136" i="25"/>
  <c r="U136" i="23"/>
  <c r="V162" i="22"/>
  <c r="V162" i="24"/>
  <c r="V162" i="25"/>
  <c r="V162" i="23"/>
  <c r="J19" i="22"/>
  <c r="J19" i="25"/>
  <c r="J19" i="24"/>
  <c r="J19" i="23"/>
  <c r="X58" i="22"/>
  <c r="X58" i="23"/>
  <c r="X58" i="24"/>
  <c r="X58" i="25"/>
  <c r="AJ136" i="22"/>
  <c r="AJ136" i="25"/>
  <c r="AJ136" i="23"/>
  <c r="AJ136" i="24"/>
  <c r="AC149" i="22"/>
  <c r="AC149" i="24"/>
  <c r="AC149" i="25"/>
  <c r="AC149" i="23"/>
  <c r="AH32" i="22"/>
  <c r="AH32" i="25"/>
  <c r="AH32" i="24"/>
  <c r="AH32" i="23"/>
  <c r="N84" i="22"/>
  <c r="N84" i="23"/>
  <c r="N84" i="24"/>
  <c r="N84" i="25"/>
  <c r="S149" i="22"/>
  <c r="S149" i="25"/>
  <c r="S149" i="24"/>
  <c r="S149" i="23"/>
  <c r="N149" i="22"/>
  <c r="N149" i="24"/>
  <c r="N149" i="25"/>
  <c r="N149" i="23"/>
  <c r="M32" i="22"/>
  <c r="M32" i="23"/>
  <c r="M32" i="25"/>
  <c r="M32" i="24"/>
  <c r="V97" i="22"/>
  <c r="V97" i="23"/>
  <c r="V97" i="24"/>
  <c r="V97" i="25"/>
  <c r="Y123" i="22"/>
  <c r="Y123" i="23"/>
  <c r="Y123" i="25"/>
  <c r="Y123" i="24"/>
  <c r="AA162" i="22"/>
  <c r="AA162" i="23"/>
  <c r="AA162" i="25"/>
  <c r="AA162" i="24"/>
  <c r="S97" i="22"/>
  <c r="S97" i="25"/>
  <c r="S97" i="23"/>
  <c r="S97" i="24"/>
  <c r="T110" i="22"/>
  <c r="T110" i="24"/>
  <c r="T110" i="25"/>
  <c r="T110" i="23"/>
  <c r="V123" i="22"/>
  <c r="V123" i="24"/>
  <c r="V123" i="25"/>
  <c r="V123" i="23"/>
  <c r="W136" i="22"/>
  <c r="W136" i="24"/>
  <c r="W136" i="23"/>
  <c r="W136" i="25"/>
  <c r="X162" i="22"/>
  <c r="X162" i="25"/>
  <c r="X162" i="24"/>
  <c r="X162" i="23"/>
  <c r="AE149" i="22"/>
  <c r="AE149" i="23"/>
  <c r="AE149" i="25"/>
  <c r="AE149" i="24"/>
  <c r="AF58" i="22"/>
  <c r="AF58" i="25"/>
  <c r="AF58" i="23"/>
  <c r="AF58" i="24"/>
  <c r="U162" i="22"/>
  <c r="U162" i="24"/>
  <c r="U162" i="23"/>
  <c r="U162" i="25"/>
  <c r="AG149" i="22"/>
  <c r="AG149" i="23"/>
  <c r="AG149" i="25"/>
  <c r="AG149" i="24"/>
  <c r="AL32" i="22"/>
  <c r="AL32" i="24"/>
  <c r="AL32" i="25"/>
  <c r="AL32" i="23"/>
  <c r="V84" i="22"/>
  <c r="V84" i="25"/>
  <c r="V84" i="23"/>
  <c r="V84" i="24"/>
  <c r="AH6" i="22"/>
  <c r="AH6" i="25"/>
  <c r="AH6" i="24"/>
  <c r="AH6" i="23"/>
  <c r="O6" i="22"/>
  <c r="O6" i="24"/>
  <c r="O6" i="25"/>
  <c r="O6" i="23"/>
  <c r="T97" i="22"/>
  <c r="T97" i="25"/>
  <c r="T97" i="23"/>
  <c r="T97" i="24"/>
  <c r="AF45" i="22"/>
  <c r="AF45" i="25"/>
  <c r="AF45" i="23"/>
  <c r="AF45" i="24"/>
  <c r="AI6" i="22"/>
  <c r="AI6" i="25"/>
  <c r="AI6" i="24"/>
  <c r="AI6" i="23"/>
  <c r="AC123" i="22"/>
  <c r="AC123" i="24"/>
  <c r="AC123" i="25"/>
  <c r="AC123" i="23"/>
  <c r="V110" i="22"/>
  <c r="V110" i="24"/>
  <c r="V110" i="25"/>
  <c r="V110" i="23"/>
  <c r="X123" i="22"/>
  <c r="X123" i="24"/>
  <c r="X123" i="25"/>
  <c r="X123" i="23"/>
  <c r="Y136" i="22"/>
  <c r="Y136" i="24"/>
  <c r="Y136" i="23"/>
  <c r="Y136" i="25"/>
  <c r="Z162" i="22"/>
  <c r="Z162" i="23"/>
  <c r="Z162" i="25"/>
  <c r="Z162" i="24"/>
  <c r="W149" i="22"/>
  <c r="W149" i="24"/>
  <c r="W149" i="25"/>
  <c r="W149" i="23"/>
  <c r="I71" i="22"/>
  <c r="I71" i="25"/>
  <c r="I71" i="23"/>
  <c r="I71" i="24"/>
  <c r="AK162" i="22"/>
  <c r="AK162" i="24"/>
  <c r="AK162" i="23"/>
  <c r="AK162" i="25"/>
  <c r="H19" i="22"/>
  <c r="H19" i="25"/>
  <c r="H19" i="24"/>
  <c r="H19" i="23"/>
  <c r="K45" i="22"/>
  <c r="K45" i="25"/>
  <c r="K45" i="23"/>
  <c r="K45" i="24"/>
  <c r="H97" i="22"/>
  <c r="H97" i="23"/>
  <c r="H97" i="24"/>
  <c r="H97" i="25"/>
  <c r="R6" i="22"/>
  <c r="R6" i="25"/>
  <c r="R6" i="24"/>
  <c r="R6" i="23"/>
  <c r="W32" i="22"/>
  <c r="W32" i="25"/>
  <c r="W32" i="23"/>
  <c r="W32" i="24"/>
  <c r="AB71" i="22"/>
  <c r="AB71" i="25"/>
  <c r="AB71" i="23"/>
  <c r="AB71" i="24"/>
  <c r="Y162" i="22"/>
  <c r="Y162" i="23"/>
  <c r="Y162" i="25"/>
  <c r="Y162" i="24"/>
  <c r="N45" i="22"/>
  <c r="N45" i="23"/>
  <c r="N45" i="24"/>
  <c r="N45" i="25"/>
  <c r="AK6" i="22"/>
  <c r="AK6" i="25"/>
  <c r="AK6" i="23"/>
  <c r="AK6" i="24"/>
  <c r="AI58" i="22"/>
  <c r="AI58" i="25"/>
  <c r="AI58" i="23"/>
  <c r="AI58" i="24"/>
  <c r="L97" i="22"/>
  <c r="L97" i="24"/>
  <c r="L97" i="25"/>
  <c r="L97" i="23"/>
  <c r="L45" i="22"/>
  <c r="L45" i="25"/>
  <c r="L45" i="24"/>
  <c r="L45" i="23"/>
  <c r="I19" i="22"/>
  <c r="I19" i="25"/>
  <c r="I19" i="24"/>
  <c r="I19" i="23"/>
  <c r="AK58" i="22"/>
  <c r="AK58" i="25"/>
  <c r="AK58" i="24"/>
  <c r="AK58" i="23"/>
  <c r="Z97" i="22"/>
  <c r="Z97" i="24"/>
  <c r="Z97" i="25"/>
  <c r="Z97" i="23"/>
  <c r="AE162" i="22"/>
  <c r="AE162" i="24"/>
  <c r="AE162" i="25"/>
  <c r="AE162" i="23"/>
  <c r="I162" i="22"/>
  <c r="I162" i="23"/>
  <c r="I162" i="25"/>
  <c r="I162" i="24"/>
  <c r="AH84" i="22"/>
  <c r="AH84" i="24"/>
  <c r="AH84" i="25"/>
  <c r="AH84" i="23"/>
  <c r="Z58" i="22"/>
  <c r="Z58" i="25"/>
  <c r="Z58" i="23"/>
  <c r="Z58" i="24"/>
  <c r="J45" i="22"/>
  <c r="J45" i="25"/>
  <c r="J45" i="23"/>
  <c r="J45" i="24"/>
  <c r="I32" i="22"/>
  <c r="I32" i="25"/>
  <c r="I32" i="23"/>
  <c r="I32" i="24"/>
  <c r="AH149" i="22"/>
  <c r="AH149" i="25"/>
  <c r="AH149" i="24"/>
  <c r="AH149" i="23"/>
  <c r="AG6" i="22"/>
  <c r="AG6" i="24"/>
  <c r="AG6" i="25"/>
  <c r="AG6" i="23"/>
  <c r="AJ45" i="22"/>
  <c r="AJ45" i="24"/>
  <c r="AJ45" i="25"/>
  <c r="AJ45" i="23"/>
  <c r="H71" i="22"/>
  <c r="H71" i="24"/>
  <c r="H71" i="25"/>
  <c r="H71" i="23"/>
  <c r="I84" i="22"/>
  <c r="I84" i="25"/>
  <c r="I84" i="24"/>
  <c r="I84" i="23"/>
  <c r="AD97" i="22"/>
  <c r="AD97" i="24"/>
  <c r="AD97" i="25"/>
  <c r="AD97" i="23"/>
  <c r="AG123" i="22"/>
  <c r="AG123" i="25"/>
  <c r="AG123" i="24"/>
  <c r="AG123" i="23"/>
  <c r="AI162" i="22"/>
  <c r="AI162" i="24"/>
  <c r="AI162" i="23"/>
  <c r="AI162" i="25"/>
  <c r="W97" i="22"/>
  <c r="W97" i="23"/>
  <c r="W97" i="24"/>
  <c r="W97" i="25"/>
  <c r="X110" i="22"/>
  <c r="X110" i="25"/>
  <c r="X110" i="23"/>
  <c r="X110" i="24"/>
  <c r="Z123" i="22"/>
  <c r="Z123" i="23"/>
  <c r="Z123" i="24"/>
  <c r="Z123" i="25"/>
  <c r="AA136" i="22"/>
  <c r="AA136" i="25"/>
  <c r="AA136" i="24"/>
  <c r="AA136" i="23"/>
  <c r="AB162" i="22"/>
  <c r="AB162" i="25"/>
  <c r="AB162" i="24"/>
  <c r="AB162" i="23"/>
  <c r="O149" i="22"/>
  <c r="O149" i="23"/>
  <c r="O149" i="25"/>
  <c r="O149" i="24"/>
  <c r="Q71" i="22"/>
  <c r="Q71" i="23"/>
  <c r="Q71" i="24"/>
  <c r="Q71" i="25"/>
  <c r="H6" i="22"/>
  <c r="H6" i="25"/>
  <c r="H6" i="24"/>
  <c r="H6" i="23"/>
  <c r="L19" i="22"/>
  <c r="L19" i="23"/>
  <c r="L19" i="24"/>
  <c r="L19" i="25"/>
  <c r="O45" i="22"/>
  <c r="O45" i="23"/>
  <c r="O45" i="24"/>
  <c r="O45" i="25"/>
  <c r="X97" i="22"/>
  <c r="X97" i="23"/>
  <c r="X97" i="24"/>
  <c r="X97" i="25"/>
  <c r="P32" i="22"/>
  <c r="P32" i="25"/>
  <c r="P32" i="23"/>
  <c r="P32" i="24"/>
  <c r="V45" i="22"/>
  <c r="V45" i="25"/>
  <c r="V45" i="23"/>
  <c r="V45" i="24"/>
  <c r="K162" i="22"/>
  <c r="K162" i="23"/>
  <c r="K162" i="25"/>
  <c r="K162" i="24"/>
  <c r="AH58" i="22"/>
  <c r="AH58" i="25"/>
  <c r="AH58" i="23"/>
  <c r="AH58" i="24"/>
  <c r="K19" i="22"/>
  <c r="K19" i="24"/>
  <c r="K19" i="25"/>
  <c r="K19" i="23"/>
  <c r="AJ71" i="22"/>
  <c r="AJ71" i="23"/>
  <c r="AJ71" i="24"/>
  <c r="AJ71" i="25"/>
  <c r="Q162" i="22"/>
  <c r="Q162" i="24"/>
  <c r="Q162" i="25"/>
  <c r="Q162" i="23"/>
  <c r="AD58" i="22"/>
  <c r="AD58" i="24"/>
  <c r="AD58" i="25"/>
  <c r="AD58" i="23"/>
  <c r="K32" i="22"/>
  <c r="K32" i="24"/>
  <c r="K32" i="25"/>
  <c r="K32" i="23"/>
  <c r="AH45" i="22"/>
  <c r="AH45" i="25"/>
  <c r="AH45" i="23"/>
  <c r="AH45" i="24"/>
  <c r="AL71" i="22"/>
  <c r="AL71" i="25"/>
  <c r="AL71" i="23"/>
  <c r="AL71" i="24"/>
  <c r="U97" i="22"/>
  <c r="U97" i="24"/>
  <c r="U97" i="25"/>
  <c r="U97" i="23"/>
  <c r="AF136" i="22"/>
  <c r="AF136" i="24"/>
  <c r="AF136" i="23"/>
  <c r="AF136" i="25"/>
  <c r="Z84" i="22"/>
  <c r="Z84" i="25"/>
  <c r="Z84" i="23"/>
  <c r="Z84" i="24"/>
  <c r="V58" i="22"/>
  <c r="V58" i="24"/>
  <c r="V58" i="25"/>
  <c r="V58" i="23"/>
  <c r="H45" i="22"/>
  <c r="H45" i="25"/>
  <c r="H45" i="23"/>
  <c r="H45" i="24"/>
  <c r="AK19" i="22"/>
  <c r="AK19" i="25"/>
  <c r="AK19" i="23"/>
  <c r="AK19" i="24"/>
  <c r="AF149" i="22"/>
  <c r="AF149" i="23"/>
  <c r="AF149" i="25"/>
  <c r="AF149" i="24"/>
  <c r="AE6" i="22"/>
  <c r="AE6" i="24"/>
  <c r="AE6" i="25"/>
  <c r="AE6" i="23"/>
  <c r="H58" i="22"/>
  <c r="H58" i="23"/>
  <c r="H58" i="24"/>
  <c r="H58" i="25"/>
  <c r="J71" i="22"/>
  <c r="J71" i="25"/>
  <c r="J71" i="23"/>
  <c r="J71" i="24"/>
  <c r="K84" i="22"/>
  <c r="K84" i="24"/>
  <c r="K84" i="23"/>
  <c r="K84" i="25"/>
  <c r="AH97" i="22"/>
  <c r="AH97" i="25"/>
  <c r="AH97" i="23"/>
  <c r="AH97" i="24"/>
  <c r="W84" i="22"/>
  <c r="W84" i="25"/>
  <c r="W84" i="23"/>
  <c r="W84" i="24"/>
  <c r="Y97" i="22"/>
  <c r="Y97" i="25"/>
  <c r="Y97" i="23"/>
  <c r="Y97" i="24"/>
  <c r="Z110" i="22"/>
  <c r="Z110" i="25"/>
  <c r="Z110" i="23"/>
  <c r="Z110" i="24"/>
  <c r="AB123" i="22"/>
  <c r="AB123" i="24"/>
  <c r="AB123" i="25"/>
  <c r="AB123" i="23"/>
  <c r="AC136" i="22"/>
  <c r="AC136" i="25"/>
  <c r="AC136" i="24"/>
  <c r="AC136" i="23"/>
  <c r="AD162" i="22"/>
  <c r="AD162" i="24"/>
  <c r="AD162" i="25"/>
  <c r="AD162" i="23"/>
  <c r="AL6" i="22"/>
  <c r="AL6" i="25"/>
  <c r="AL6" i="23"/>
  <c r="AL6" i="24"/>
  <c r="Y71" i="22"/>
  <c r="Y71" i="24"/>
  <c r="Y71" i="25"/>
  <c r="Y71" i="23"/>
  <c r="L6" i="22"/>
  <c r="L6" i="25"/>
  <c r="L6" i="24"/>
  <c r="L6" i="23"/>
  <c r="P19" i="22"/>
  <c r="P19" i="24"/>
  <c r="P19" i="25"/>
  <c r="P19" i="23"/>
  <c r="S45" i="22"/>
  <c r="S45" i="24"/>
  <c r="S45" i="25"/>
  <c r="S45" i="23"/>
  <c r="I110" i="22"/>
  <c r="I110" i="25"/>
  <c r="I110" i="23"/>
  <c r="I110" i="24"/>
  <c r="N19" i="22"/>
  <c r="N19" i="25"/>
  <c r="N19" i="24"/>
  <c r="N19" i="23"/>
  <c r="P149" i="22"/>
  <c r="P149" i="23"/>
  <c r="P149" i="25"/>
  <c r="P149" i="24"/>
  <c r="X136" i="22"/>
  <c r="X136" i="24"/>
  <c r="X136" i="23"/>
  <c r="X136" i="25"/>
  <c r="AK32" i="22"/>
  <c r="AK32" i="23"/>
  <c r="AK32" i="24"/>
  <c r="AK32" i="25"/>
  <c r="J58" i="22"/>
  <c r="J58" i="25"/>
  <c r="J58" i="24"/>
  <c r="J58" i="23"/>
  <c r="AL97" i="22"/>
  <c r="AL97" i="23"/>
  <c r="AL97" i="24"/>
  <c r="AL97" i="25"/>
  <c r="Y84" i="22"/>
  <c r="Y84" i="25"/>
  <c r="Y84" i="23"/>
  <c r="Y84" i="24"/>
  <c r="AA97" i="22"/>
  <c r="AA97" i="25"/>
  <c r="AA97" i="23"/>
  <c r="AA97" i="24"/>
  <c r="AB110" i="22"/>
  <c r="AB110" i="25"/>
  <c r="AB110" i="24"/>
  <c r="AB110" i="23"/>
  <c r="AD123" i="22"/>
  <c r="AD123" i="24"/>
  <c r="AD123" i="25"/>
  <c r="AD123" i="23"/>
  <c r="AE136" i="22"/>
  <c r="AE136" i="25"/>
  <c r="AE136" i="24"/>
  <c r="AE136" i="23"/>
  <c r="AF162" i="22"/>
  <c r="AF162" i="24"/>
  <c r="AF162" i="25"/>
  <c r="AF162" i="23"/>
  <c r="AD6" i="22"/>
  <c r="AD6" i="25"/>
  <c r="AD6" i="23"/>
  <c r="AD6" i="24"/>
  <c r="AG71" i="22"/>
  <c r="AG71" i="25"/>
  <c r="AG71" i="23"/>
  <c r="AG71" i="24"/>
  <c r="P6" i="22"/>
  <c r="P6" i="24"/>
  <c r="P6" i="25"/>
  <c r="P6" i="23"/>
  <c r="T19" i="22"/>
  <c r="T19" i="25"/>
  <c r="T19" i="23"/>
  <c r="T19" i="24"/>
  <c r="W45" i="22"/>
  <c r="W45" i="25"/>
  <c r="W45" i="23"/>
  <c r="W45" i="24"/>
  <c r="Y110" i="22"/>
  <c r="Y110" i="25"/>
  <c r="Y110" i="23"/>
  <c r="Y110" i="24"/>
  <c r="K149" i="22"/>
  <c r="K149" i="24"/>
  <c r="K149" i="23"/>
  <c r="K149" i="25"/>
  <c r="U32" i="22"/>
  <c r="U32" i="23"/>
  <c r="U32" i="24"/>
  <c r="U32" i="25"/>
  <c r="K97" i="22"/>
  <c r="K97" i="25"/>
  <c r="K97" i="24"/>
  <c r="K97" i="23"/>
  <c r="T84" i="22"/>
  <c r="T84" i="24"/>
  <c r="T84" i="25"/>
  <c r="T84" i="23"/>
  <c r="R58" i="22"/>
  <c r="R58" i="25"/>
  <c r="R58" i="23"/>
  <c r="R58" i="24"/>
  <c r="AI19" i="22"/>
  <c r="AI19" i="25"/>
  <c r="AI19" i="24"/>
  <c r="AI19" i="23"/>
  <c r="AD149" i="22"/>
  <c r="AD149" i="24"/>
  <c r="AD149" i="25"/>
  <c r="AD149" i="23"/>
  <c r="AC6" i="22"/>
  <c r="AC6" i="25"/>
  <c r="AC6" i="23"/>
  <c r="AC6" i="24"/>
  <c r="L71" i="22"/>
  <c r="L71" i="25"/>
  <c r="L71" i="23"/>
  <c r="L71" i="24"/>
  <c r="M84" i="22"/>
  <c r="M84" i="23"/>
  <c r="M84" i="24"/>
  <c r="M84" i="25"/>
  <c r="P136" i="22"/>
  <c r="P136" i="24"/>
  <c r="P136" i="23"/>
  <c r="P136" i="25"/>
  <c r="P84" i="22"/>
  <c r="P84" i="24"/>
  <c r="P84" i="25"/>
  <c r="P84" i="23"/>
  <c r="M58" i="22"/>
  <c r="M58" i="24"/>
  <c r="M58" i="25"/>
  <c r="M58" i="23"/>
  <c r="AI32" i="22"/>
  <c r="AI32" i="25"/>
  <c r="AI32" i="24"/>
  <c r="AI32" i="23"/>
  <c r="AG19" i="22"/>
  <c r="AG19" i="24"/>
  <c r="AG19" i="25"/>
  <c r="AG19" i="23"/>
  <c r="AB149" i="22"/>
  <c r="AB149" i="24"/>
  <c r="AB149" i="25"/>
  <c r="AB149" i="23"/>
  <c r="AA6" i="22"/>
  <c r="AA6" i="24"/>
  <c r="AA6" i="25"/>
  <c r="AA6" i="23"/>
  <c r="L58" i="22"/>
  <c r="L58" i="25"/>
  <c r="L58" i="23"/>
  <c r="L58" i="24"/>
  <c r="N71" i="22"/>
  <c r="N71" i="25"/>
  <c r="N71" i="23"/>
  <c r="N71" i="24"/>
  <c r="O84" i="22"/>
  <c r="O84" i="25"/>
  <c r="O84" i="24"/>
  <c r="O84" i="23"/>
  <c r="K110" i="22"/>
  <c r="K110" i="25"/>
  <c r="K110" i="23"/>
  <c r="K110" i="24"/>
  <c r="N136" i="22"/>
  <c r="N136" i="25"/>
  <c r="N136" i="24"/>
  <c r="N136" i="23"/>
  <c r="AA84" i="22"/>
  <c r="AA84" i="24"/>
  <c r="AA84" i="23"/>
  <c r="AA84" i="25"/>
  <c r="AC97" i="22"/>
  <c r="AC97" i="24"/>
  <c r="AC97" i="25"/>
  <c r="AC97" i="23"/>
  <c r="AD110" i="22"/>
  <c r="AD110" i="24"/>
  <c r="AD110" i="25"/>
  <c r="AD110" i="23"/>
  <c r="AF123" i="22"/>
  <c r="AF123" i="25"/>
  <c r="AF123" i="24"/>
  <c r="AF123" i="23"/>
  <c r="AG136" i="22"/>
  <c r="AG136" i="24"/>
  <c r="AG136" i="23"/>
  <c r="AG136" i="25"/>
  <c r="AH162" i="22"/>
  <c r="AH162" i="24"/>
  <c r="AH162" i="23"/>
  <c r="AH162" i="25"/>
  <c r="V6" i="22"/>
  <c r="V6" i="25"/>
  <c r="V6" i="23"/>
  <c r="V6" i="24"/>
  <c r="J84" i="22"/>
  <c r="J84" i="25"/>
  <c r="J84" i="24"/>
  <c r="J84" i="23"/>
  <c r="T6" i="22"/>
  <c r="T6" i="25"/>
  <c r="T6" i="23"/>
  <c r="T6" i="24"/>
  <c r="X19" i="22"/>
  <c r="X19" i="25"/>
  <c r="X19" i="23"/>
  <c r="X19" i="24"/>
  <c r="AA45" i="22"/>
  <c r="AA45" i="25"/>
  <c r="AA45" i="23"/>
  <c r="AA45" i="24"/>
  <c r="K123" i="22"/>
  <c r="K123" i="23"/>
  <c r="K123" i="24"/>
  <c r="K123" i="25"/>
  <c r="J6" i="22"/>
  <c r="J6" i="24"/>
  <c r="J6" i="23"/>
  <c r="J6" i="25"/>
  <c r="U110" i="22"/>
  <c r="U110" i="24"/>
  <c r="U110" i="25"/>
  <c r="U110" i="23"/>
  <c r="N58" i="22"/>
  <c r="N58" i="24"/>
  <c r="N58" i="25"/>
  <c r="N58" i="23"/>
  <c r="AC84" i="22"/>
  <c r="AC84" i="23"/>
  <c r="AC84" i="24"/>
  <c r="AC84" i="25"/>
  <c r="AE97" i="22"/>
  <c r="AE97" i="25"/>
  <c r="AE97" i="23"/>
  <c r="AE97" i="24"/>
  <c r="AF110" i="22"/>
  <c r="AF110" i="23"/>
  <c r="AF110" i="24"/>
  <c r="AF110" i="25"/>
  <c r="AH123" i="22"/>
  <c r="AH123" i="25"/>
  <c r="AH123" i="23"/>
  <c r="AH123" i="24"/>
  <c r="AI136" i="22"/>
  <c r="AI136" i="24"/>
  <c r="AI136" i="23"/>
  <c r="AI136" i="25"/>
  <c r="AJ162" i="22"/>
  <c r="AJ162" i="24"/>
  <c r="AJ162" i="23"/>
  <c r="AJ162" i="25"/>
  <c r="N6" i="22"/>
  <c r="N6" i="25"/>
  <c r="N6" i="23"/>
  <c r="N6" i="24"/>
  <c r="R84" i="22"/>
  <c r="R84" i="24"/>
  <c r="R84" i="25"/>
  <c r="R84" i="23"/>
  <c r="X6" i="22"/>
  <c r="X6" i="25"/>
  <c r="X6" i="24"/>
  <c r="X6" i="23"/>
  <c r="AB19" i="22"/>
  <c r="AB19" i="23"/>
  <c r="AB19" i="24"/>
  <c r="AB19" i="25"/>
  <c r="AG45" i="22"/>
  <c r="AG45" i="25"/>
  <c r="AG45" i="23"/>
  <c r="AG45" i="24"/>
  <c r="AA123" i="22"/>
  <c r="AA123" i="23"/>
  <c r="AA123" i="24"/>
  <c r="AA123" i="25"/>
  <c r="AF32" i="22"/>
  <c r="AF32" i="25"/>
  <c r="AF32" i="23"/>
  <c r="AF32" i="24"/>
  <c r="S71" i="22"/>
  <c r="S71" i="25"/>
  <c r="S71" i="24"/>
  <c r="S71" i="23"/>
  <c r="AE19" i="22"/>
  <c r="AE19" i="25"/>
  <c r="AE19" i="23"/>
  <c r="AE19" i="24"/>
  <c r="Q84" i="22"/>
  <c r="Q84" i="25"/>
  <c r="Q84" i="24"/>
  <c r="Q84" i="23"/>
  <c r="AI45" i="22"/>
  <c r="AI45" i="24"/>
  <c r="AI45" i="25"/>
  <c r="AI45" i="23"/>
  <c r="AE32" i="22"/>
  <c r="AE32" i="25"/>
  <c r="AE32" i="23"/>
  <c r="AE32" i="24"/>
  <c r="AC19" i="22"/>
  <c r="AC19" i="25"/>
  <c r="AC19" i="24"/>
  <c r="AC19" i="23"/>
  <c r="X149" i="22"/>
  <c r="X149" i="24"/>
  <c r="X149" i="23"/>
  <c r="X149" i="25"/>
  <c r="W6" i="22"/>
  <c r="W6" i="25"/>
  <c r="W6" i="23"/>
  <c r="W6" i="24"/>
  <c r="P58" i="22"/>
  <c r="P58" i="25"/>
  <c r="P58" i="23"/>
  <c r="P58" i="24"/>
  <c r="R71" i="22"/>
  <c r="R71" i="23"/>
  <c r="R71" i="24"/>
  <c r="R71" i="25"/>
  <c r="S84" i="22"/>
  <c r="S84" i="24"/>
  <c r="S84" i="25"/>
  <c r="S84" i="23"/>
  <c r="S110" i="22"/>
  <c r="S110" i="24"/>
  <c r="S110" i="25"/>
  <c r="S110" i="23"/>
  <c r="V136" i="22"/>
  <c r="V136" i="24"/>
  <c r="V136" i="25"/>
  <c r="V136" i="23"/>
  <c r="AE84" i="22"/>
  <c r="AE84" i="25"/>
  <c r="AE84" i="24"/>
  <c r="AE84" i="23"/>
  <c r="AG97" i="22"/>
  <c r="AG97" i="25"/>
  <c r="AG97" i="23"/>
  <c r="AG97" i="24"/>
  <c r="AH110" i="22"/>
  <c r="AH110" i="25"/>
  <c r="AH110" i="24"/>
  <c r="AH110" i="23"/>
  <c r="AK136" i="22"/>
  <c r="AK136" i="24"/>
  <c r="AK136" i="25"/>
  <c r="AK136" i="23"/>
  <c r="AL162" i="22"/>
  <c r="AL162" i="24"/>
  <c r="AL162" i="25"/>
  <c r="AL162" i="23"/>
  <c r="I45" i="22"/>
  <c r="I45" i="25"/>
  <c r="I45" i="23"/>
  <c r="I45" i="24"/>
  <c r="AD84" i="22"/>
  <c r="AD84" i="23"/>
  <c r="AD84" i="24"/>
  <c r="AD84" i="25"/>
  <c r="AB6" i="22"/>
  <c r="AB6" i="25"/>
  <c r="AB6" i="23"/>
  <c r="AB6" i="24"/>
  <c r="AF19" i="22"/>
  <c r="AF19" i="24"/>
  <c r="AF19" i="25"/>
  <c r="AF19" i="23"/>
  <c r="K58" i="22"/>
  <c r="K58" i="25"/>
  <c r="K58" i="23"/>
  <c r="K58" i="24"/>
  <c r="L136" i="22"/>
  <c r="L136" i="25"/>
  <c r="L136" i="24"/>
  <c r="L136" i="23"/>
  <c r="AD19" i="22"/>
  <c r="AD19" i="25"/>
  <c r="AD19" i="24"/>
  <c r="AD19" i="23"/>
  <c r="L84" i="22"/>
  <c r="L84" i="24"/>
  <c r="L84" i="25"/>
  <c r="L84" i="23"/>
  <c r="R136" i="22"/>
  <c r="R136" i="24"/>
  <c r="R136" i="23"/>
  <c r="R136" i="25"/>
  <c r="U6" i="22"/>
  <c r="U6" i="25"/>
  <c r="U6" i="23"/>
  <c r="U6" i="24"/>
  <c r="Z136" i="22"/>
  <c r="Z136" i="25"/>
  <c r="Z136" i="24"/>
  <c r="Z136" i="23"/>
  <c r="AJ110" i="22"/>
  <c r="AJ110" i="24"/>
  <c r="AJ110" i="25"/>
  <c r="AJ110" i="23"/>
  <c r="H162" i="22"/>
  <c r="H162" i="25"/>
  <c r="H162" i="24"/>
  <c r="H162" i="23"/>
  <c r="AJ32" i="22"/>
  <c r="AJ32" i="25"/>
  <c r="AJ32" i="24"/>
  <c r="AJ32" i="23"/>
  <c r="M45" i="22"/>
  <c r="M45" i="24"/>
  <c r="M45" i="23"/>
  <c r="M45" i="25"/>
  <c r="P97" i="22"/>
  <c r="P97" i="25"/>
  <c r="P97" i="23"/>
  <c r="P97" i="24"/>
  <c r="AF6" i="22"/>
  <c r="AF6" i="24"/>
  <c r="AF6" i="25"/>
  <c r="AF6" i="23"/>
  <c r="AJ19" i="22"/>
  <c r="AJ19" i="25"/>
  <c r="AJ19" i="23"/>
  <c r="AJ19" i="24"/>
  <c r="T58" i="22"/>
  <c r="T58" i="25"/>
  <c r="T58" i="23"/>
  <c r="T58" i="24"/>
  <c r="AB136" i="22"/>
  <c r="AB136" i="25"/>
  <c r="AB136" i="24"/>
  <c r="AB136" i="23"/>
  <c r="AA149" i="22"/>
  <c r="AA149" i="24"/>
  <c r="AA149" i="23"/>
  <c r="AA149" i="25"/>
  <c r="X45" i="22"/>
  <c r="X45" i="25"/>
  <c r="X45" i="23"/>
  <c r="X45" i="24"/>
  <c r="M6" i="22"/>
  <c r="M6" i="25"/>
  <c r="M6" i="24"/>
  <c r="M6" i="23"/>
  <c r="AG32" i="22"/>
  <c r="AG32" i="25"/>
  <c r="AG32" i="24"/>
  <c r="AG32" i="23"/>
  <c r="Z149" i="22"/>
  <c r="Z149" i="24"/>
  <c r="Z149" i="23"/>
  <c r="Z149" i="25"/>
  <c r="P71" i="22"/>
  <c r="P71" i="24"/>
  <c r="P71" i="25"/>
  <c r="P71" i="23"/>
  <c r="H84" i="22"/>
  <c r="H84" i="25"/>
  <c r="H84" i="23"/>
  <c r="H84" i="24"/>
  <c r="AI71" i="22"/>
  <c r="AI71" i="24"/>
  <c r="AI71" i="25"/>
  <c r="AI71" i="23"/>
  <c r="AE45" i="22"/>
  <c r="AE45" i="23"/>
  <c r="AE45" i="24"/>
  <c r="AE45" i="25"/>
  <c r="AA19" i="22"/>
  <c r="AA19" i="24"/>
  <c r="AA19" i="23"/>
  <c r="AA19" i="25"/>
  <c r="S58" i="22"/>
  <c r="S58" i="25"/>
  <c r="S58" i="23"/>
  <c r="S58" i="24"/>
  <c r="U84" i="22"/>
  <c r="U84" i="25"/>
  <c r="U84" i="23"/>
  <c r="U84" i="24"/>
  <c r="AI97" i="22"/>
  <c r="AI97" i="25"/>
  <c r="AI97" i="24"/>
  <c r="AI97" i="23"/>
  <c r="O123" i="22"/>
  <c r="O123" i="25"/>
  <c r="O123" i="24"/>
  <c r="O123" i="23"/>
  <c r="AE71" i="22"/>
  <c r="AE71" i="25"/>
  <c r="AE71" i="23"/>
  <c r="AE71" i="24"/>
  <c r="AB45" i="22"/>
  <c r="AB45" i="25"/>
  <c r="AB45" i="24"/>
  <c r="AB45" i="23"/>
  <c r="AA32" i="22"/>
  <c r="AA32" i="24"/>
  <c r="AA32" i="25"/>
  <c r="AA32" i="23"/>
  <c r="Y19" i="22"/>
  <c r="Y19" i="25"/>
  <c r="Y19" i="24"/>
  <c r="Y19" i="23"/>
  <c r="T149" i="22"/>
  <c r="T149" i="25"/>
  <c r="T149" i="24"/>
  <c r="T149" i="23"/>
  <c r="S6" i="22"/>
  <c r="S6" i="25"/>
  <c r="S6" i="24"/>
  <c r="S6" i="23"/>
  <c r="U58" i="22"/>
  <c r="U58" i="25"/>
  <c r="U58" i="23"/>
  <c r="U58" i="24"/>
  <c r="X84" i="22"/>
  <c r="X84" i="25"/>
  <c r="X84" i="23"/>
  <c r="X84" i="24"/>
  <c r="AA110" i="22"/>
  <c r="AA110" i="25"/>
  <c r="AA110" i="23"/>
  <c r="AA110" i="24"/>
  <c r="AD136" i="22"/>
  <c r="AD136" i="25"/>
  <c r="AD136" i="24"/>
  <c r="AD136" i="23"/>
  <c r="AI84" i="22"/>
  <c r="AI84" i="24"/>
  <c r="AI84" i="25"/>
  <c r="AI84" i="23"/>
  <c r="AK97" i="22"/>
  <c r="AK97" i="24"/>
  <c r="AK97" i="23"/>
  <c r="AK97" i="25"/>
  <c r="H123" i="22"/>
  <c r="H123" i="24"/>
  <c r="H123" i="25"/>
  <c r="H123" i="23"/>
  <c r="J162" i="22"/>
  <c r="J162" i="23"/>
  <c r="J162" i="25"/>
  <c r="J162" i="24"/>
  <c r="AB32" i="22"/>
  <c r="AB32" i="24"/>
  <c r="AB32" i="25"/>
  <c r="AB32" i="23"/>
  <c r="Q45" i="22"/>
  <c r="Q45" i="25"/>
  <c r="Q45" i="23"/>
  <c r="Q45" i="24"/>
  <c r="AF97" i="22"/>
  <c r="AF97" i="25"/>
  <c r="AF97" i="23"/>
  <c r="AF97" i="24"/>
  <c r="AJ6" i="22"/>
  <c r="AJ6" i="25"/>
  <c r="AJ6" i="23"/>
  <c r="AJ6" i="24"/>
  <c r="J32" i="22"/>
  <c r="J32" i="24"/>
  <c r="J32" i="25"/>
  <c r="J32" i="23"/>
  <c r="AB58" i="22"/>
  <c r="AB58" i="25"/>
  <c r="AB58" i="23"/>
  <c r="AB58" i="24"/>
  <c r="M162" i="22"/>
  <c r="M162" i="24"/>
  <c r="M162" i="23"/>
  <c r="M162" i="25"/>
  <c r="Z6" i="22"/>
  <c r="Z6" i="24"/>
  <c r="Z6" i="25"/>
  <c r="Z6" i="23"/>
  <c r="W71" i="22"/>
  <c r="W71" i="25"/>
  <c r="W71" i="23"/>
  <c r="W71" i="24"/>
  <c r="AA58" i="22"/>
  <c r="AA58" i="25"/>
  <c r="AA58" i="23"/>
  <c r="AA58" i="24"/>
  <c r="I58" i="22"/>
  <c r="I58" i="23"/>
  <c r="I58" i="24"/>
  <c r="I58" i="25"/>
  <c r="Y6" i="22"/>
  <c r="Y6" i="25"/>
  <c r="Y6" i="24"/>
  <c r="Y6" i="23"/>
  <c r="O110" i="22"/>
  <c r="O110" i="23"/>
  <c r="O110" i="24"/>
  <c r="O110" i="25"/>
  <c r="AE123" i="22"/>
  <c r="AE123" i="25"/>
  <c r="AE123" i="23"/>
  <c r="AE123" i="24"/>
  <c r="W123" i="22"/>
  <c r="W123" i="24"/>
  <c r="W123" i="25"/>
  <c r="W123" i="23"/>
  <c r="AC32" i="22"/>
  <c r="AC32" i="23"/>
  <c r="AC32" i="25"/>
  <c r="AC32" i="24"/>
  <c r="V149" i="22"/>
  <c r="V149" i="24"/>
  <c r="V149" i="25"/>
  <c r="V149" i="23"/>
  <c r="W110" i="22"/>
  <c r="W110" i="24"/>
  <c r="W110" i="25"/>
  <c r="W110" i="23"/>
  <c r="AG84" i="22"/>
  <c r="AG84" i="25"/>
  <c r="AG84" i="23"/>
  <c r="AG84" i="24"/>
  <c r="AK110" i="22"/>
  <c r="AK110" i="24"/>
  <c r="AK110" i="25"/>
  <c r="AK110" i="23"/>
  <c r="AA71" i="22"/>
  <c r="AA71" i="24"/>
  <c r="AA71" i="25"/>
  <c r="AA71" i="23"/>
  <c r="Z45" i="22"/>
  <c r="Z45" i="25"/>
  <c r="Z45" i="23"/>
  <c r="Z45" i="24"/>
  <c r="Y32" i="22"/>
  <c r="Y32" i="25"/>
  <c r="Y32" i="24"/>
  <c r="Y32" i="23"/>
  <c r="W19" i="22"/>
  <c r="W19" i="25"/>
  <c r="W19" i="23"/>
  <c r="W19" i="24"/>
  <c r="R149" i="22"/>
  <c r="R149" i="25"/>
  <c r="R149" i="24"/>
  <c r="R149" i="23"/>
  <c r="Q6" i="22"/>
  <c r="Q6" i="24"/>
  <c r="Q6" i="25"/>
  <c r="Q6" i="23"/>
  <c r="W58" i="22"/>
  <c r="W58" i="24"/>
  <c r="W58" i="25"/>
  <c r="W58" i="23"/>
  <c r="X71" i="22"/>
  <c r="X71" i="25"/>
  <c r="X71" i="24"/>
  <c r="X71" i="23"/>
  <c r="AB84" i="22"/>
  <c r="AB84" i="24"/>
  <c r="AB84" i="25"/>
  <c r="AB84" i="23"/>
  <c r="AE110" i="22"/>
  <c r="AE110" i="23"/>
  <c r="AE110" i="24"/>
  <c r="AE110" i="25"/>
  <c r="AH136" i="22"/>
  <c r="AH136" i="24"/>
  <c r="AH136" i="23"/>
  <c r="AH136" i="25"/>
  <c r="AK84" i="22"/>
  <c r="AK84" i="25"/>
  <c r="AK84" i="23"/>
  <c r="AK84" i="24"/>
  <c r="H110" i="22"/>
  <c r="H110" i="25"/>
  <c r="H110" i="23"/>
  <c r="H110" i="24"/>
  <c r="J123" i="22"/>
  <c r="J123" i="23"/>
  <c r="J123" i="24"/>
  <c r="J123" i="25"/>
  <c r="K136" i="22"/>
  <c r="K136" i="25"/>
  <c r="K136" i="24"/>
  <c r="K136" i="23"/>
  <c r="L162" i="22"/>
  <c r="L162" i="25"/>
  <c r="L162" i="24"/>
  <c r="L162" i="23"/>
  <c r="T32" i="22"/>
  <c r="T32" i="25"/>
  <c r="T32" i="24"/>
  <c r="T32" i="23"/>
  <c r="U45" i="22"/>
  <c r="U45" i="24"/>
  <c r="U45" i="25"/>
  <c r="U45" i="23"/>
  <c r="Q110" i="22"/>
  <c r="Q110" i="23"/>
  <c r="Q110" i="24"/>
  <c r="Q110" i="25"/>
  <c r="I149" i="22"/>
  <c r="I149" i="23"/>
  <c r="I149" i="25"/>
  <c r="I149" i="24"/>
  <c r="N32" i="22"/>
  <c r="N32" i="25"/>
  <c r="N32" i="23"/>
  <c r="N32" i="24"/>
  <c r="AJ58" i="22"/>
  <c r="AJ58" i="25"/>
  <c r="AJ58" i="24"/>
  <c r="AJ58" i="23"/>
  <c r="AC162" i="22"/>
  <c r="AC162" i="24"/>
  <c r="AC162" i="23"/>
  <c r="AC162" i="25"/>
  <c r="Q58" i="22"/>
  <c r="Q58" i="25"/>
  <c r="Q58" i="23"/>
  <c r="Q58" i="24"/>
  <c r="U19" i="22"/>
  <c r="U19" i="25"/>
  <c r="U19" i="23"/>
  <c r="U19" i="24"/>
  <c r="Y58" i="22"/>
  <c r="Y58" i="23"/>
  <c r="Y58" i="24"/>
  <c r="Y58" i="25"/>
  <c r="Z71" i="22"/>
  <c r="Z71" i="24"/>
  <c r="Z71" i="25"/>
  <c r="Z71" i="23"/>
  <c r="AF84" i="22"/>
  <c r="AF84" i="24"/>
  <c r="AF84" i="25"/>
  <c r="AF84" i="23"/>
  <c r="AI110" i="22"/>
  <c r="AI110" i="24"/>
  <c r="AI110" i="25"/>
  <c r="AI110" i="23"/>
  <c r="AL136" i="22"/>
  <c r="AL136" i="24"/>
  <c r="AL136" i="25"/>
  <c r="AL136" i="23"/>
  <c r="I97" i="22"/>
  <c r="I97" i="25"/>
  <c r="I97" i="24"/>
  <c r="I97" i="23"/>
  <c r="J110" i="22"/>
  <c r="J110" i="25"/>
  <c r="J110" i="23"/>
  <c r="J110" i="24"/>
  <c r="L123" i="22"/>
  <c r="L123" i="24"/>
  <c r="L123" i="25"/>
  <c r="L123" i="23"/>
  <c r="M136" i="22"/>
  <c r="M136" i="25"/>
  <c r="M136" i="24"/>
  <c r="M136" i="23"/>
  <c r="N162" i="22"/>
  <c r="N162" i="24"/>
  <c r="N162" i="25"/>
  <c r="N162" i="23"/>
  <c r="L32" i="22"/>
  <c r="L32" i="24"/>
  <c r="L32" i="25"/>
  <c r="L32" i="23"/>
  <c r="Y45" i="22"/>
  <c r="Y45" i="25"/>
  <c r="Y45" i="23"/>
  <c r="Y45" i="24"/>
  <c r="AG110" i="22"/>
  <c r="AG110" i="23"/>
  <c r="AG110" i="24"/>
  <c r="AG110" i="25"/>
  <c r="M149" i="22"/>
  <c r="M149" i="24"/>
  <c r="M149" i="25"/>
  <c r="M149" i="23"/>
  <c r="R32" i="22"/>
  <c r="R32" i="25"/>
  <c r="R32" i="23"/>
  <c r="R32" i="24"/>
  <c r="M71" i="22"/>
  <c r="M71" i="25"/>
  <c r="M71" i="23"/>
  <c r="M71" i="24"/>
  <c r="AJ149" i="22"/>
  <c r="AJ149" i="25"/>
  <c r="AJ149" i="24"/>
  <c r="AJ149" i="23"/>
  <c r="X32" i="22"/>
  <c r="X32" i="25"/>
  <c r="X32" i="23"/>
  <c r="X32" i="24"/>
  <c r="P58" i="12"/>
  <c r="M66" i="6"/>
  <c r="N66" i="6"/>
  <c r="M46" i="6"/>
  <c r="N46" i="6"/>
  <c r="M26" i="6"/>
  <c r="N26" i="6"/>
  <c r="P66" i="17"/>
  <c r="O66" i="17"/>
  <c r="M66" i="17"/>
  <c r="P65" i="17"/>
  <c r="O65" i="17"/>
  <c r="M65" i="17"/>
  <c r="P64" i="17"/>
  <c r="O64" i="17"/>
  <c r="M64" i="17"/>
  <c r="P63" i="17"/>
  <c r="O63" i="17"/>
  <c r="M63" i="17"/>
  <c r="P62" i="17"/>
  <c r="O62" i="17"/>
  <c r="M62" i="17"/>
  <c r="P61" i="17"/>
  <c r="O61" i="17"/>
  <c r="M61" i="17"/>
  <c r="P60" i="17"/>
  <c r="O60" i="17"/>
  <c r="M60" i="17"/>
  <c r="P59" i="17"/>
  <c r="O59" i="17"/>
  <c r="M59" i="17"/>
  <c r="P58" i="17"/>
  <c r="O58" i="17"/>
  <c r="M58" i="17"/>
  <c r="P57" i="17"/>
  <c r="O57" i="17"/>
  <c r="M57" i="17"/>
  <c r="P56" i="17"/>
  <c r="O56" i="17"/>
  <c r="M56" i="17"/>
  <c r="P46" i="17"/>
  <c r="O46" i="17"/>
  <c r="N46" i="17"/>
  <c r="M46" i="17"/>
  <c r="P45" i="17"/>
  <c r="O45" i="17"/>
  <c r="M45" i="17"/>
  <c r="P44" i="17"/>
  <c r="O44" i="17"/>
  <c r="M44" i="17"/>
  <c r="P43" i="17"/>
  <c r="O43" i="17"/>
  <c r="M43" i="17"/>
  <c r="P42" i="17"/>
  <c r="O42" i="17"/>
  <c r="M42" i="17"/>
  <c r="P41" i="17"/>
  <c r="O41" i="17"/>
  <c r="M41" i="17"/>
  <c r="P40" i="17"/>
  <c r="O40" i="17"/>
  <c r="M40" i="17"/>
  <c r="P39" i="17"/>
  <c r="O39" i="17"/>
  <c r="M39" i="17"/>
  <c r="P38" i="17"/>
  <c r="O38" i="17"/>
  <c r="M38" i="17"/>
  <c r="P37" i="17"/>
  <c r="O37" i="17"/>
  <c r="M37" i="17"/>
  <c r="P36" i="17"/>
  <c r="O36" i="17"/>
  <c r="M36" i="17"/>
  <c r="P26" i="17"/>
  <c r="O26" i="17"/>
  <c r="N26" i="17"/>
  <c r="M26" i="17"/>
  <c r="P25" i="17"/>
  <c r="O25" i="17"/>
  <c r="M25" i="17"/>
  <c r="P24" i="17"/>
  <c r="O24" i="17"/>
  <c r="M24" i="17"/>
  <c r="P23" i="17"/>
  <c r="O23" i="17"/>
  <c r="M23" i="17"/>
  <c r="P22" i="17"/>
  <c r="O22" i="17"/>
  <c r="M22" i="17"/>
  <c r="P21" i="17"/>
  <c r="O21" i="17"/>
  <c r="M21" i="17"/>
  <c r="P20" i="17"/>
  <c r="O20" i="17"/>
  <c r="M20" i="17"/>
  <c r="P19" i="17"/>
  <c r="O19" i="17"/>
  <c r="M19" i="17"/>
  <c r="P18" i="17"/>
  <c r="O18" i="17"/>
  <c r="M18" i="17"/>
  <c r="P17" i="17"/>
  <c r="O17" i="17"/>
  <c r="M17" i="17"/>
  <c r="P16" i="17"/>
  <c r="O16" i="17"/>
  <c r="M16" i="17"/>
  <c r="S10" i="17"/>
  <c r="I10" i="17"/>
  <c r="S6" i="17"/>
  <c r="N7" i="17"/>
  <c r="I6" i="17"/>
  <c r="D7" i="17"/>
  <c r="P66" i="16"/>
  <c r="O66" i="16"/>
  <c r="N66" i="16"/>
  <c r="M66" i="16"/>
  <c r="P65" i="16"/>
  <c r="O65" i="16"/>
  <c r="N65" i="16"/>
  <c r="M65" i="16"/>
  <c r="P64" i="16"/>
  <c r="O64" i="16"/>
  <c r="P63" i="16"/>
  <c r="O63" i="16"/>
  <c r="M63" i="16"/>
  <c r="P62" i="16"/>
  <c r="O62" i="16"/>
  <c r="M62" i="16"/>
  <c r="P61" i="16"/>
  <c r="O61" i="16"/>
  <c r="M61" i="16"/>
  <c r="P60" i="16"/>
  <c r="O60" i="16"/>
  <c r="M60" i="16"/>
  <c r="P59" i="16"/>
  <c r="O59" i="16"/>
  <c r="M59" i="16"/>
  <c r="P58" i="16"/>
  <c r="O58" i="16"/>
  <c r="M58" i="16"/>
  <c r="P57" i="16"/>
  <c r="O57" i="16"/>
  <c r="M57" i="16"/>
  <c r="P56" i="16"/>
  <c r="O56" i="16"/>
  <c r="M56" i="16"/>
  <c r="P46" i="16"/>
  <c r="O46" i="16"/>
  <c r="N46" i="16"/>
  <c r="M46" i="16"/>
  <c r="P45" i="16"/>
  <c r="O45" i="16"/>
  <c r="M45" i="16"/>
  <c r="P44" i="16"/>
  <c r="O44" i="16"/>
  <c r="M44" i="16"/>
  <c r="P43" i="16"/>
  <c r="O43" i="16"/>
  <c r="M43" i="16"/>
  <c r="P42" i="16"/>
  <c r="O42" i="16"/>
  <c r="M42" i="16"/>
  <c r="P41" i="16"/>
  <c r="O41" i="16"/>
  <c r="M41" i="16"/>
  <c r="P40" i="16"/>
  <c r="O40" i="16"/>
  <c r="M40" i="16"/>
  <c r="P39" i="16"/>
  <c r="O39" i="16"/>
  <c r="M39" i="16"/>
  <c r="P38" i="16"/>
  <c r="O38" i="16"/>
  <c r="M38" i="16"/>
  <c r="P37" i="16"/>
  <c r="O37" i="16"/>
  <c r="M37" i="16"/>
  <c r="P36" i="16"/>
  <c r="O36" i="16"/>
  <c r="M36" i="16"/>
  <c r="P26" i="16"/>
  <c r="O26" i="16"/>
  <c r="N26" i="16"/>
  <c r="M26" i="16"/>
  <c r="P25" i="16"/>
  <c r="O25" i="16"/>
  <c r="M25" i="16"/>
  <c r="P24" i="16"/>
  <c r="O24" i="16"/>
  <c r="M24" i="16"/>
  <c r="P23" i="16"/>
  <c r="O23" i="16"/>
  <c r="M23" i="16"/>
  <c r="P22" i="16"/>
  <c r="O22" i="16"/>
  <c r="M22" i="16"/>
  <c r="P21" i="16"/>
  <c r="O21" i="16"/>
  <c r="M21" i="16"/>
  <c r="P20" i="16"/>
  <c r="O20" i="16"/>
  <c r="M20" i="16"/>
  <c r="P19" i="16"/>
  <c r="O19" i="16"/>
  <c r="M19" i="16"/>
  <c r="P18" i="16"/>
  <c r="O18" i="16"/>
  <c r="M18" i="16"/>
  <c r="P17" i="16"/>
  <c r="O17" i="16"/>
  <c r="M17" i="16"/>
  <c r="P16" i="16"/>
  <c r="O16" i="16"/>
  <c r="M16" i="16"/>
  <c r="S10" i="16"/>
  <c r="I10" i="16"/>
  <c r="S6" i="16"/>
  <c r="N7" i="16"/>
  <c r="I6" i="16"/>
  <c r="D7" i="16"/>
  <c r="P66" i="15"/>
  <c r="O66" i="15"/>
  <c r="M66" i="15"/>
  <c r="P65" i="15"/>
  <c r="O65" i="15"/>
  <c r="M65" i="15"/>
  <c r="P64" i="15"/>
  <c r="O64" i="15"/>
  <c r="M64" i="15"/>
  <c r="P63" i="15"/>
  <c r="O63" i="15"/>
  <c r="M63" i="15"/>
  <c r="P62" i="15"/>
  <c r="O62" i="15"/>
  <c r="M62" i="15"/>
  <c r="P61" i="15"/>
  <c r="O61" i="15"/>
  <c r="M61" i="15"/>
  <c r="P60" i="15"/>
  <c r="O60" i="15"/>
  <c r="M60" i="15"/>
  <c r="P59" i="15"/>
  <c r="O59" i="15"/>
  <c r="M59" i="15"/>
  <c r="P58" i="15"/>
  <c r="O58" i="15"/>
  <c r="M58" i="15"/>
  <c r="P57" i="15"/>
  <c r="O57" i="15"/>
  <c r="M57" i="15"/>
  <c r="P56" i="15"/>
  <c r="O56" i="15"/>
  <c r="M56" i="15"/>
  <c r="P46" i="15"/>
  <c r="O46" i="15"/>
  <c r="N46" i="15"/>
  <c r="M46" i="15"/>
  <c r="P45" i="15"/>
  <c r="O45" i="15"/>
  <c r="M45" i="15"/>
  <c r="P44" i="15"/>
  <c r="O44" i="15"/>
  <c r="M44" i="15"/>
  <c r="P43" i="15"/>
  <c r="O43" i="15"/>
  <c r="M43" i="15"/>
  <c r="P42" i="15"/>
  <c r="O42" i="15"/>
  <c r="M42" i="15"/>
  <c r="P41" i="15"/>
  <c r="O41" i="15"/>
  <c r="M41" i="15"/>
  <c r="P40" i="15"/>
  <c r="O40" i="15"/>
  <c r="M40" i="15"/>
  <c r="P39" i="15"/>
  <c r="O39" i="15"/>
  <c r="M39" i="15"/>
  <c r="P38" i="15"/>
  <c r="O38" i="15"/>
  <c r="M38" i="15"/>
  <c r="P37" i="15"/>
  <c r="O37" i="15"/>
  <c r="M37" i="15"/>
  <c r="P36" i="15"/>
  <c r="O36" i="15"/>
  <c r="M36" i="15"/>
  <c r="P26" i="15"/>
  <c r="O26" i="15"/>
  <c r="N26" i="15"/>
  <c r="M26" i="15"/>
  <c r="P25" i="15"/>
  <c r="O25" i="15"/>
  <c r="M25" i="15"/>
  <c r="P24" i="15"/>
  <c r="O24" i="15"/>
  <c r="M24" i="15"/>
  <c r="P23" i="15"/>
  <c r="O23" i="15"/>
  <c r="M23" i="15"/>
  <c r="P22" i="15"/>
  <c r="O22" i="15"/>
  <c r="M22" i="15"/>
  <c r="P21" i="15"/>
  <c r="O21" i="15"/>
  <c r="M21" i="15"/>
  <c r="P20" i="15"/>
  <c r="O20" i="15"/>
  <c r="M20" i="15"/>
  <c r="P19" i="15"/>
  <c r="O19" i="15"/>
  <c r="M19" i="15"/>
  <c r="P18" i="15"/>
  <c r="O18" i="15"/>
  <c r="M18" i="15"/>
  <c r="P17" i="15"/>
  <c r="O17" i="15"/>
  <c r="M17" i="15"/>
  <c r="P16" i="15"/>
  <c r="O16" i="15"/>
  <c r="M16" i="15"/>
  <c r="S10" i="15"/>
  <c r="I10" i="15"/>
  <c r="S6" i="15"/>
  <c r="N7" i="15"/>
  <c r="I6" i="15"/>
  <c r="D7" i="15"/>
  <c r="P66" i="14"/>
  <c r="O66" i="14"/>
  <c r="M66" i="14"/>
  <c r="P65" i="14"/>
  <c r="O65" i="14"/>
  <c r="M65" i="14"/>
  <c r="P64" i="14"/>
  <c r="O64" i="14"/>
  <c r="M64" i="14"/>
  <c r="P63" i="14"/>
  <c r="O63" i="14"/>
  <c r="M63" i="14"/>
  <c r="P62" i="14"/>
  <c r="O62" i="14"/>
  <c r="M62" i="14"/>
  <c r="P61" i="14"/>
  <c r="O61" i="14"/>
  <c r="M61" i="14"/>
  <c r="P60" i="14"/>
  <c r="O60" i="14"/>
  <c r="M60" i="14"/>
  <c r="P59" i="14"/>
  <c r="O59" i="14"/>
  <c r="M59" i="14"/>
  <c r="P58" i="14"/>
  <c r="O58" i="14"/>
  <c r="M58" i="14"/>
  <c r="P57" i="14"/>
  <c r="O57" i="14"/>
  <c r="M57" i="14"/>
  <c r="P56" i="14"/>
  <c r="O56" i="14"/>
  <c r="M56" i="14"/>
  <c r="P46" i="14"/>
  <c r="O46" i="14"/>
  <c r="N46" i="14"/>
  <c r="M46" i="14"/>
  <c r="P45" i="14"/>
  <c r="O45" i="14"/>
  <c r="M45" i="14"/>
  <c r="P44" i="14"/>
  <c r="O44" i="14"/>
  <c r="M44" i="14"/>
  <c r="P43" i="14"/>
  <c r="O43" i="14"/>
  <c r="M43" i="14"/>
  <c r="P42" i="14"/>
  <c r="O42" i="14"/>
  <c r="M42" i="14"/>
  <c r="P41" i="14"/>
  <c r="O41" i="14"/>
  <c r="M41" i="14"/>
  <c r="P40" i="14"/>
  <c r="O40" i="14"/>
  <c r="M40" i="14"/>
  <c r="P39" i="14"/>
  <c r="O39" i="14"/>
  <c r="M39" i="14"/>
  <c r="P38" i="14"/>
  <c r="O38" i="14"/>
  <c r="M38" i="14"/>
  <c r="P37" i="14"/>
  <c r="O37" i="14"/>
  <c r="M37" i="14"/>
  <c r="P36" i="14"/>
  <c r="O36" i="14"/>
  <c r="M36" i="14"/>
  <c r="P26" i="14"/>
  <c r="O26" i="14"/>
  <c r="N26" i="14"/>
  <c r="M26" i="14"/>
  <c r="P25" i="14"/>
  <c r="O25" i="14"/>
  <c r="M25" i="14"/>
  <c r="P24" i="14"/>
  <c r="O24" i="14"/>
  <c r="M24" i="14"/>
  <c r="P23" i="14"/>
  <c r="O23" i="14"/>
  <c r="M23" i="14"/>
  <c r="P22" i="14"/>
  <c r="O22" i="14"/>
  <c r="M22" i="14"/>
  <c r="P21" i="14"/>
  <c r="O21" i="14"/>
  <c r="M21" i="14"/>
  <c r="P20" i="14"/>
  <c r="O20" i="14"/>
  <c r="M20" i="14"/>
  <c r="P19" i="14"/>
  <c r="O19" i="14"/>
  <c r="M19" i="14"/>
  <c r="P18" i="14"/>
  <c r="O18" i="14"/>
  <c r="M18" i="14"/>
  <c r="P17" i="14"/>
  <c r="O17" i="14"/>
  <c r="M17" i="14"/>
  <c r="P16" i="14"/>
  <c r="O16" i="14"/>
  <c r="M16" i="14"/>
  <c r="S10" i="14"/>
  <c r="I10" i="14"/>
  <c r="S6" i="14"/>
  <c r="N7" i="14"/>
  <c r="I6" i="14"/>
  <c r="D7" i="14"/>
  <c r="P66" i="13"/>
  <c r="O66" i="13"/>
  <c r="N66" i="13"/>
  <c r="M66" i="13"/>
  <c r="P65" i="13"/>
  <c r="O65" i="13"/>
  <c r="M65" i="13"/>
  <c r="P64" i="13"/>
  <c r="O64" i="13"/>
  <c r="M64" i="13"/>
  <c r="P63" i="13"/>
  <c r="O63" i="13"/>
  <c r="M63" i="13"/>
  <c r="P62" i="13"/>
  <c r="O62" i="13"/>
  <c r="M62" i="13"/>
  <c r="P61" i="13"/>
  <c r="O61" i="13"/>
  <c r="M61" i="13"/>
  <c r="P60" i="13"/>
  <c r="O60" i="13"/>
  <c r="M60" i="13"/>
  <c r="P59" i="13"/>
  <c r="O59" i="13"/>
  <c r="M59" i="13"/>
  <c r="P58" i="13"/>
  <c r="O58" i="13"/>
  <c r="M58" i="13"/>
  <c r="P57" i="13"/>
  <c r="O57" i="13"/>
  <c r="M57" i="13"/>
  <c r="P56" i="13"/>
  <c r="O56" i="13"/>
  <c r="M56" i="13"/>
  <c r="P46" i="13"/>
  <c r="O46" i="13"/>
  <c r="N46" i="13"/>
  <c r="M46" i="13"/>
  <c r="P45" i="13"/>
  <c r="O45" i="13"/>
  <c r="M45" i="13"/>
  <c r="P44" i="13"/>
  <c r="O44" i="13"/>
  <c r="M44" i="13"/>
  <c r="P43" i="13"/>
  <c r="O43" i="13"/>
  <c r="M43" i="13"/>
  <c r="P42" i="13"/>
  <c r="O42" i="13"/>
  <c r="M42" i="13"/>
  <c r="P41" i="13"/>
  <c r="O41" i="13"/>
  <c r="M41" i="13"/>
  <c r="P40" i="13"/>
  <c r="O40" i="13"/>
  <c r="M40" i="13"/>
  <c r="P39" i="13"/>
  <c r="O39" i="13"/>
  <c r="M39" i="13"/>
  <c r="P38" i="13"/>
  <c r="O38" i="13"/>
  <c r="M38" i="13"/>
  <c r="P37" i="13"/>
  <c r="O37" i="13"/>
  <c r="M37" i="13"/>
  <c r="P36" i="13"/>
  <c r="O36" i="13"/>
  <c r="M36" i="13"/>
  <c r="P26" i="13"/>
  <c r="O26" i="13"/>
  <c r="N26" i="13"/>
  <c r="M26" i="13"/>
  <c r="P25" i="13"/>
  <c r="O25" i="13"/>
  <c r="M25" i="13"/>
  <c r="P24" i="13"/>
  <c r="O24" i="13"/>
  <c r="M24" i="13"/>
  <c r="P23" i="13"/>
  <c r="O23" i="13"/>
  <c r="M23" i="13"/>
  <c r="P22" i="13"/>
  <c r="O22" i="13"/>
  <c r="M22" i="13"/>
  <c r="P21" i="13"/>
  <c r="O21" i="13"/>
  <c r="M21" i="13"/>
  <c r="P20" i="13"/>
  <c r="O20" i="13"/>
  <c r="M20" i="13"/>
  <c r="P19" i="13"/>
  <c r="O19" i="13"/>
  <c r="M19" i="13"/>
  <c r="P18" i="13"/>
  <c r="O18" i="13"/>
  <c r="M18" i="13"/>
  <c r="O17" i="13"/>
  <c r="M17" i="13"/>
  <c r="P16" i="13"/>
  <c r="O16" i="13"/>
  <c r="M16" i="13"/>
  <c r="S10" i="13"/>
  <c r="I10" i="13"/>
  <c r="S6" i="13"/>
  <c r="N7" i="13"/>
  <c r="I6" i="13"/>
  <c r="D7" i="13"/>
  <c r="P66" i="12"/>
  <c r="O66" i="12"/>
  <c r="M66" i="12"/>
  <c r="P65" i="12"/>
  <c r="O65" i="12"/>
  <c r="M65" i="12"/>
  <c r="P64" i="12"/>
  <c r="O64" i="12"/>
  <c r="M64" i="12"/>
  <c r="P63" i="12"/>
  <c r="O63" i="12"/>
  <c r="M63" i="12"/>
  <c r="P62" i="12"/>
  <c r="O62" i="12"/>
  <c r="M62" i="12"/>
  <c r="P61" i="12"/>
  <c r="O61" i="12"/>
  <c r="M61" i="12"/>
  <c r="P60" i="12"/>
  <c r="O60" i="12"/>
  <c r="M60" i="12"/>
  <c r="P59" i="12"/>
  <c r="O59" i="12"/>
  <c r="M59" i="12"/>
  <c r="O58" i="12"/>
  <c r="M58" i="12"/>
  <c r="P57" i="12"/>
  <c r="O57" i="12"/>
  <c r="M57" i="12"/>
  <c r="P56" i="12"/>
  <c r="O56" i="12"/>
  <c r="M56" i="12"/>
  <c r="P46" i="12"/>
  <c r="O46" i="12"/>
  <c r="N46" i="12"/>
  <c r="M46" i="12"/>
  <c r="P45" i="12"/>
  <c r="O45" i="12"/>
  <c r="M45" i="12"/>
  <c r="P44" i="12"/>
  <c r="O44" i="12"/>
  <c r="M44" i="12"/>
  <c r="P43" i="12"/>
  <c r="O43" i="12"/>
  <c r="M43" i="12"/>
  <c r="P42" i="12"/>
  <c r="O42" i="12"/>
  <c r="M42" i="12"/>
  <c r="P41" i="12"/>
  <c r="O41" i="12"/>
  <c r="M41" i="12"/>
  <c r="P40" i="12"/>
  <c r="O40" i="12"/>
  <c r="M40" i="12"/>
  <c r="P39" i="12"/>
  <c r="O39" i="12"/>
  <c r="M39" i="12"/>
  <c r="P38" i="12"/>
  <c r="O38" i="12"/>
  <c r="M38" i="12"/>
  <c r="P37" i="12"/>
  <c r="O37" i="12"/>
  <c r="M37" i="12"/>
  <c r="P36" i="12"/>
  <c r="O36" i="12"/>
  <c r="M36" i="12"/>
  <c r="P26" i="12"/>
  <c r="O26" i="12"/>
  <c r="N26" i="12"/>
  <c r="M26" i="12"/>
  <c r="P25" i="12"/>
  <c r="O25" i="12"/>
  <c r="M25" i="12"/>
  <c r="P24" i="12"/>
  <c r="O24" i="12"/>
  <c r="M24" i="12"/>
  <c r="P23" i="12"/>
  <c r="O23" i="12"/>
  <c r="M23" i="12"/>
  <c r="P22" i="12"/>
  <c r="O22" i="12"/>
  <c r="M22" i="12"/>
  <c r="P21" i="12"/>
  <c r="O21" i="12"/>
  <c r="M21" i="12"/>
  <c r="P20" i="12"/>
  <c r="O20" i="12"/>
  <c r="M20" i="12"/>
  <c r="P19" i="12"/>
  <c r="O19" i="12"/>
  <c r="M19" i="12"/>
  <c r="P18" i="12"/>
  <c r="O18" i="12"/>
  <c r="M18" i="12"/>
  <c r="P17" i="12"/>
  <c r="O17" i="12"/>
  <c r="M17" i="12"/>
  <c r="P16" i="12"/>
  <c r="O16" i="12"/>
  <c r="M16" i="12"/>
  <c r="S10" i="12"/>
  <c r="I10" i="12"/>
  <c r="S6" i="12"/>
  <c r="N7" i="12"/>
  <c r="I6" i="12"/>
  <c r="D7" i="12"/>
  <c r="P66" i="11"/>
  <c r="O66" i="11"/>
  <c r="N66" i="11"/>
  <c r="M66" i="11"/>
  <c r="P65" i="11"/>
  <c r="O65" i="11"/>
  <c r="M65" i="11"/>
  <c r="P64" i="11"/>
  <c r="O64" i="11"/>
  <c r="M64" i="11"/>
  <c r="P63" i="11"/>
  <c r="O63" i="11"/>
  <c r="M63" i="11"/>
  <c r="P62" i="11"/>
  <c r="O62" i="11"/>
  <c r="M62" i="11"/>
  <c r="P61" i="11"/>
  <c r="O61" i="11"/>
  <c r="M61" i="11"/>
  <c r="P60" i="11"/>
  <c r="O60" i="11"/>
  <c r="M60" i="11"/>
  <c r="P59" i="11"/>
  <c r="O59" i="11"/>
  <c r="M59" i="11"/>
  <c r="P58" i="11"/>
  <c r="O58" i="11"/>
  <c r="M58" i="11"/>
  <c r="P57" i="11"/>
  <c r="O57" i="11"/>
  <c r="M57" i="11"/>
  <c r="P56" i="11"/>
  <c r="O56" i="11"/>
  <c r="M56" i="11"/>
  <c r="P46" i="11"/>
  <c r="O46" i="11"/>
  <c r="N46" i="11"/>
  <c r="M46" i="11"/>
  <c r="P45" i="11"/>
  <c r="O45" i="11"/>
  <c r="M45" i="11"/>
  <c r="P44" i="11"/>
  <c r="O44" i="11"/>
  <c r="M44" i="11"/>
  <c r="P43" i="11"/>
  <c r="O43" i="11"/>
  <c r="M43" i="11"/>
  <c r="P42" i="11"/>
  <c r="O42" i="11"/>
  <c r="M42" i="11"/>
  <c r="P41" i="11"/>
  <c r="O41" i="11"/>
  <c r="M41" i="11"/>
  <c r="P40" i="11"/>
  <c r="O40" i="11"/>
  <c r="M40" i="11"/>
  <c r="P39" i="11"/>
  <c r="O39" i="11"/>
  <c r="M39" i="11"/>
  <c r="P38" i="11"/>
  <c r="O38" i="11"/>
  <c r="M38" i="11"/>
  <c r="P37" i="11"/>
  <c r="O37" i="11"/>
  <c r="M37" i="11"/>
  <c r="P36" i="11"/>
  <c r="O36" i="11"/>
  <c r="M36" i="11"/>
  <c r="P26" i="11"/>
  <c r="O26" i="11"/>
  <c r="N26" i="11"/>
  <c r="M26" i="11"/>
  <c r="P25" i="11"/>
  <c r="O25" i="11"/>
  <c r="M25" i="11"/>
  <c r="P24" i="11"/>
  <c r="O24" i="11"/>
  <c r="M24" i="11"/>
  <c r="P23" i="11"/>
  <c r="O23" i="11"/>
  <c r="M23" i="11"/>
  <c r="P22" i="11"/>
  <c r="O22" i="11"/>
  <c r="M22" i="11"/>
  <c r="P21" i="11"/>
  <c r="O21" i="11"/>
  <c r="M21" i="11"/>
  <c r="P20" i="11"/>
  <c r="O20" i="11"/>
  <c r="M20" i="11"/>
  <c r="P19" i="11"/>
  <c r="O19" i="11"/>
  <c r="M19" i="11"/>
  <c r="P18" i="11"/>
  <c r="O18" i="11"/>
  <c r="M18" i="11"/>
  <c r="P17" i="11"/>
  <c r="O17" i="11"/>
  <c r="M17" i="11"/>
  <c r="P16" i="11"/>
  <c r="O16" i="11"/>
  <c r="M16" i="11"/>
  <c r="S10" i="11"/>
  <c r="I10" i="11"/>
  <c r="S6" i="11"/>
  <c r="N7" i="11"/>
  <c r="I6" i="11"/>
  <c r="D7" i="11"/>
  <c r="P66" i="10"/>
  <c r="O66" i="10"/>
  <c r="M66" i="10"/>
  <c r="P65" i="10"/>
  <c r="O65" i="10"/>
  <c r="M65" i="10"/>
  <c r="P64" i="10"/>
  <c r="O64" i="10"/>
  <c r="M64" i="10"/>
  <c r="P63" i="10"/>
  <c r="O63" i="10"/>
  <c r="M63" i="10"/>
  <c r="P62" i="10"/>
  <c r="O62" i="10"/>
  <c r="M62" i="10"/>
  <c r="P61" i="10"/>
  <c r="O61" i="10"/>
  <c r="M61" i="10"/>
  <c r="P60" i="10"/>
  <c r="O60" i="10"/>
  <c r="M60" i="10"/>
  <c r="P59" i="10"/>
  <c r="O59" i="10"/>
  <c r="M59" i="10"/>
  <c r="P58" i="10"/>
  <c r="O58" i="10"/>
  <c r="M58" i="10"/>
  <c r="P57" i="10"/>
  <c r="O57" i="10"/>
  <c r="M57" i="10"/>
  <c r="P56" i="10"/>
  <c r="O56" i="10"/>
  <c r="M56" i="10"/>
  <c r="P46" i="10"/>
  <c r="O46" i="10"/>
  <c r="N46" i="10"/>
  <c r="M46" i="10"/>
  <c r="P45" i="10"/>
  <c r="O45" i="10"/>
  <c r="M45" i="10"/>
  <c r="P44" i="10"/>
  <c r="O44" i="10"/>
  <c r="M44" i="10"/>
  <c r="P43" i="10"/>
  <c r="O43" i="10"/>
  <c r="M43" i="10"/>
  <c r="P42" i="10"/>
  <c r="O42" i="10"/>
  <c r="M42" i="10"/>
  <c r="P41" i="10"/>
  <c r="O41" i="10"/>
  <c r="M41" i="10"/>
  <c r="P40" i="10"/>
  <c r="O40" i="10"/>
  <c r="M40" i="10"/>
  <c r="P39" i="10"/>
  <c r="O39" i="10"/>
  <c r="M39" i="10"/>
  <c r="P38" i="10"/>
  <c r="O38" i="10"/>
  <c r="M38" i="10"/>
  <c r="P37" i="10"/>
  <c r="O37" i="10"/>
  <c r="M37" i="10"/>
  <c r="P36" i="10"/>
  <c r="O36" i="10"/>
  <c r="M36" i="10"/>
  <c r="P26" i="10"/>
  <c r="O26" i="10"/>
  <c r="N26" i="10"/>
  <c r="M26" i="10"/>
  <c r="P25" i="10"/>
  <c r="O25" i="10"/>
  <c r="M25" i="10"/>
  <c r="P24" i="10"/>
  <c r="O24" i="10"/>
  <c r="M24" i="10"/>
  <c r="P23" i="10"/>
  <c r="O23" i="10"/>
  <c r="M23" i="10"/>
  <c r="P22" i="10"/>
  <c r="O22" i="10"/>
  <c r="M22" i="10"/>
  <c r="P21" i="10"/>
  <c r="O21" i="10"/>
  <c r="M21" i="10"/>
  <c r="P20" i="10"/>
  <c r="O20" i="10"/>
  <c r="M20" i="10"/>
  <c r="P19" i="10"/>
  <c r="O19" i="10"/>
  <c r="M19" i="10"/>
  <c r="P18" i="10"/>
  <c r="O18" i="10"/>
  <c r="M18" i="10"/>
  <c r="P17" i="10"/>
  <c r="O17" i="10"/>
  <c r="M17" i="10"/>
  <c r="P16" i="10"/>
  <c r="O16" i="10"/>
  <c r="M16" i="10"/>
  <c r="S10" i="10"/>
  <c r="I10" i="10"/>
  <c r="S6" i="10"/>
  <c r="N7" i="10"/>
  <c r="I6" i="10"/>
  <c r="D7" i="10"/>
  <c r="P66" i="9"/>
  <c r="O66" i="9"/>
  <c r="M66" i="9"/>
  <c r="P65" i="9"/>
  <c r="O65" i="9"/>
  <c r="M65" i="9"/>
  <c r="P64" i="9"/>
  <c r="O64" i="9"/>
  <c r="M64" i="9"/>
  <c r="P63" i="9"/>
  <c r="O63" i="9"/>
  <c r="M63" i="9"/>
  <c r="P62" i="9"/>
  <c r="O62" i="9"/>
  <c r="M62" i="9"/>
  <c r="P61" i="9"/>
  <c r="O61" i="9"/>
  <c r="M61" i="9"/>
  <c r="P60" i="9"/>
  <c r="O60" i="9"/>
  <c r="M60" i="9"/>
  <c r="P59" i="9"/>
  <c r="O59" i="9"/>
  <c r="M59" i="9"/>
  <c r="P58" i="9"/>
  <c r="O58" i="9"/>
  <c r="M58" i="9"/>
  <c r="P57" i="9"/>
  <c r="O57" i="9"/>
  <c r="M57" i="9"/>
  <c r="P56" i="9"/>
  <c r="O56" i="9"/>
  <c r="M56" i="9"/>
  <c r="P46" i="9"/>
  <c r="O46" i="9"/>
  <c r="N46" i="9"/>
  <c r="M46" i="9"/>
  <c r="P45" i="9"/>
  <c r="O45" i="9"/>
  <c r="M45" i="9"/>
  <c r="P44" i="9"/>
  <c r="O44" i="9"/>
  <c r="M44" i="9"/>
  <c r="P43" i="9"/>
  <c r="O43" i="9"/>
  <c r="M43" i="9"/>
  <c r="P42" i="9"/>
  <c r="O42" i="9"/>
  <c r="M42" i="9"/>
  <c r="P41" i="9"/>
  <c r="O41" i="9"/>
  <c r="M41" i="9"/>
  <c r="P40" i="9"/>
  <c r="O40" i="9"/>
  <c r="M40" i="9"/>
  <c r="P39" i="9"/>
  <c r="O39" i="9"/>
  <c r="M39" i="9"/>
  <c r="P38" i="9"/>
  <c r="O38" i="9"/>
  <c r="M38" i="9"/>
  <c r="P37" i="9"/>
  <c r="O37" i="9"/>
  <c r="M37" i="9"/>
  <c r="P36" i="9"/>
  <c r="O36" i="9"/>
  <c r="M36" i="9"/>
  <c r="P26" i="9"/>
  <c r="O26" i="9"/>
  <c r="N26" i="9"/>
  <c r="M26" i="9"/>
  <c r="P25" i="9"/>
  <c r="O25" i="9"/>
  <c r="N25" i="9"/>
  <c r="M25" i="9"/>
  <c r="P24" i="9"/>
  <c r="O24" i="9"/>
  <c r="M24" i="9"/>
  <c r="P23" i="9"/>
  <c r="O23" i="9"/>
  <c r="M23" i="9"/>
  <c r="P22" i="9"/>
  <c r="O22" i="9"/>
  <c r="M22" i="9"/>
  <c r="P21" i="9"/>
  <c r="O21" i="9"/>
  <c r="M21" i="9"/>
  <c r="P20" i="9"/>
  <c r="O20" i="9"/>
  <c r="M20" i="9"/>
  <c r="P19" i="9"/>
  <c r="O19" i="9"/>
  <c r="M19" i="9"/>
  <c r="P18" i="9"/>
  <c r="O18" i="9"/>
  <c r="M18" i="9"/>
  <c r="P17" i="9"/>
  <c r="O17" i="9"/>
  <c r="M17" i="9"/>
  <c r="P16" i="9"/>
  <c r="O16" i="9"/>
  <c r="M16" i="9"/>
  <c r="S10" i="9"/>
  <c r="I10" i="9"/>
  <c r="S6" i="9"/>
  <c r="N7" i="9"/>
  <c r="I6" i="9"/>
  <c r="D7" i="9"/>
  <c r="P66" i="8"/>
  <c r="O66" i="8"/>
  <c r="N66" i="8"/>
  <c r="M66" i="8"/>
  <c r="P65" i="8"/>
  <c r="O65" i="8"/>
  <c r="M65" i="8"/>
  <c r="P64" i="8"/>
  <c r="O64" i="8"/>
  <c r="M64" i="8"/>
  <c r="P63" i="8"/>
  <c r="O63" i="8"/>
  <c r="M63" i="8"/>
  <c r="P62" i="8"/>
  <c r="O62" i="8"/>
  <c r="M62" i="8"/>
  <c r="P61" i="8"/>
  <c r="O61" i="8"/>
  <c r="M61" i="8"/>
  <c r="P60" i="8"/>
  <c r="O60" i="8"/>
  <c r="M60" i="8"/>
  <c r="P59" i="8"/>
  <c r="O59" i="8"/>
  <c r="M59" i="8"/>
  <c r="P58" i="8"/>
  <c r="O58" i="8"/>
  <c r="M58" i="8"/>
  <c r="P57" i="8"/>
  <c r="O57" i="8"/>
  <c r="M57" i="8"/>
  <c r="P56" i="8"/>
  <c r="O56" i="8"/>
  <c r="M56" i="8"/>
  <c r="P46" i="8"/>
  <c r="O46" i="8"/>
  <c r="N46" i="8"/>
  <c r="M46" i="8"/>
  <c r="P45" i="8"/>
  <c r="O45" i="8"/>
  <c r="M45" i="8"/>
  <c r="P44" i="8"/>
  <c r="O44" i="8"/>
  <c r="M44" i="8"/>
  <c r="P43" i="8"/>
  <c r="O43" i="8"/>
  <c r="M43" i="8"/>
  <c r="P42" i="8"/>
  <c r="O42" i="8"/>
  <c r="M42" i="8"/>
  <c r="P41" i="8"/>
  <c r="O41" i="8"/>
  <c r="M41" i="8"/>
  <c r="P40" i="8"/>
  <c r="O40" i="8"/>
  <c r="M40" i="8"/>
  <c r="P39" i="8"/>
  <c r="O39" i="8"/>
  <c r="M39" i="8"/>
  <c r="P38" i="8"/>
  <c r="O38" i="8"/>
  <c r="M38" i="8"/>
  <c r="P37" i="8"/>
  <c r="O37" i="8"/>
  <c r="M37" i="8"/>
  <c r="P36" i="8"/>
  <c r="O36" i="8"/>
  <c r="M36" i="8"/>
  <c r="P26" i="8"/>
  <c r="O26" i="8"/>
  <c r="N26" i="8"/>
  <c r="M26" i="8"/>
  <c r="P25" i="8"/>
  <c r="O25" i="8"/>
  <c r="M25" i="8"/>
  <c r="P24" i="8"/>
  <c r="O24" i="8"/>
  <c r="M24" i="8"/>
  <c r="P23" i="8"/>
  <c r="O23" i="8"/>
  <c r="M23" i="8"/>
  <c r="P22" i="8"/>
  <c r="O22" i="8"/>
  <c r="M22" i="8"/>
  <c r="P21" i="8"/>
  <c r="O21" i="8"/>
  <c r="M21" i="8"/>
  <c r="P20" i="8"/>
  <c r="O20" i="8"/>
  <c r="M20" i="8"/>
  <c r="P19" i="8"/>
  <c r="O19" i="8"/>
  <c r="M19" i="8"/>
  <c r="P18" i="8"/>
  <c r="O18" i="8"/>
  <c r="M18" i="8"/>
  <c r="P17" i="8"/>
  <c r="O17" i="8"/>
  <c r="M17" i="8"/>
  <c r="P16" i="8"/>
  <c r="O16" i="8"/>
  <c r="M16" i="8"/>
  <c r="S10" i="8"/>
  <c r="I10" i="8"/>
  <c r="S6" i="8"/>
  <c r="N7" i="8"/>
  <c r="I6" i="8"/>
  <c r="D7" i="8"/>
  <c r="P66" i="7"/>
  <c r="O66" i="7"/>
  <c r="M66" i="7"/>
  <c r="P65" i="7"/>
  <c r="O65" i="7"/>
  <c r="M65" i="7"/>
  <c r="P64" i="7"/>
  <c r="O64" i="7"/>
  <c r="M64" i="7"/>
  <c r="P63" i="7"/>
  <c r="O63" i="7"/>
  <c r="M63" i="7"/>
  <c r="P62" i="7"/>
  <c r="O62" i="7"/>
  <c r="M62" i="7"/>
  <c r="P61" i="7"/>
  <c r="O61" i="7"/>
  <c r="M61" i="7"/>
  <c r="P60" i="7"/>
  <c r="O60" i="7"/>
  <c r="M60" i="7"/>
  <c r="P59" i="7"/>
  <c r="O59" i="7"/>
  <c r="M59" i="7"/>
  <c r="P58" i="7"/>
  <c r="O58" i="7"/>
  <c r="M58" i="7"/>
  <c r="P57" i="7"/>
  <c r="O57" i="7"/>
  <c r="M57" i="7"/>
  <c r="P56" i="7"/>
  <c r="O56" i="7"/>
  <c r="M56" i="7"/>
  <c r="P46" i="7"/>
  <c r="O46" i="7"/>
  <c r="N46" i="7"/>
  <c r="M46" i="7"/>
  <c r="P45" i="7"/>
  <c r="O45" i="7"/>
  <c r="M45" i="7"/>
  <c r="P44" i="7"/>
  <c r="O44" i="7"/>
  <c r="M44" i="7"/>
  <c r="P43" i="7"/>
  <c r="O43" i="7"/>
  <c r="M43" i="7"/>
  <c r="P42" i="7"/>
  <c r="O42" i="7"/>
  <c r="M42" i="7"/>
  <c r="P41" i="7"/>
  <c r="O41" i="7"/>
  <c r="M41" i="7"/>
  <c r="P40" i="7"/>
  <c r="O40" i="7"/>
  <c r="M40" i="7"/>
  <c r="P39" i="7"/>
  <c r="O39" i="7"/>
  <c r="M39" i="7"/>
  <c r="P38" i="7"/>
  <c r="O38" i="7"/>
  <c r="M38" i="7"/>
  <c r="P37" i="7"/>
  <c r="O37" i="7"/>
  <c r="M37" i="7"/>
  <c r="P36" i="7"/>
  <c r="O36" i="7"/>
  <c r="M36" i="7"/>
  <c r="P26" i="7"/>
  <c r="O26" i="7"/>
  <c r="N26" i="7"/>
  <c r="M26" i="7"/>
  <c r="P25" i="7"/>
  <c r="O25" i="7"/>
  <c r="M25" i="7"/>
  <c r="P24" i="7"/>
  <c r="O24" i="7"/>
  <c r="M24" i="7"/>
  <c r="P23" i="7"/>
  <c r="O23" i="7"/>
  <c r="M23" i="7"/>
  <c r="P22" i="7"/>
  <c r="O22" i="7"/>
  <c r="M22" i="7"/>
  <c r="P21" i="7"/>
  <c r="O21" i="7"/>
  <c r="M21" i="7"/>
  <c r="P20" i="7"/>
  <c r="O20" i="7"/>
  <c r="M20" i="7"/>
  <c r="P19" i="7"/>
  <c r="O19" i="7"/>
  <c r="M19" i="7"/>
  <c r="P18" i="7"/>
  <c r="O18" i="7"/>
  <c r="M18" i="7"/>
  <c r="P17" i="7"/>
  <c r="O17" i="7"/>
  <c r="M17" i="7"/>
  <c r="P16" i="7"/>
  <c r="O16" i="7"/>
  <c r="M16" i="7"/>
  <c r="S10" i="7"/>
  <c r="I10" i="7"/>
  <c r="S6" i="7"/>
  <c r="N7" i="7"/>
  <c r="I6" i="7"/>
  <c r="D7" i="7"/>
  <c r="P66" i="6"/>
  <c r="O66" i="6"/>
  <c r="P65" i="6"/>
  <c r="O65" i="6"/>
  <c r="M65" i="6"/>
  <c r="P64" i="6"/>
  <c r="O64" i="6"/>
  <c r="M64" i="6"/>
  <c r="P63" i="6"/>
  <c r="O63" i="6"/>
  <c r="M63" i="6"/>
  <c r="P62" i="6"/>
  <c r="O62" i="6"/>
  <c r="M62" i="6"/>
  <c r="P61" i="6"/>
  <c r="O61" i="6"/>
  <c r="M61" i="6"/>
  <c r="P60" i="6"/>
  <c r="O60" i="6"/>
  <c r="M60" i="6"/>
  <c r="P59" i="6"/>
  <c r="O59" i="6"/>
  <c r="M59" i="6"/>
  <c r="P58" i="6"/>
  <c r="O58" i="6"/>
  <c r="M58" i="6"/>
  <c r="P57" i="6"/>
  <c r="O57" i="6"/>
  <c r="M57" i="6"/>
  <c r="P56" i="6"/>
  <c r="O56" i="6"/>
  <c r="M56" i="6"/>
  <c r="P46" i="6"/>
  <c r="O46" i="6"/>
  <c r="P45" i="6"/>
  <c r="O45" i="6"/>
  <c r="M45" i="6"/>
  <c r="P44" i="6"/>
  <c r="O44" i="6"/>
  <c r="M44" i="6"/>
  <c r="P43" i="6"/>
  <c r="O43" i="6"/>
  <c r="M43" i="6"/>
  <c r="P42" i="6"/>
  <c r="O42" i="6"/>
  <c r="M42" i="6"/>
  <c r="P41" i="6"/>
  <c r="O41" i="6"/>
  <c r="M41" i="6"/>
  <c r="P40" i="6"/>
  <c r="O40" i="6"/>
  <c r="M40" i="6"/>
  <c r="P39" i="6"/>
  <c r="O39" i="6"/>
  <c r="M39" i="6"/>
  <c r="P38" i="6"/>
  <c r="O38" i="6"/>
  <c r="M38" i="6"/>
  <c r="P37" i="6"/>
  <c r="O37" i="6"/>
  <c r="M37" i="6"/>
  <c r="P36" i="6"/>
  <c r="O36" i="6"/>
  <c r="M36" i="6"/>
  <c r="P26" i="6"/>
  <c r="O26" i="6"/>
  <c r="P25" i="6"/>
  <c r="O25" i="6"/>
  <c r="M25" i="6"/>
  <c r="P24" i="6"/>
  <c r="O24" i="6"/>
  <c r="M24" i="6"/>
  <c r="P23" i="6"/>
  <c r="O23" i="6"/>
  <c r="M23" i="6"/>
  <c r="P22" i="6"/>
  <c r="O22" i="6"/>
  <c r="M22" i="6"/>
  <c r="P21" i="6"/>
  <c r="O21" i="6"/>
  <c r="M21" i="6"/>
  <c r="P20" i="6"/>
  <c r="O20" i="6"/>
  <c r="M20" i="6"/>
  <c r="P19" i="6"/>
  <c r="O19" i="6"/>
  <c r="M19" i="6"/>
  <c r="P18" i="6"/>
  <c r="O18" i="6"/>
  <c r="M18" i="6"/>
  <c r="P17" i="6"/>
  <c r="O17" i="6"/>
  <c r="M17" i="6"/>
  <c r="P16" i="6"/>
  <c r="O16" i="6"/>
  <c r="M16" i="6"/>
  <c r="S10" i="6"/>
  <c r="I10" i="6"/>
  <c r="N7" i="6"/>
  <c r="I6" i="6"/>
  <c r="D7" i="6"/>
  <c r="P66" i="2" l="1"/>
  <c r="P65" i="2"/>
  <c r="P64" i="2"/>
  <c r="P63" i="2"/>
  <c r="P62" i="2"/>
  <c r="P61" i="2"/>
  <c r="P60" i="2"/>
  <c r="P59" i="2"/>
  <c r="P58" i="2"/>
  <c r="P57" i="2"/>
  <c r="P56" i="2"/>
  <c r="P46" i="2"/>
  <c r="P45" i="2"/>
  <c r="P44" i="2"/>
  <c r="P43" i="2"/>
  <c r="P42" i="2"/>
  <c r="P41" i="2"/>
  <c r="P40" i="2"/>
  <c r="P39" i="2"/>
  <c r="P38" i="2"/>
  <c r="P37" i="2"/>
  <c r="P36" i="2"/>
  <c r="P23" i="2"/>
  <c r="P24" i="2"/>
  <c r="P25" i="2"/>
  <c r="P26" i="2"/>
  <c r="P17" i="2"/>
  <c r="P18" i="2"/>
  <c r="P19" i="2"/>
  <c r="P20" i="2"/>
  <c r="P21" i="2"/>
  <c r="P22" i="2"/>
  <c r="P16" i="2"/>
  <c r="M66" i="2" l="1"/>
  <c r="M65" i="2"/>
  <c r="M64" i="2"/>
  <c r="M63" i="2"/>
  <c r="M62" i="2"/>
  <c r="M61" i="2"/>
  <c r="M60" i="2"/>
  <c r="M59" i="2"/>
  <c r="M58" i="2"/>
  <c r="M57" i="2"/>
  <c r="M56" i="2"/>
  <c r="M37" i="2"/>
  <c r="M38" i="2"/>
  <c r="M39" i="2"/>
  <c r="M40" i="2"/>
  <c r="M41" i="2"/>
  <c r="M42" i="2"/>
  <c r="M43" i="2"/>
  <c r="M44" i="2"/>
  <c r="M45" i="2"/>
  <c r="M46" i="2"/>
  <c r="N46" i="2"/>
  <c r="M36" i="2"/>
  <c r="M17" i="2"/>
  <c r="M18" i="2"/>
  <c r="M19" i="2"/>
  <c r="M20" i="2"/>
  <c r="M21" i="2"/>
  <c r="M22" i="2"/>
  <c r="M23" i="2"/>
  <c r="M24" i="2"/>
  <c r="M25" i="2"/>
  <c r="M26" i="2"/>
  <c r="N26" i="2"/>
  <c r="M16" i="2"/>
  <c r="O66" i="2"/>
  <c r="O65" i="2"/>
  <c r="O64" i="2"/>
  <c r="O63" i="2"/>
  <c r="O62" i="2"/>
  <c r="O61" i="2"/>
  <c r="O60" i="2"/>
  <c r="O59" i="2"/>
  <c r="O58" i="2"/>
  <c r="O57" i="2"/>
  <c r="O56" i="2"/>
  <c r="O46" i="2"/>
  <c r="O45" i="2"/>
  <c r="O44" i="2"/>
  <c r="O43" i="2"/>
  <c r="O42" i="2"/>
  <c r="O41" i="2"/>
  <c r="O40" i="2"/>
  <c r="O39" i="2"/>
  <c r="O38" i="2"/>
  <c r="O37" i="2"/>
  <c r="S10" i="2" l="1"/>
  <c r="S6" i="2"/>
  <c r="N7" i="2"/>
  <c r="I10" i="2"/>
  <c r="I6" i="2"/>
  <c r="D7" i="2"/>
  <c r="C64" i="16"/>
  <c r="M64" i="16" s="1"/>
  <c r="O17" i="2"/>
  <c r="O18" i="2"/>
  <c r="O19" i="2"/>
  <c r="O20" i="2"/>
  <c r="O21" i="2"/>
  <c r="O22" i="2"/>
  <c r="O23" i="2"/>
  <c r="O24" i="2"/>
  <c r="O25" i="2"/>
  <c r="O26" i="2"/>
  <c r="O16" i="2"/>
  <c r="D1" i="13" l="1"/>
  <c r="R1" i="14"/>
  <c r="R1" i="10" l="1"/>
  <c r="R1" i="13"/>
  <c r="R1" i="9"/>
  <c r="R1" i="16"/>
  <c r="R1" i="12"/>
  <c r="R1" i="8"/>
  <c r="R1" i="15"/>
  <c r="R1" i="7"/>
  <c r="R1" i="6"/>
  <c r="R1" i="11"/>
  <c r="R1" i="17"/>
  <c r="R1" i="2"/>
  <c r="E1" i="11"/>
  <c r="D1" i="17"/>
  <c r="D1" i="9"/>
  <c r="D1" i="16"/>
  <c r="D1" i="8"/>
  <c r="D1" i="7"/>
  <c r="D1" i="12"/>
  <c r="D1" i="15"/>
  <c r="D1" i="10"/>
  <c r="D1" i="2"/>
  <c r="D1" i="11"/>
  <c r="D1" i="6"/>
  <c r="D1" i="14"/>
  <c r="S1" i="2"/>
  <c r="S1" i="9"/>
  <c r="S1" i="13"/>
  <c r="S1" i="17"/>
  <c r="S1" i="16"/>
  <c r="S1" i="6"/>
  <c r="S1" i="10"/>
  <c r="S1" i="14"/>
  <c r="S1" i="8"/>
  <c r="S1" i="7"/>
  <c r="S1" i="11"/>
  <c r="S1" i="15"/>
  <c r="S1" i="12"/>
  <c r="N21" i="11"/>
  <c r="N65" i="15"/>
  <c r="N64" i="13"/>
  <c r="N60" i="13"/>
  <c r="N16" i="14"/>
  <c r="N22" i="14"/>
  <c r="N18" i="14"/>
  <c r="N44" i="14"/>
  <c r="N40" i="14"/>
  <c r="N56" i="14"/>
  <c r="N63" i="14"/>
  <c r="N59" i="14"/>
  <c r="N25" i="15"/>
  <c r="N21" i="15"/>
  <c r="N17" i="15"/>
  <c r="N43" i="15"/>
  <c r="N39" i="15"/>
  <c r="N66" i="15"/>
  <c r="N62" i="15"/>
  <c r="N58" i="15"/>
  <c r="N24" i="16"/>
  <c r="N20" i="16"/>
  <c r="N36" i="16"/>
  <c r="N42" i="16"/>
  <c r="N38" i="16"/>
  <c r="N62" i="16"/>
  <c r="N58" i="16"/>
  <c r="N24" i="17"/>
  <c r="N20" i="17"/>
  <c r="N36" i="17"/>
  <c r="N42" i="17"/>
  <c r="N38" i="17"/>
  <c r="N65" i="17"/>
  <c r="N61" i="17"/>
  <c r="N57" i="17"/>
  <c r="N22" i="6"/>
  <c r="N58" i="2"/>
  <c r="N62" i="6"/>
  <c r="N43" i="7"/>
  <c r="N64" i="7"/>
  <c r="N42" i="8"/>
  <c r="N16" i="9"/>
  <c r="N43" i="9"/>
  <c r="N23" i="10"/>
  <c r="N36" i="6"/>
  <c r="N62" i="2"/>
  <c r="N17" i="7"/>
  <c r="N39" i="7"/>
  <c r="N24" i="8"/>
  <c r="N38" i="8"/>
  <c r="N20" i="9"/>
  <c r="N57" i="9"/>
  <c r="N19" i="10"/>
  <c r="N42" i="10"/>
  <c r="N65" i="10"/>
  <c r="N57" i="10"/>
  <c r="N19" i="11"/>
  <c r="N41" i="11"/>
  <c r="N63" i="11"/>
  <c r="N25" i="12"/>
  <c r="N17" i="12"/>
  <c r="N65" i="12"/>
  <c r="N19" i="13"/>
  <c r="N63" i="13"/>
  <c r="N17" i="14"/>
  <c r="N16" i="6"/>
  <c r="N24" i="6"/>
  <c r="N42" i="6"/>
  <c r="N60" i="2"/>
  <c r="N57" i="6"/>
  <c r="N65" i="6"/>
  <c r="N23" i="7"/>
  <c r="N41" i="7"/>
  <c r="N60" i="7"/>
  <c r="N16" i="8"/>
  <c r="N18" i="8"/>
  <c r="N40" i="8"/>
  <c r="N62" i="8"/>
  <c r="N18" i="9"/>
  <c r="N37" i="9"/>
  <c r="N45" i="9"/>
  <c r="N63" i="9"/>
  <c r="N21" i="10"/>
  <c r="N44" i="10"/>
  <c r="N56" i="10"/>
  <c r="N59" i="10"/>
  <c r="N43" i="11"/>
  <c r="N65" i="11"/>
  <c r="N57" i="11"/>
  <c r="N19" i="12"/>
  <c r="N38" i="12"/>
  <c r="N23" i="13"/>
  <c r="N37" i="13"/>
  <c r="N21" i="14"/>
  <c r="N66" i="14"/>
  <c r="N58" i="14"/>
  <c r="N20" i="15"/>
  <c r="N42" i="15"/>
  <c r="N57" i="15"/>
  <c r="N19" i="16"/>
  <c r="N41" i="16"/>
  <c r="N61" i="16"/>
  <c r="N23" i="17"/>
  <c r="N45" i="17"/>
  <c r="N37" i="17"/>
  <c r="N60" i="17"/>
  <c r="N19" i="6"/>
  <c r="N23" i="6"/>
  <c r="N37" i="6"/>
  <c r="N41" i="6"/>
  <c r="N45" i="6"/>
  <c r="N59" i="2"/>
  <c r="N63" i="2"/>
  <c r="N56" i="6"/>
  <c r="N60" i="6"/>
  <c r="N63" i="6"/>
  <c r="N18" i="7"/>
  <c r="N24" i="7"/>
  <c r="N36" i="7"/>
  <c r="N42" i="7"/>
  <c r="N38" i="7"/>
  <c r="N61" i="7"/>
  <c r="N57" i="7"/>
  <c r="N63" i="7"/>
  <c r="N23" i="8"/>
  <c r="N19" i="8"/>
  <c r="N45" i="8"/>
  <c r="N41" i="8"/>
  <c r="N37" i="8"/>
  <c r="N63" i="8"/>
  <c r="N59" i="8"/>
  <c r="N17" i="9"/>
  <c r="N21" i="9"/>
  <c r="N36" i="9"/>
  <c r="N40" i="9"/>
  <c r="N44" i="9"/>
  <c r="N58" i="9"/>
  <c r="N62" i="9"/>
  <c r="N66" i="9"/>
  <c r="N22" i="10"/>
  <c r="N18" i="10"/>
  <c r="N45" i="10"/>
  <c r="N41" i="10"/>
  <c r="N37" i="10"/>
  <c r="N64" i="10"/>
  <c r="N60" i="10"/>
  <c r="N16" i="11"/>
  <c r="N22" i="11"/>
  <c r="N18" i="11"/>
  <c r="N44" i="11"/>
  <c r="N40" i="11"/>
  <c r="N56" i="11"/>
  <c r="N62" i="11"/>
  <c r="N58" i="11"/>
  <c r="N24" i="12"/>
  <c r="N20" i="12"/>
  <c r="N36" i="12"/>
  <c r="N40" i="12"/>
  <c r="N63" i="12"/>
  <c r="N25" i="13"/>
  <c r="N17" i="13"/>
  <c r="N39" i="13"/>
  <c r="N61" i="13"/>
  <c r="N23" i="14"/>
  <c r="N45" i="14"/>
  <c r="N37" i="14"/>
  <c r="N60" i="14"/>
  <c r="N22" i="15"/>
  <c r="N44" i="15"/>
  <c r="N56" i="15"/>
  <c r="N59" i="15"/>
  <c r="N21" i="16"/>
  <c r="N43" i="16"/>
  <c r="N63" i="16"/>
  <c r="N25" i="17"/>
  <c r="N17" i="17"/>
  <c r="N39" i="17"/>
  <c r="N62" i="17"/>
  <c r="N43" i="12"/>
  <c r="N39" i="12"/>
  <c r="N66" i="12"/>
  <c r="N62" i="12"/>
  <c r="N58" i="12"/>
  <c r="N24" i="13"/>
  <c r="N20" i="13"/>
  <c r="N36" i="13"/>
  <c r="N42" i="13"/>
  <c r="N38" i="13"/>
  <c r="N40" i="6"/>
  <c r="N66" i="2"/>
  <c r="N25" i="7"/>
  <c r="N62" i="7"/>
  <c r="N20" i="8"/>
  <c r="N64" i="8"/>
  <c r="N24" i="9"/>
  <c r="N61" i="9"/>
  <c r="N18" i="6"/>
  <c r="N44" i="6"/>
  <c r="N59" i="6"/>
  <c r="N21" i="7"/>
  <c r="N58" i="7"/>
  <c r="N36" i="8"/>
  <c r="N60" i="8"/>
  <c r="N39" i="9"/>
  <c r="N65" i="9"/>
  <c r="N36" i="10"/>
  <c r="N38" i="10"/>
  <c r="N61" i="10"/>
  <c r="N23" i="11"/>
  <c r="N45" i="11"/>
  <c r="N37" i="11"/>
  <c r="N59" i="11"/>
  <c r="N21" i="12"/>
  <c r="N42" i="12"/>
  <c r="N57" i="12"/>
  <c r="N41" i="13"/>
  <c r="N25" i="14"/>
  <c r="N39" i="14"/>
  <c r="N20" i="6"/>
  <c r="N38" i="6"/>
  <c r="N56" i="2"/>
  <c r="N64" i="2"/>
  <c r="N61" i="6"/>
  <c r="N20" i="7"/>
  <c r="N45" i="7"/>
  <c r="N37" i="7"/>
  <c r="N66" i="7"/>
  <c r="N22" i="8"/>
  <c r="N44" i="8"/>
  <c r="N56" i="8"/>
  <c r="N58" i="8"/>
  <c r="N22" i="9"/>
  <c r="N41" i="9"/>
  <c r="N59" i="9"/>
  <c r="N16" i="10"/>
  <c r="N17" i="10"/>
  <c r="N40" i="10"/>
  <c r="N63" i="10"/>
  <c r="N25" i="11"/>
  <c r="N17" i="11"/>
  <c r="N39" i="11"/>
  <c r="N61" i="11"/>
  <c r="N23" i="12"/>
  <c r="N45" i="12"/>
  <c r="N61" i="12"/>
  <c r="N45" i="13"/>
  <c r="N59" i="13"/>
  <c r="N43" i="14"/>
  <c r="N62" i="14"/>
  <c r="N24" i="15"/>
  <c r="N36" i="15"/>
  <c r="N38" i="15"/>
  <c r="N61" i="15"/>
  <c r="N23" i="16"/>
  <c r="N45" i="16"/>
  <c r="N37" i="16"/>
  <c r="N57" i="16"/>
  <c r="N19" i="17"/>
  <c r="N41" i="17"/>
  <c r="N64" i="17"/>
  <c r="N17" i="6"/>
  <c r="N21" i="6"/>
  <c r="N25" i="6"/>
  <c r="N39" i="6"/>
  <c r="N43" i="6"/>
  <c r="N57" i="2"/>
  <c r="N61" i="2"/>
  <c r="N65" i="2"/>
  <c r="N58" i="6"/>
  <c r="N64" i="6"/>
  <c r="N19" i="7"/>
  <c r="N22" i="7"/>
  <c r="N44" i="7"/>
  <c r="N40" i="7"/>
  <c r="N56" i="7"/>
  <c r="N59" i="7"/>
  <c r="N65" i="7"/>
  <c r="N25" i="8"/>
  <c r="N21" i="8"/>
  <c r="N17" i="8"/>
  <c r="N43" i="8"/>
  <c r="N39" i="8"/>
  <c r="N65" i="8"/>
  <c r="N61" i="8"/>
  <c r="N57" i="8"/>
  <c r="N19" i="9"/>
  <c r="N23" i="9"/>
  <c r="N38" i="9"/>
  <c r="N42" i="9"/>
  <c r="N56" i="9"/>
  <c r="N60" i="9"/>
  <c r="N64" i="9"/>
  <c r="N24" i="10"/>
  <c r="N20" i="10"/>
  <c r="N25" i="10"/>
  <c r="N43" i="10"/>
  <c r="N39" i="10"/>
  <c r="N66" i="10"/>
  <c r="N62" i="10"/>
  <c r="N58" i="10"/>
  <c r="N24" i="11"/>
  <c r="N20" i="11"/>
  <c r="N36" i="11"/>
  <c r="N42" i="11"/>
  <c r="N38" i="11"/>
  <c r="N64" i="11"/>
  <c r="N60" i="11"/>
  <c r="N16" i="12"/>
  <c r="N22" i="12"/>
  <c r="N18" i="12"/>
  <c r="N44" i="12"/>
  <c r="N56" i="12"/>
  <c r="N59" i="12"/>
  <c r="N21" i="13"/>
  <c r="N43" i="13"/>
  <c r="N65" i="13"/>
  <c r="N57" i="13"/>
  <c r="N19" i="14"/>
  <c r="N41" i="14"/>
  <c r="N64" i="14"/>
  <c r="N16" i="15"/>
  <c r="N18" i="15"/>
  <c r="N40" i="15"/>
  <c r="N63" i="15"/>
  <c r="N25" i="16"/>
  <c r="N17" i="16"/>
  <c r="N39" i="16"/>
  <c r="N59" i="16"/>
  <c r="N21" i="17"/>
  <c r="N43" i="17"/>
  <c r="N66" i="17"/>
  <c r="N58" i="17"/>
  <c r="N41" i="12"/>
  <c r="N37" i="12"/>
  <c r="N64" i="12"/>
  <c r="N60" i="12"/>
  <c r="N16" i="13"/>
  <c r="N22" i="13"/>
  <c r="N18" i="13"/>
  <c r="N44" i="13"/>
  <c r="N40" i="13"/>
  <c r="N56" i="13"/>
  <c r="N62" i="13"/>
  <c r="N58" i="13"/>
  <c r="N24" i="14"/>
  <c r="N20" i="14"/>
  <c r="N36" i="14"/>
  <c r="N42" i="14"/>
  <c r="N38" i="14"/>
  <c r="N65" i="14"/>
  <c r="N61" i="14"/>
  <c r="N57" i="14"/>
  <c r="N23" i="15"/>
  <c r="N19" i="15"/>
  <c r="N45" i="15"/>
  <c r="N41" i="15"/>
  <c r="N37" i="15"/>
  <c r="N64" i="15"/>
  <c r="N60" i="15"/>
  <c r="N16" i="16"/>
  <c r="N22" i="16"/>
  <c r="N18" i="16"/>
  <c r="N44" i="16"/>
  <c r="N40" i="16"/>
  <c r="N56" i="16"/>
  <c r="N60" i="16"/>
  <c r="N16" i="17"/>
  <c r="N22" i="17"/>
  <c r="N18" i="17"/>
  <c r="N44" i="17"/>
  <c r="N40" i="17"/>
  <c r="N56" i="17"/>
  <c r="N63" i="17"/>
  <c r="N59" i="17"/>
  <c r="N64" i="16"/>
  <c r="N43" i="2"/>
  <c r="N39" i="2"/>
  <c r="N36" i="2"/>
  <c r="N42" i="2"/>
  <c r="N38" i="2"/>
  <c r="N45" i="2"/>
  <c r="N41" i="2"/>
  <c r="N37" i="2"/>
  <c r="N44" i="2"/>
  <c r="N40" i="2"/>
  <c r="N16" i="7"/>
  <c r="N20" i="2"/>
  <c r="N24" i="2"/>
  <c r="N16" i="2"/>
  <c r="N19" i="2"/>
  <c r="N23" i="2"/>
  <c r="N17" i="2"/>
  <c r="N18" i="2"/>
  <c r="N22" i="2"/>
  <c r="N21" i="2"/>
  <c r="N25" i="2"/>
  <c r="E1" i="7" l="1"/>
  <c r="E1" i="2"/>
  <c r="E1" i="14"/>
  <c r="E1" i="8"/>
  <c r="E1" i="16"/>
  <c r="E1" i="13"/>
  <c r="E1" i="15"/>
  <c r="E1" i="17"/>
  <c r="E1" i="6"/>
  <c r="E1" i="10"/>
  <c r="E1" i="9"/>
  <c r="E1" i="12"/>
  <c r="D8" i="22" l="1"/>
  <c r="D21" i="22" s="1"/>
  <c r="D34" i="22" s="1"/>
  <c r="D47" i="22" s="1"/>
  <c r="D60" i="22" s="1"/>
  <c r="D73" i="22" s="1"/>
  <c r="D86" i="22" s="1"/>
  <c r="D99" i="22" s="1"/>
  <c r="D112" i="22" s="1"/>
  <c r="D125" i="22" s="1"/>
  <c r="D138" i="22" s="1"/>
  <c r="D151" i="22" s="1"/>
  <c r="D164" i="22" s="1"/>
  <c r="D14" i="22"/>
  <c r="D27" i="22" s="1"/>
  <c r="D40" i="22" s="1"/>
  <c r="D53" i="22" s="1"/>
  <c r="D66" i="22" s="1"/>
  <c r="D79" i="22" s="1"/>
  <c r="D92" i="22" s="1"/>
  <c r="D105" i="22" s="1"/>
  <c r="D118" i="22" s="1"/>
  <c r="D131" i="22" s="1"/>
  <c r="D144" i="22" s="1"/>
  <c r="D157" i="22" s="1"/>
  <c r="D170" i="22" s="1"/>
  <c r="D13" i="22"/>
  <c r="D26" i="22" s="1"/>
  <c r="D39" i="22" s="1"/>
  <c r="D52" i="22" s="1"/>
  <c r="D65" i="22" s="1"/>
  <c r="D78" i="22" s="1"/>
  <c r="D91" i="22" s="1"/>
  <c r="D104" i="22" s="1"/>
  <c r="D117" i="22" s="1"/>
  <c r="D130" i="22" s="1"/>
  <c r="D143" i="22" s="1"/>
  <c r="D156" i="22" s="1"/>
  <c r="D169" i="22" s="1"/>
  <c r="D18" i="22"/>
  <c r="D31" i="22" s="1"/>
  <c r="D44" i="22" s="1"/>
  <c r="D57" i="22" s="1"/>
  <c r="D70" i="22" s="1"/>
  <c r="D83" i="22" s="1"/>
  <c r="D96" i="22" s="1"/>
  <c r="D109" i="22" s="1"/>
  <c r="D122" i="22" s="1"/>
  <c r="D135" i="22" s="1"/>
  <c r="D148" i="22" s="1"/>
  <c r="D161" i="22" s="1"/>
  <c r="D174" i="22" s="1"/>
  <c r="D17" i="22"/>
  <c r="D30" i="22" s="1"/>
  <c r="D43" i="22" s="1"/>
  <c r="D56" i="22" s="1"/>
  <c r="D69" i="22" s="1"/>
  <c r="D82" i="22" s="1"/>
  <c r="D95" i="22" s="1"/>
  <c r="D108" i="22" s="1"/>
  <c r="D121" i="22" s="1"/>
  <c r="D134" i="22" s="1"/>
  <c r="D147" i="22" s="1"/>
  <c r="D160" i="22" s="1"/>
  <c r="D173" i="22" s="1"/>
  <c r="D16" i="22"/>
  <c r="D29" i="22" s="1"/>
  <c r="D42" i="22" s="1"/>
  <c r="D55" i="22" s="1"/>
  <c r="D68" i="22" s="1"/>
  <c r="D81" i="22" s="1"/>
  <c r="D94" i="22" s="1"/>
  <c r="D107" i="22" s="1"/>
  <c r="D120" i="22" s="1"/>
  <c r="D133" i="22" s="1"/>
  <c r="D146" i="22" s="1"/>
  <c r="D159" i="22" s="1"/>
  <c r="D172" i="22" s="1"/>
  <c r="D11" i="22"/>
  <c r="D24" i="22" s="1"/>
  <c r="D37" i="22" s="1"/>
  <c r="D50" i="22" s="1"/>
  <c r="D63" i="22" s="1"/>
  <c r="D76" i="22" s="1"/>
  <c r="D89" i="22" s="1"/>
  <c r="D102" i="22" s="1"/>
  <c r="D115" i="22" s="1"/>
  <c r="D128" i="22" s="1"/>
  <c r="D141" i="22" s="1"/>
  <c r="D154" i="22" s="1"/>
  <c r="D167" i="22" s="1"/>
  <c r="D15" i="22"/>
  <c r="D28" i="22" s="1"/>
  <c r="D41" i="22" s="1"/>
  <c r="D54" i="22" s="1"/>
  <c r="D67" i="22" s="1"/>
  <c r="D80" i="22" s="1"/>
  <c r="D93" i="22" s="1"/>
  <c r="D106" i="22" s="1"/>
  <c r="D119" i="22" s="1"/>
  <c r="D132" i="22" s="1"/>
  <c r="D145" i="22" s="1"/>
  <c r="D158" i="22" s="1"/>
  <c r="D171" i="22" s="1"/>
  <c r="D12" i="22"/>
  <c r="D25" i="22" s="1"/>
  <c r="D38" i="22" s="1"/>
  <c r="D51" i="22" s="1"/>
  <c r="D64" i="22" s="1"/>
  <c r="D77" i="22" s="1"/>
  <c r="D90" i="22" s="1"/>
  <c r="D103" i="22" s="1"/>
  <c r="D116" i="22" s="1"/>
  <c r="D129" i="22" s="1"/>
  <c r="D142" i="22" s="1"/>
  <c r="D155" i="22" s="1"/>
  <c r="D168"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堀江＿潤（設計施工グループ）</author>
  </authors>
  <commentList>
    <comment ref="D4" authorId="0" shapeId="0" xr:uid="{00000000-0006-0000-0100-000001000000}">
      <text>
        <r>
          <rPr>
            <b/>
            <sz val="12"/>
            <color indexed="10"/>
            <rFont val="ＭＳ Ｐゴシック"/>
            <family val="3"/>
            <charset val="128"/>
          </rPr>
          <t>３月契約は翌年度
（翌４月の年度）
として下さい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H111" authorId="0" shapeId="0" xr:uid="{E12167EA-9481-4BCC-9C19-627BB15A9F1C}">
      <text>
        <r>
          <rPr>
            <sz val="9"/>
            <color indexed="81"/>
            <rFont val="MS P ゴシック"/>
            <family val="3"/>
            <charset val="128"/>
          </rPr>
          <t xml:space="preserve">技術者名、休日予定等、当初施工計画書作成時点で把握できれば実績欄を休日取得計画欄として使用し、特記仕様書への記載に代えて本様式を提出しても可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H111" authorId="0" shapeId="0" xr:uid="{1AE02945-4FC8-4F00-8838-51892E23A582}">
      <text>
        <r>
          <rPr>
            <sz val="9"/>
            <color indexed="81"/>
            <rFont val="MS P ゴシック"/>
            <family val="3"/>
            <charset val="128"/>
          </rPr>
          <t xml:space="preserve">技術者名、休日予定等、当初施工計画書作成時点で把握できれば実績欄を休日取得計画欄として使用し、特記仕様書への記載に代えて本様式を提出しても可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H111" authorId="0" shapeId="0" xr:uid="{333AD676-6938-4A35-B1E5-F996DE10AFD3}">
      <text>
        <r>
          <rPr>
            <sz val="9"/>
            <color indexed="81"/>
            <rFont val="MS P ゴシック"/>
            <family val="3"/>
            <charset val="128"/>
          </rPr>
          <t xml:space="preserve">技術者名、休日予定等、当初施工計画書作成時点で把握できれば実績欄を休日取得計画欄として使用し、特記仕様書への記載に代えて本様式を提出しても可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<sst xmlns="http://schemas.openxmlformats.org/spreadsheetml/2006/main" count="7113" uniqueCount="152">
  <si>
    <t>月</t>
  </si>
  <si>
    <t>月</t>
    <rPh sb="0" eb="1">
      <t>ガツ</t>
    </rPh>
    <phoneticPr fontId="2"/>
  </si>
  <si>
    <t>日</t>
  </si>
  <si>
    <t>火</t>
  </si>
  <si>
    <t>水</t>
  </si>
  <si>
    <t>木</t>
  </si>
  <si>
    <t>金</t>
  </si>
  <si>
    <t>土</t>
  </si>
  <si>
    <t>～</t>
    <phoneticPr fontId="2"/>
  </si>
  <si>
    <t>■</t>
  </si>
  <si>
    <t>○</t>
    <phoneticPr fontId="2"/>
  </si>
  <si>
    <t>工期</t>
    <rPh sb="0" eb="2">
      <t>コウキ</t>
    </rPh>
    <phoneticPr fontId="2"/>
  </si>
  <si>
    <t>休工日</t>
    <rPh sb="0" eb="1">
      <t>キュウ</t>
    </rPh>
    <rPh sb="1" eb="2">
      <t>コウ</t>
    </rPh>
    <rPh sb="2" eb="3">
      <t>ビ</t>
    </rPh>
    <phoneticPr fontId="2"/>
  </si>
  <si>
    <t>作業日</t>
    <rPh sb="0" eb="3">
      <t>サギョウビ</t>
    </rPh>
    <phoneticPr fontId="2"/>
  </si>
  <si>
    <t>工事名</t>
    <rPh sb="0" eb="2">
      <t>コウジ</t>
    </rPh>
    <rPh sb="2" eb="3">
      <t>メイ</t>
    </rPh>
    <phoneticPr fontId="2"/>
  </si>
  <si>
    <t>年度</t>
    <rPh sb="0" eb="2">
      <t>ネンド</t>
    </rPh>
    <phoneticPr fontId="2"/>
  </si>
  <si>
    <t>様式－１</t>
  </si>
  <si>
    <t>予　　　　　定</t>
  </si>
  <si>
    <t>実　　　　　　　　　　　施</t>
  </si>
  <si>
    <t>計 画 施 工 内 容</t>
  </si>
  <si>
    <t>変 更 実 施 内 容</t>
  </si>
  <si>
    <t>天候</t>
  </si>
  <si>
    <t>監督員指示・確認事項</t>
  </si>
  <si>
    <t>工 事 名</t>
    <phoneticPr fontId="2"/>
  </si>
  <si>
    <t>受注会社名</t>
    <phoneticPr fontId="2"/>
  </si>
  <si>
    <r>
      <t>現場代理人名</t>
    </r>
    <r>
      <rPr>
        <u/>
        <sz val="12"/>
        <color theme="1"/>
        <rFont val="ＭＳ ゴシック"/>
        <family val="3"/>
        <charset val="128"/>
      </rPr>
      <t>　 　</t>
    </r>
    <phoneticPr fontId="2"/>
  </si>
  <si>
    <t>計画どお
り実施済</t>
    <phoneticPr fontId="2"/>
  </si>
  <si>
    <t>工　　事　　旬　　報　（　計　画　）</t>
    <rPh sb="13" eb="14">
      <t>ケイ</t>
    </rPh>
    <rPh sb="15" eb="16">
      <t>ガ</t>
    </rPh>
    <phoneticPr fontId="2"/>
  </si>
  <si>
    <t>工　　事　　旬　　報　（　実　施　）</t>
    <rPh sb="13" eb="14">
      <t>ジツ</t>
    </rPh>
    <rPh sb="15" eb="16">
      <t>シ</t>
    </rPh>
    <phoneticPr fontId="2"/>
  </si>
  <si>
    <t>×</t>
    <phoneticPr fontId="2"/>
  </si>
  <si>
    <t>月
日</t>
    <rPh sb="3" eb="4">
      <t>ニチ</t>
    </rPh>
    <phoneticPr fontId="2"/>
  </si>
  <si>
    <t>曜
日</t>
    <rPh sb="0" eb="1">
      <t>ヒカリ</t>
    </rPh>
    <rPh sb="3" eb="4">
      <t>ニチ</t>
    </rPh>
    <phoneticPr fontId="2"/>
  </si>
  <si>
    <t>■</t>
    <phoneticPr fontId="2"/>
  </si>
  <si>
    <t>日</t>
    <rPh sb="0" eb="1">
      <t>ニチ</t>
    </rPh>
    <phoneticPr fontId="2"/>
  </si>
  <si>
    <t>土</t>
    <rPh sb="0" eb="1">
      <t>ツチ</t>
    </rPh>
    <phoneticPr fontId="2"/>
  </si>
  <si>
    <t>※年度が足りない場合は、カレンダーを追加することで使用できます。</t>
    <rPh sb="1" eb="3">
      <t>ネンド</t>
    </rPh>
    <rPh sb="4" eb="5">
      <t>タ</t>
    </rPh>
    <rPh sb="8" eb="10">
      <t>バアイ</t>
    </rPh>
    <rPh sb="18" eb="20">
      <t>ツイカ</t>
    </rPh>
    <rPh sb="25" eb="27">
      <t>シヨウ</t>
    </rPh>
    <phoneticPr fontId="2"/>
  </si>
  <si>
    <t>確認</t>
    <phoneticPr fontId="2"/>
  </si>
  <si>
    <t>西暦</t>
    <phoneticPr fontId="2"/>
  </si>
  <si>
    <t>○ 黄色着色セルに入力してください。</t>
    <rPh sb="2" eb="4">
      <t>キイロ</t>
    </rPh>
    <rPh sb="4" eb="6">
      <t>チャクショク</t>
    </rPh>
    <rPh sb="9" eb="11">
      <t>ニュウリョク</t>
    </rPh>
    <phoneticPr fontId="2"/>
  </si>
  <si>
    <t>休</t>
    <rPh sb="0" eb="1">
      <t>キュウ</t>
    </rPh>
    <phoneticPr fontId="2"/>
  </si>
  <si>
    <t>完成日</t>
    <rPh sb="0" eb="2">
      <t>カンセイ</t>
    </rPh>
    <rPh sb="2" eb="3">
      <t>ビ</t>
    </rPh>
    <phoneticPr fontId="2"/>
  </si>
  <si>
    <t>対象期間</t>
    <rPh sb="0" eb="2">
      <t>タイショウ</t>
    </rPh>
    <rPh sb="2" eb="4">
      <t>キカン</t>
    </rPh>
    <phoneticPr fontId="2"/>
  </si>
  <si>
    <t>契約工期</t>
    <rPh sb="0" eb="2">
      <t>ケイヤク</t>
    </rPh>
    <rPh sb="2" eb="4">
      <t>コウキ</t>
    </rPh>
    <phoneticPr fontId="2"/>
  </si>
  <si>
    <t>休暇控除</t>
    <rPh sb="0" eb="2">
      <t>キュウカ</t>
    </rPh>
    <rPh sb="2" eb="4">
      <t>コウジョ</t>
    </rPh>
    <phoneticPr fontId="2"/>
  </si>
  <si>
    <t>実休工日</t>
    <rPh sb="0" eb="1">
      <t>ジツ</t>
    </rPh>
    <rPh sb="1" eb="2">
      <t>キュウ</t>
    </rPh>
    <rPh sb="2" eb="3">
      <t>コウ</t>
    </rPh>
    <rPh sb="3" eb="4">
      <t>ビ</t>
    </rPh>
    <phoneticPr fontId="2"/>
  </si>
  <si>
    <t>対象外</t>
    <rPh sb="0" eb="3">
      <t>タイショウガイ</t>
    </rPh>
    <phoneticPr fontId="2"/>
  </si>
  <si>
    <t>■：作業日　休：休工日　（空白）：対象外期間</t>
    <rPh sb="6" eb="7">
      <t>キュウ</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</si>
  <si>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</si>
  <si>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</si>
  <si>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</si>
  <si>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</si>
  <si>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</si>
  <si>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　　（曜日の優先順位は、土日＞祝休日＞月～金）</t>
    <rPh sb="3" eb="5">
      <t>ヨウビ</t>
    </rPh>
    <rPh sb="6" eb="8">
      <t>ユウセン</t>
    </rPh>
    <rPh sb="8" eb="10">
      <t>ジュンイ</t>
    </rPh>
    <rPh sb="12" eb="14">
      <t>ドニチ</t>
    </rPh>
    <rPh sb="15" eb="16">
      <t>シュク</t>
    </rPh>
    <rPh sb="16" eb="18">
      <t>キュウジツ</t>
    </rPh>
    <rPh sb="19" eb="20">
      <t>ゲツ</t>
    </rPh>
    <rPh sb="21" eb="22">
      <t>キン</t>
    </rPh>
    <phoneticPr fontId="2"/>
  </si>
  <si>
    <t>木</t>
    <rPh sb="0" eb="1">
      <t>モク</t>
    </rPh>
    <phoneticPr fontId="2"/>
  </si>
  <si>
    <t>水</t>
    <rPh sb="0" eb="1">
      <t>スイ</t>
    </rPh>
    <phoneticPr fontId="2"/>
  </si>
  <si>
    <t>金</t>
    <rPh sb="0" eb="1">
      <t>キン</t>
    </rPh>
    <phoneticPr fontId="2"/>
  </si>
  <si>
    <t>土</t>
    <rPh sb="0" eb="1">
      <t>ド</t>
    </rPh>
    <phoneticPr fontId="2"/>
  </si>
  <si>
    <t>日</t>
    <rPh sb="0" eb="1">
      <t>ニチ</t>
    </rPh>
    <phoneticPr fontId="2"/>
  </si>
  <si>
    <t>月</t>
    <rPh sb="0" eb="1">
      <t>ゲツ</t>
    </rPh>
    <phoneticPr fontId="2"/>
  </si>
  <si>
    <t>火</t>
    <rPh sb="0" eb="1">
      <t>カ</t>
    </rPh>
    <phoneticPr fontId="2"/>
  </si>
  <si>
    <t>水</t>
    <phoneticPr fontId="2"/>
  </si>
  <si>
    <t>稼働日</t>
    <rPh sb="0" eb="3">
      <t>カドウビ</t>
    </rPh>
    <phoneticPr fontId="2"/>
  </si>
  <si>
    <t>計画見込</t>
    <rPh sb="0" eb="2">
      <t>ケイカク</t>
    </rPh>
    <rPh sb="2" eb="4">
      <t>ミコミ</t>
    </rPh>
    <phoneticPr fontId="2"/>
  </si>
  <si>
    <t>実施見込</t>
    <rPh sb="0" eb="2">
      <t>ジッシ</t>
    </rPh>
    <rPh sb="2" eb="4">
      <t>ミコ</t>
    </rPh>
    <phoneticPr fontId="2"/>
  </si>
  <si>
    <t>着工日</t>
    <rPh sb="0" eb="3">
      <t>チャッコウビ</t>
    </rPh>
    <phoneticPr fontId="2"/>
  </si>
  <si>
    <t>　　　</t>
    <phoneticPr fontId="2"/>
  </si>
  <si>
    <t>○</t>
    <phoneticPr fontId="2"/>
  </si>
  <si>
    <t>夏</t>
    <rPh sb="0" eb="1">
      <t>ナツ</t>
    </rPh>
    <phoneticPr fontId="2"/>
  </si>
  <si>
    <t>年</t>
    <rPh sb="0" eb="1">
      <t>ネン</t>
    </rPh>
    <phoneticPr fontId="2"/>
  </si>
  <si>
    <t>休</t>
    <rPh sb="0" eb="1">
      <t>ヤス</t>
    </rPh>
    <phoneticPr fontId="2"/>
  </si>
  <si>
    <t>h</t>
    <phoneticPr fontId="2"/>
  </si>
  <si>
    <t>入力方法</t>
    <rPh sb="0" eb="2">
      <t>ニュウリョク</t>
    </rPh>
    <rPh sb="2" eb="4">
      <t>ホウホウ</t>
    </rPh>
    <phoneticPr fontId="2"/>
  </si>
  <si>
    <t>工事請負契約書に記載される着工日　を記入する</t>
    <rPh sb="0" eb="2">
      <t>コウジ</t>
    </rPh>
    <rPh sb="2" eb="4">
      <t>ウケオイ</t>
    </rPh>
    <rPh sb="4" eb="7">
      <t>ケイヤクショ</t>
    </rPh>
    <rPh sb="8" eb="10">
      <t>キサイ</t>
    </rPh>
    <rPh sb="13" eb="15">
      <t>チャッコウ</t>
    </rPh>
    <rPh sb="15" eb="16">
      <t>ビ</t>
    </rPh>
    <phoneticPr fontId="2"/>
  </si>
  <si>
    <t>実際の工事のための現場における準備作業に着手する日　を記入する</t>
    <rPh sb="0" eb="2">
      <t>ジッサイ</t>
    </rPh>
    <rPh sb="3" eb="5">
      <t>コウジ</t>
    </rPh>
    <rPh sb="9" eb="11">
      <t>ゲンバ</t>
    </rPh>
    <rPh sb="15" eb="17">
      <t>ジュンビ</t>
    </rPh>
    <rPh sb="17" eb="19">
      <t>サギョウ</t>
    </rPh>
    <rPh sb="20" eb="22">
      <t>チャクシュ</t>
    </rPh>
    <rPh sb="24" eb="25">
      <t>ヒ</t>
    </rPh>
    <phoneticPr fontId="2"/>
  </si>
  <si>
    <t>後片づけ作業が全て完了した日　を記入する</t>
    <rPh sb="0" eb="2">
      <t>アトカタ</t>
    </rPh>
    <rPh sb="4" eb="6">
      <t>サギョウ</t>
    </rPh>
    <rPh sb="7" eb="8">
      <t>スベ</t>
    </rPh>
    <rPh sb="9" eb="11">
      <t>カンリョウ</t>
    </rPh>
    <rPh sb="13" eb="14">
      <t>ヒ</t>
    </rPh>
    <phoneticPr fontId="2"/>
  </si>
  <si>
    <t>工事請負契約書に記載される完成日　を記入する</t>
    <rPh sb="0" eb="2">
      <t>コウジ</t>
    </rPh>
    <rPh sb="2" eb="4">
      <t>ウケオイ</t>
    </rPh>
    <rPh sb="4" eb="7">
      <t>ケイヤクショ</t>
    </rPh>
    <rPh sb="8" eb="10">
      <t>キサイ</t>
    </rPh>
    <rPh sb="13" eb="15">
      <t>カンセイ</t>
    </rPh>
    <rPh sb="15" eb="16">
      <t>ヒ</t>
    </rPh>
    <phoneticPr fontId="2"/>
  </si>
  <si>
    <t>・黄色着色セルに入力する。</t>
    <rPh sb="1" eb="3">
      <t>キイロ</t>
    </rPh>
    <rPh sb="3" eb="5">
      <t>チャクショク</t>
    </rPh>
    <rPh sb="8" eb="10">
      <t>ニュウリョク</t>
    </rPh>
    <phoneticPr fontId="2"/>
  </si>
  <si>
    <t>〔初期入力　ワークシート〕</t>
    <phoneticPr fontId="2"/>
  </si>
  <si>
    <t>　　（作業日は「■」、休工日は「休」を選択）</t>
    <rPh sb="3" eb="6">
      <t>サギョウビ</t>
    </rPh>
    <rPh sb="11" eb="12">
      <t>キュウ</t>
    </rPh>
    <rPh sb="12" eb="13">
      <t>コウ</t>
    </rPh>
    <rPh sb="13" eb="14">
      <t>ニチ</t>
    </rPh>
    <rPh sb="16" eb="17">
      <t>ヤス</t>
    </rPh>
    <rPh sb="19" eb="21">
      <t>センタク</t>
    </rPh>
    <phoneticPr fontId="2"/>
  </si>
  <si>
    <t>○</t>
    <phoneticPr fontId="2"/>
  </si>
  <si>
    <t>確認方法</t>
    <rPh sb="0" eb="2">
      <t>カクニン</t>
    </rPh>
    <rPh sb="2" eb="4">
      <t>ホウホウ</t>
    </rPh>
    <phoneticPr fontId="2"/>
  </si>
  <si>
    <t>他の工事書類等との整合が図られているか？</t>
    <rPh sb="0" eb="1">
      <t>タ</t>
    </rPh>
    <rPh sb="2" eb="4">
      <t>コウジ</t>
    </rPh>
    <rPh sb="4" eb="6">
      <t>ショルイ</t>
    </rPh>
    <rPh sb="6" eb="7">
      <t>トウ</t>
    </rPh>
    <rPh sb="9" eb="11">
      <t>セイゴウ</t>
    </rPh>
    <rPh sb="12" eb="13">
      <t>ハカ</t>
    </rPh>
    <phoneticPr fontId="2"/>
  </si>
  <si>
    <t>　したものです。</t>
    <phoneticPr fontId="2"/>
  </si>
  <si>
    <t>・このファイルおよび印刷物は、発注者指定の様式とはしていません。</t>
    <rPh sb="10" eb="12">
      <t>インサツ</t>
    </rPh>
    <rPh sb="12" eb="13">
      <t>モノ</t>
    </rPh>
    <rPh sb="15" eb="18">
      <t>ハッチュウシャ</t>
    </rPh>
    <rPh sb="18" eb="20">
      <t>シテイ</t>
    </rPh>
    <rPh sb="21" eb="23">
      <t>ヨウシキ</t>
    </rPh>
    <phoneticPr fontId="2"/>
  </si>
  <si>
    <t>　　（受注者、発注者の独自の様式等の使用を妨げるものではありません）</t>
    <rPh sb="3" eb="6">
      <t>ジュチュウシャ</t>
    </rPh>
    <rPh sb="7" eb="10">
      <t>ハッチュウシャ</t>
    </rPh>
    <rPh sb="11" eb="13">
      <t>ドクジ</t>
    </rPh>
    <rPh sb="14" eb="16">
      <t>ヨウシキ</t>
    </rPh>
    <rPh sb="16" eb="17">
      <t>トウ</t>
    </rPh>
    <rPh sb="18" eb="20">
      <t>シヨウ</t>
    </rPh>
    <rPh sb="21" eb="22">
      <t>サマタ</t>
    </rPh>
    <phoneticPr fontId="2"/>
  </si>
  <si>
    <t>●●工事</t>
    <rPh sb="2" eb="4">
      <t>コウジ</t>
    </rPh>
    <phoneticPr fontId="2"/>
  </si>
  <si>
    <t>　　されるようになっています。</t>
    <phoneticPr fontId="2"/>
  </si>
  <si>
    <t>週休２日履行確認ツールについて</t>
    <rPh sb="0" eb="2">
      <t>シュウキュウ</t>
    </rPh>
    <rPh sb="3" eb="4">
      <t>ニチ</t>
    </rPh>
    <rPh sb="4" eb="6">
      <t>リコウ</t>
    </rPh>
    <rPh sb="6" eb="8">
      <t>カクニン</t>
    </rPh>
    <phoneticPr fontId="2"/>
  </si>
  <si>
    <t>はじめにお読みください</t>
    <rPh sb="5" eb="6">
      <t>ヨ</t>
    </rPh>
    <phoneticPr fontId="2"/>
  </si>
  <si>
    <t>　　する等、受発注者間の情報共有を図るため、各自で使いやすいように活用ください。</t>
    <rPh sb="12" eb="14">
      <t>ジョウホウ</t>
    </rPh>
    <rPh sb="14" eb="16">
      <t>キョウユウ</t>
    </rPh>
    <rPh sb="17" eb="18">
      <t>ハカ</t>
    </rPh>
    <rPh sb="22" eb="24">
      <t>カクジ</t>
    </rPh>
    <rPh sb="25" eb="26">
      <t>ツカ</t>
    </rPh>
    <rPh sb="33" eb="35">
      <t>カツヨウ</t>
    </rPh>
    <phoneticPr fontId="2"/>
  </si>
  <si>
    <t>工事着手日</t>
    <rPh sb="0" eb="2">
      <t>コウジ</t>
    </rPh>
    <rPh sb="2" eb="4">
      <t>チャクシュ</t>
    </rPh>
    <rPh sb="4" eb="5">
      <t>ビ</t>
    </rPh>
    <phoneticPr fontId="2"/>
  </si>
  <si>
    <t>現場完了日</t>
    <rPh sb="0" eb="2">
      <t>ゲンバ</t>
    </rPh>
    <rPh sb="2" eb="4">
      <t>カンリョウ</t>
    </rPh>
    <rPh sb="4" eb="5">
      <t>ビ</t>
    </rPh>
    <phoneticPr fontId="2"/>
  </si>
  <si>
    <t>工事着手日</t>
    <rPh sb="0" eb="2">
      <t>コウジ</t>
    </rPh>
    <rPh sb="2" eb="5">
      <t>チャクシュビ</t>
    </rPh>
    <phoneticPr fontId="2"/>
  </si>
  <si>
    <t>現場完了日</t>
    <rPh sb="0" eb="2">
      <t>ゲンバ</t>
    </rPh>
    <rPh sb="2" eb="5">
      <t>カンリョウビ</t>
    </rPh>
    <phoneticPr fontId="2"/>
  </si>
  <si>
    <t>初期入力シート</t>
    <phoneticPr fontId="2"/>
  </si>
  <si>
    <t>会社の休業日に合わせて変更しても差し支えありません。</t>
    <rPh sb="0" eb="2">
      <t>カイシャ</t>
    </rPh>
    <rPh sb="3" eb="6">
      <t>キュウギョウニチ</t>
    </rPh>
    <rPh sb="7" eb="8">
      <t>ア</t>
    </rPh>
    <rPh sb="11" eb="13">
      <t>ヘンコウ</t>
    </rPh>
    <rPh sb="16" eb="17">
      <t>サ</t>
    </rPh>
    <rPh sb="18" eb="19">
      <t>ツカ</t>
    </rPh>
    <phoneticPr fontId="2"/>
  </si>
  <si>
    <t>・夏期休暇　8月13日～15日</t>
    <rPh sb="1" eb="3">
      <t>カキ</t>
    </rPh>
    <rPh sb="3" eb="5">
      <t>キュウカ</t>
    </rPh>
    <rPh sb="7" eb="8">
      <t>ガツ</t>
    </rPh>
    <rPh sb="10" eb="11">
      <t>ニチ</t>
    </rPh>
    <rPh sb="14" eb="15">
      <t>ニチ</t>
    </rPh>
    <phoneticPr fontId="2"/>
  </si>
  <si>
    <t>夏期休暇、年末年始は下記のとおりとしますが、</t>
    <rPh sb="0" eb="2">
      <t>カキ</t>
    </rPh>
    <rPh sb="2" eb="4">
      <t>キュウカ</t>
    </rPh>
    <rPh sb="5" eb="9">
      <t>ネンマツネンシ</t>
    </rPh>
    <rPh sb="10" eb="12">
      <t>カキ</t>
    </rPh>
    <phoneticPr fontId="2"/>
  </si>
  <si>
    <t>・年末年始　12月29日～1月3日</t>
    <rPh sb="1" eb="5">
      <t>ネンマツネンシ</t>
    </rPh>
    <rPh sb="14" eb="15">
      <t>ガツ</t>
    </rPh>
    <rPh sb="16" eb="17">
      <t>ニチ</t>
    </rPh>
    <phoneticPr fontId="2"/>
  </si>
  <si>
    <t>会社名</t>
    <rPh sb="0" eb="3">
      <t>カイシャメイ</t>
    </rPh>
    <phoneticPr fontId="2"/>
  </si>
  <si>
    <t>氏名</t>
    <rPh sb="0" eb="2">
      <t>シメイ</t>
    </rPh>
    <phoneticPr fontId="2"/>
  </si>
  <si>
    <t>対象日数</t>
    <rPh sb="0" eb="2">
      <t>タイショウ</t>
    </rPh>
    <rPh sb="2" eb="4">
      <t>ニッスウ</t>
    </rPh>
    <phoneticPr fontId="2"/>
  </si>
  <si>
    <t>休日日数</t>
    <rPh sb="0" eb="2">
      <t>キュウジツ</t>
    </rPh>
    <rPh sb="2" eb="4">
      <t>ニッスウ</t>
    </rPh>
    <phoneticPr fontId="2"/>
  </si>
  <si>
    <t>休日日数の割合</t>
    <rPh sb="0" eb="2">
      <t>キュウジツ</t>
    </rPh>
    <rPh sb="2" eb="4">
      <t>ニッスウ</t>
    </rPh>
    <rPh sb="5" eb="7">
      <t>ワリアイ</t>
    </rPh>
    <phoneticPr fontId="2"/>
  </si>
  <si>
    <t>平均休日率</t>
    <rPh sb="0" eb="2">
      <t>ヘイキン</t>
    </rPh>
    <rPh sb="2" eb="4">
      <t>キュウジツ</t>
    </rPh>
    <rPh sb="4" eb="5">
      <t>リツ</t>
    </rPh>
    <phoneticPr fontId="2"/>
  </si>
  <si>
    <t>判定</t>
    <rPh sb="0" eb="2">
      <t>ハンテイ</t>
    </rPh>
    <phoneticPr fontId="2"/>
  </si>
  <si>
    <t>〔凡例〕　■：作業日　休：休日　（空白）：対象外期間</t>
    <rPh sb="1" eb="3">
      <t>ハンレイ</t>
    </rPh>
    <phoneticPr fontId="2"/>
  </si>
  <si>
    <t>【注意事項】</t>
    <rPh sb="1" eb="3">
      <t>チュウイ</t>
    </rPh>
    <rPh sb="3" eb="5">
      <t>ジコウ</t>
    </rPh>
    <phoneticPr fontId="2"/>
  </si>
  <si>
    <t>・連続７日間以上（休日含む）の勤務期間がある技術者、技能労働者が記載対象です。</t>
    <rPh sb="1" eb="3">
      <t>レンゾク</t>
    </rPh>
    <rPh sb="4" eb="5">
      <t>ニチ</t>
    </rPh>
    <rPh sb="5" eb="6">
      <t>カン</t>
    </rPh>
    <rPh sb="6" eb="8">
      <t>イジョウ</t>
    </rPh>
    <rPh sb="9" eb="11">
      <t>キュウジツ</t>
    </rPh>
    <rPh sb="11" eb="12">
      <t>フク</t>
    </rPh>
    <rPh sb="15" eb="17">
      <t>キンム</t>
    </rPh>
    <rPh sb="17" eb="19">
      <t>キカン</t>
    </rPh>
    <rPh sb="22" eb="25">
      <t>ギジュツシャ</t>
    </rPh>
    <rPh sb="26" eb="28">
      <t>ギノウ</t>
    </rPh>
    <rPh sb="28" eb="31">
      <t>ロウドウシャ</t>
    </rPh>
    <rPh sb="32" eb="34">
      <t>キサイ</t>
    </rPh>
    <rPh sb="34" eb="36">
      <t>タイショウ</t>
    </rPh>
    <phoneticPr fontId="2"/>
  </si>
  <si>
    <t>●建設</t>
    <rPh sb="1" eb="3">
      <t>ケンセツ</t>
    </rPh>
    <phoneticPr fontId="2"/>
  </si>
  <si>
    <t>富山　太郎</t>
    <rPh sb="0" eb="2">
      <t>トヤマ</t>
    </rPh>
    <rPh sb="3" eb="5">
      <t>タロウ</t>
    </rPh>
    <phoneticPr fontId="2"/>
  </si>
  <si>
    <t>富山　次郎</t>
    <rPh sb="0" eb="2">
      <t>トヤマ</t>
    </rPh>
    <rPh sb="3" eb="5">
      <t>ジロウ</t>
    </rPh>
    <phoneticPr fontId="2"/>
  </si>
  <si>
    <t>▲建設（一次下請）</t>
    <rPh sb="1" eb="3">
      <t>ケンセツ</t>
    </rPh>
    <rPh sb="4" eb="6">
      <t>イチジ</t>
    </rPh>
    <rPh sb="6" eb="8">
      <t>シタウ</t>
    </rPh>
    <phoneticPr fontId="2"/>
  </si>
  <si>
    <t>■建設（二次下請）</t>
    <rPh sb="1" eb="3">
      <t>ケンセツ</t>
    </rPh>
    <rPh sb="4" eb="6">
      <t>ニジ</t>
    </rPh>
    <rPh sb="6" eb="8">
      <t>シタウ</t>
    </rPh>
    <phoneticPr fontId="2"/>
  </si>
  <si>
    <t>富山　三郎</t>
    <rPh sb="0" eb="2">
      <t>トヤマ</t>
    </rPh>
    <rPh sb="3" eb="5">
      <t>サブロウ</t>
    </rPh>
    <phoneticPr fontId="2"/>
  </si>
  <si>
    <t>高岡　一郎</t>
    <rPh sb="0" eb="2">
      <t>タカオカ</t>
    </rPh>
    <rPh sb="3" eb="5">
      <t>イチロウ</t>
    </rPh>
    <phoneticPr fontId="2"/>
  </si>
  <si>
    <t>新川　花子</t>
    <rPh sb="0" eb="2">
      <t>ニイカワ</t>
    </rPh>
    <rPh sb="3" eb="5">
      <t>ハナコ</t>
    </rPh>
    <phoneticPr fontId="2"/>
  </si>
  <si>
    <t>・勤務期間の初日と最終日が休日となる場合は当該日も勤務日に含めます。</t>
    <rPh sb="1" eb="3">
      <t>キンム</t>
    </rPh>
    <rPh sb="3" eb="5">
      <t>キカン</t>
    </rPh>
    <rPh sb="6" eb="8">
      <t>ショニチ</t>
    </rPh>
    <rPh sb="9" eb="11">
      <t>サイシュウ</t>
    </rPh>
    <rPh sb="11" eb="12">
      <t>ニチ</t>
    </rPh>
    <rPh sb="13" eb="15">
      <t>キュウジツ</t>
    </rPh>
    <rPh sb="18" eb="20">
      <t>バアイ</t>
    </rPh>
    <rPh sb="21" eb="23">
      <t>トウガイ</t>
    </rPh>
    <rPh sb="23" eb="24">
      <t>ニチ</t>
    </rPh>
    <rPh sb="25" eb="27">
      <t>キンム</t>
    </rPh>
    <rPh sb="27" eb="28">
      <t>ニチ</t>
    </rPh>
    <rPh sb="29" eb="30">
      <t>フク</t>
    </rPh>
    <phoneticPr fontId="2"/>
  </si>
  <si>
    <t>【別紙2】休日等取得実績書</t>
    <rPh sb="1" eb="3">
      <t>ベッシ</t>
    </rPh>
    <rPh sb="5" eb="8">
      <t>キュウジツトウ</t>
    </rPh>
    <rPh sb="8" eb="10">
      <t>シュトク</t>
    </rPh>
    <rPh sb="10" eb="12">
      <t>ジッセキ</t>
    </rPh>
    <rPh sb="12" eb="13">
      <t>ショ</t>
    </rPh>
    <phoneticPr fontId="2"/>
  </si>
  <si>
    <t>・カレンダー形式で日々の履行状況（実施）を入力することで、休日率が出力</t>
    <rPh sb="6" eb="8">
      <t>ケイシキ</t>
    </rPh>
    <rPh sb="9" eb="11">
      <t>ヒビ</t>
    </rPh>
    <rPh sb="12" eb="14">
      <t>リコウ</t>
    </rPh>
    <rPh sb="14" eb="16">
      <t>ジョウキョウ</t>
    </rPh>
    <rPh sb="17" eb="19">
      <t>ジッシ</t>
    </rPh>
    <rPh sb="21" eb="23">
      <t>ニュウリョク</t>
    </rPh>
    <rPh sb="29" eb="31">
      <t>キュウジツ</t>
    </rPh>
    <rPh sb="31" eb="32">
      <t>リツ</t>
    </rPh>
    <rPh sb="33" eb="35">
      <t>シュツリョク</t>
    </rPh>
    <phoneticPr fontId="2"/>
  </si>
  <si>
    <t>・休日等取得実績書を、履行確認の協議に使用する、印刷物を施工協議簿に添付</t>
    <rPh sb="11" eb="13">
      <t>リコウ</t>
    </rPh>
    <rPh sb="13" eb="15">
      <t>カクニン</t>
    </rPh>
    <rPh sb="16" eb="18">
      <t>キョウギ</t>
    </rPh>
    <rPh sb="19" eb="21">
      <t>シヨウ</t>
    </rPh>
    <rPh sb="24" eb="26">
      <t>インサツ</t>
    </rPh>
    <rPh sb="26" eb="27">
      <t>ブツ</t>
    </rPh>
    <rPh sb="28" eb="30">
      <t>セコウ</t>
    </rPh>
    <rPh sb="30" eb="32">
      <t>キョウギ</t>
    </rPh>
    <rPh sb="32" eb="33">
      <t>ボ</t>
    </rPh>
    <rPh sb="34" eb="36">
      <t>テンプ</t>
    </rPh>
    <phoneticPr fontId="2"/>
  </si>
  <si>
    <t>　（休日等取得実績書ワークシートの、契約工期および対象期間に反映される）</t>
    <rPh sb="2" eb="4">
      <t>キュウジツ</t>
    </rPh>
    <rPh sb="4" eb="5">
      <t>トウ</t>
    </rPh>
    <rPh sb="5" eb="7">
      <t>シュトク</t>
    </rPh>
    <rPh sb="7" eb="9">
      <t>ジッセキ</t>
    </rPh>
    <rPh sb="9" eb="10">
      <t>ショ</t>
    </rPh>
    <rPh sb="18" eb="20">
      <t>ケイヤク</t>
    </rPh>
    <rPh sb="20" eb="22">
      <t>コウキ</t>
    </rPh>
    <rPh sb="25" eb="27">
      <t>タイショウ</t>
    </rPh>
    <rPh sb="27" eb="29">
      <t>キカン</t>
    </rPh>
    <rPh sb="30" eb="32">
      <t>ハンエイ</t>
    </rPh>
    <phoneticPr fontId="2"/>
  </si>
  <si>
    <t>〔休日等取得実績書　ワークシート〕</t>
    <rPh sb="1" eb="3">
      <t>キュウジツ</t>
    </rPh>
    <rPh sb="3" eb="4">
      <t>トウ</t>
    </rPh>
    <rPh sb="4" eb="6">
      <t>シュトク</t>
    </rPh>
    <rPh sb="6" eb="8">
      <t>ジッセキ</t>
    </rPh>
    <rPh sb="8" eb="9">
      <t>ショ</t>
    </rPh>
    <phoneticPr fontId="2"/>
  </si>
  <si>
    <t>・技術者等の勤務実績を実施欄に記入する。</t>
    <rPh sb="1" eb="4">
      <t>ギジュツシャ</t>
    </rPh>
    <rPh sb="4" eb="5">
      <t>ナド</t>
    </rPh>
    <rPh sb="6" eb="8">
      <t>キンム</t>
    </rPh>
    <rPh sb="8" eb="10">
      <t>ジッセキ</t>
    </rPh>
    <rPh sb="11" eb="13">
      <t>ジッシ</t>
    </rPh>
    <rPh sb="13" eb="14">
      <t>ラン</t>
    </rPh>
    <rPh sb="15" eb="17">
      <t>キニュウ</t>
    </rPh>
    <phoneticPr fontId="2"/>
  </si>
  <si>
    <t>休日等取得実績書ワークシートの記入内容に誤りはないか？</t>
    <rPh sb="15" eb="17">
      <t>キニュウ</t>
    </rPh>
    <rPh sb="17" eb="19">
      <t>ナイヨウ</t>
    </rPh>
    <rPh sb="20" eb="21">
      <t>アヤマ</t>
    </rPh>
    <phoneticPr fontId="2"/>
  </si>
  <si>
    <t>休日率を確認し、履行状況に応じた設計変更を行う。</t>
    <rPh sb="0" eb="2">
      <t>キュウジツ</t>
    </rPh>
    <rPh sb="2" eb="3">
      <t>リツ</t>
    </rPh>
    <rPh sb="4" eb="6">
      <t>カクニン</t>
    </rPh>
    <rPh sb="8" eb="10">
      <t>リコウ</t>
    </rPh>
    <rPh sb="10" eb="12">
      <t>ジョウキョウ</t>
    </rPh>
    <rPh sb="13" eb="14">
      <t>オウ</t>
    </rPh>
    <rPh sb="16" eb="18">
      <t>セッケイ</t>
    </rPh>
    <rPh sb="18" eb="20">
      <t>ヘンコウ</t>
    </rPh>
    <rPh sb="21" eb="22">
      <t>オコナ</t>
    </rPh>
    <phoneticPr fontId="2"/>
  </si>
  <si>
    <t>会社名、氏名は下記表に入力してください</t>
    <rPh sb="0" eb="2">
      <t>カイシャ</t>
    </rPh>
    <rPh sb="2" eb="3">
      <t>メイ</t>
    </rPh>
    <rPh sb="4" eb="6">
      <t>シメイ</t>
    </rPh>
    <rPh sb="7" eb="9">
      <t>カキ</t>
    </rPh>
    <rPh sb="9" eb="10">
      <t>ヒョウ</t>
    </rPh>
    <rPh sb="11" eb="13">
      <t>ニュウリョク</t>
    </rPh>
    <phoneticPr fontId="2"/>
  </si>
  <si>
    <t>・現場に従事する技術者、技能労働者を、黄色着色セルに記入する（施工体制台帳上の元請け、下請の</t>
    <rPh sb="1" eb="3">
      <t>ゲンバ</t>
    </rPh>
    <rPh sb="4" eb="6">
      <t>ジュウジ</t>
    </rPh>
    <rPh sb="8" eb="11">
      <t>ギジュツシャ</t>
    </rPh>
    <rPh sb="12" eb="14">
      <t>ギノウ</t>
    </rPh>
    <rPh sb="14" eb="17">
      <t>ロウドウシャ</t>
    </rPh>
    <rPh sb="19" eb="21">
      <t>キイロ</t>
    </rPh>
    <rPh sb="21" eb="23">
      <t>チャクショク</t>
    </rPh>
    <rPh sb="26" eb="28">
      <t>キニュウ</t>
    </rPh>
    <rPh sb="31" eb="35">
      <t>セコウタイセイ</t>
    </rPh>
    <rPh sb="35" eb="37">
      <t>ダイチョウ</t>
    </rPh>
    <rPh sb="37" eb="38">
      <t>ジョウ</t>
    </rPh>
    <rPh sb="39" eb="41">
      <t>モトウケ</t>
    </rPh>
    <rPh sb="43" eb="45">
      <t>シタウケ</t>
    </rPh>
    <phoneticPr fontId="2"/>
  </si>
  <si>
    <t>　技術者等のうち、当該現場での勤務期間が連続７日間以上（休日を含む）の者を対象）。</t>
    <rPh sb="4" eb="5">
      <t>ナド</t>
    </rPh>
    <rPh sb="9" eb="11">
      <t>トウガイ</t>
    </rPh>
    <rPh sb="11" eb="13">
      <t>ゲンバ</t>
    </rPh>
    <rPh sb="15" eb="17">
      <t>キンム</t>
    </rPh>
    <rPh sb="17" eb="19">
      <t>キカン</t>
    </rPh>
    <rPh sb="20" eb="22">
      <t>レンゾク</t>
    </rPh>
    <rPh sb="23" eb="24">
      <t>ニチ</t>
    </rPh>
    <rPh sb="24" eb="25">
      <t>カン</t>
    </rPh>
    <rPh sb="25" eb="27">
      <t>イジョウ</t>
    </rPh>
    <rPh sb="28" eb="30">
      <t>キュウジツ</t>
    </rPh>
    <rPh sb="31" eb="32">
      <t>フク</t>
    </rPh>
    <rPh sb="35" eb="36">
      <t>モノ</t>
    </rPh>
    <rPh sb="37" eb="39">
      <t>タイショウ</t>
    </rPh>
    <phoneticPr fontId="2"/>
  </si>
  <si>
    <t>・現場代理人が休日を取得する場合は、工事現場における運営、取締り及び権限の行使に</t>
    <rPh sb="1" eb="3">
      <t>ゲンバ</t>
    </rPh>
    <rPh sb="3" eb="6">
      <t>ダイリニン</t>
    </rPh>
    <phoneticPr fontId="2"/>
  </si>
  <si>
    <t>　支障をきたさない体制及び発注者との連絡体制を確保すること。</t>
    <phoneticPr fontId="2"/>
  </si>
  <si>
    <t>・このファイルは、週休２日工事の履行状況を確認するために作成</t>
    <rPh sb="9" eb="11">
      <t>シュウキュウ</t>
    </rPh>
    <rPh sb="12" eb="13">
      <t>ニチ</t>
    </rPh>
    <rPh sb="13" eb="15">
      <t>コウジ</t>
    </rPh>
    <rPh sb="16" eb="18">
      <t>リコウ</t>
    </rPh>
    <rPh sb="18" eb="20">
      <t>ジョウキョウ</t>
    </rPh>
    <rPh sb="21" eb="23">
      <t>カクニン</t>
    </rPh>
    <rPh sb="28" eb="30">
      <t>サクセイ</t>
    </rPh>
    <phoneticPr fontId="2"/>
  </si>
  <si>
    <t xml:space="preserve"> ○週休２日工事（交替制）に取り組む場合</t>
    <rPh sb="2" eb="4">
      <t>シュウキュウ</t>
    </rPh>
    <rPh sb="6" eb="8">
      <t>コウジ</t>
    </rPh>
    <rPh sb="9" eb="12">
      <t>コウタイセイ</t>
    </rPh>
    <rPh sb="14" eb="15">
      <t>ト</t>
    </rPh>
    <rPh sb="16" eb="17">
      <t>ク</t>
    </rPh>
    <rPh sb="18" eb="20">
      <t>バアイ</t>
    </rPh>
    <phoneticPr fontId="2"/>
  </si>
  <si>
    <t>・工事実施時は、実施状況を適宜確認し、週休２日工事の履行を確認する。</t>
    <rPh sb="1" eb="3">
      <t>コウジ</t>
    </rPh>
    <rPh sb="3" eb="5">
      <t>ジッシ</t>
    </rPh>
    <rPh sb="5" eb="6">
      <t>ジ</t>
    </rPh>
    <rPh sb="8" eb="10">
      <t>ジッシ</t>
    </rPh>
    <rPh sb="10" eb="12">
      <t>ジョウキョウ</t>
    </rPh>
    <rPh sb="13" eb="15">
      <t>テキギ</t>
    </rPh>
    <rPh sb="15" eb="17">
      <t>カクニン</t>
    </rPh>
    <rPh sb="19" eb="21">
      <t>シュウキュウ</t>
    </rPh>
    <rPh sb="22" eb="23">
      <t>ニチ</t>
    </rPh>
    <rPh sb="23" eb="25">
      <t>コウジ</t>
    </rPh>
    <rPh sb="26" eb="28">
      <t>リコウ</t>
    </rPh>
    <phoneticPr fontId="2"/>
  </si>
  <si>
    <t>　</t>
    <phoneticPr fontId="2"/>
  </si>
  <si>
    <t>通期の週休２日</t>
    <rPh sb="0" eb="2">
      <t>ツウキ</t>
    </rPh>
    <rPh sb="3" eb="5">
      <t>シュウキュウ</t>
    </rPh>
    <rPh sb="6" eb="7">
      <t>ニチ</t>
    </rPh>
    <phoneticPr fontId="2"/>
  </si>
  <si>
    <t>月単位の週休２日</t>
    <rPh sb="0" eb="3">
      <t>ツキタンイ</t>
    </rPh>
    <rPh sb="4" eb="6">
      <t>シュウキュウ</t>
    </rPh>
    <rPh sb="7" eb="8">
      <t>ニチ</t>
    </rPh>
    <phoneticPr fontId="2"/>
  </si>
  <si>
    <t>月単位の週休２日達成状況</t>
    <rPh sb="0" eb="3">
      <t>ツキタンイ</t>
    </rPh>
    <phoneticPr fontId="2"/>
  </si>
  <si>
    <t>※自動で出力</t>
    <rPh sb="1" eb="3">
      <t>ジドウ</t>
    </rPh>
    <rPh sb="4" eb="6">
      <t>シュツリョク</t>
    </rPh>
    <phoneticPr fontId="2"/>
  </si>
  <si>
    <t>月単位の</t>
    <rPh sb="0" eb="3">
      <t>ツキタンイ</t>
    </rPh>
    <phoneticPr fontId="2"/>
  </si>
  <si>
    <t>週休２日</t>
    <rPh sb="0" eb="2">
      <t>シュウキュウ</t>
    </rPh>
    <rPh sb="3" eb="4">
      <t>ニチ</t>
    </rPh>
    <phoneticPr fontId="2"/>
  </si>
  <si>
    <t>週単位の週休２日達成状況</t>
    <rPh sb="0" eb="1">
      <t>シュウ</t>
    </rPh>
    <rPh sb="1" eb="3">
      <t>タンイ</t>
    </rPh>
    <phoneticPr fontId="2"/>
  </si>
  <si>
    <t>※手動で入力</t>
    <rPh sb="1" eb="3">
      <t>シュドウ</t>
    </rPh>
    <rPh sb="4" eb="6">
      <t>ニュウリョク</t>
    </rPh>
    <phoneticPr fontId="2"/>
  </si>
  <si>
    <t>対象期間の各週（月曜日から日曜日まで）で、「対象者ごとの当該工事における休日日数÷７日」により休日日数の割合を算出し、</t>
    <rPh sb="0" eb="2">
      <t>タイショウ</t>
    </rPh>
    <rPh sb="2" eb="4">
      <t>キカン</t>
    </rPh>
    <rPh sb="5" eb="6">
      <t>カク</t>
    </rPh>
    <rPh sb="6" eb="7">
      <t>シュウ</t>
    </rPh>
    <rPh sb="8" eb="9">
      <t>ゲツ</t>
    </rPh>
    <rPh sb="9" eb="11">
      <t>ヨウビ</t>
    </rPh>
    <rPh sb="13" eb="16">
      <t>ニチヨウビ</t>
    </rPh>
    <rPh sb="22" eb="25">
      <t>タイショウシャ</t>
    </rPh>
    <rPh sb="28" eb="30">
      <t>トウガイ</t>
    </rPh>
    <rPh sb="30" eb="32">
      <t>コウジ</t>
    </rPh>
    <rPh sb="36" eb="38">
      <t>キュウジツ</t>
    </rPh>
    <rPh sb="38" eb="40">
      <t>ニッスウ</t>
    </rPh>
    <rPh sb="42" eb="43">
      <t>ニチ</t>
    </rPh>
    <rPh sb="47" eb="49">
      <t>キュウジツ</t>
    </rPh>
    <rPh sb="49" eb="51">
      <t>ニッスウ</t>
    </rPh>
    <rPh sb="52" eb="54">
      <t>ワリアイ</t>
    </rPh>
    <rPh sb="55" eb="57">
      <t>サンシュツ</t>
    </rPh>
    <phoneticPr fontId="2"/>
  </si>
  <si>
    <t>各週の対象者の休日日数の割合を平均化して28.5％以上であるかを確認する。</t>
    <rPh sb="0" eb="2">
      <t>カクシュウ</t>
    </rPh>
    <rPh sb="3" eb="6">
      <t>タイショウシャ</t>
    </rPh>
    <rPh sb="7" eb="9">
      <t>キュウジツ</t>
    </rPh>
    <rPh sb="9" eb="11">
      <t>ニッスウ</t>
    </rPh>
    <rPh sb="12" eb="14">
      <t>ワリアイ</t>
    </rPh>
    <rPh sb="15" eb="18">
      <t>ヘイキンカ</t>
    </rPh>
    <rPh sb="25" eb="27">
      <t>イジョウ</t>
    </rPh>
    <rPh sb="32" eb="34">
      <t>カクニン</t>
    </rPh>
    <phoneticPr fontId="2"/>
  </si>
  <si>
    <t>対象期間の各週（月曜日から日曜日まで）で、「対象者ごとの当該工事における休日日数÷週の日数」により休日日数の割合を算出し、</t>
    <rPh sb="0" eb="2">
      <t>タイショウ</t>
    </rPh>
    <rPh sb="2" eb="4">
      <t>キカン</t>
    </rPh>
    <rPh sb="5" eb="6">
      <t>カク</t>
    </rPh>
    <rPh sb="6" eb="7">
      <t>シュウ</t>
    </rPh>
    <rPh sb="8" eb="9">
      <t>ゲツ</t>
    </rPh>
    <rPh sb="9" eb="11">
      <t>ヨウビ</t>
    </rPh>
    <rPh sb="13" eb="16">
      <t>ニチヨウビ</t>
    </rPh>
    <rPh sb="22" eb="25">
      <t>タイショウシャ</t>
    </rPh>
    <rPh sb="28" eb="30">
      <t>トウガイ</t>
    </rPh>
    <rPh sb="30" eb="32">
      <t>コウジ</t>
    </rPh>
    <rPh sb="36" eb="38">
      <t>キュウジツ</t>
    </rPh>
    <rPh sb="38" eb="40">
      <t>ニッスウ</t>
    </rPh>
    <rPh sb="41" eb="42">
      <t>シュウ</t>
    </rPh>
    <rPh sb="43" eb="45">
      <t>ニッスウ</t>
    </rPh>
    <rPh sb="49" eb="51">
      <t>キュウジツ</t>
    </rPh>
    <rPh sb="51" eb="53">
      <t>ニッスウ</t>
    </rPh>
    <rPh sb="54" eb="56">
      <t>ワリアイ</t>
    </rPh>
    <rPh sb="57" eb="59">
      <t>サンシュツ</t>
    </rPh>
    <phoneticPr fontId="2"/>
  </si>
  <si>
    <t>R7.4.1版</t>
    <rPh sb="6" eb="7">
      <t>バン</t>
    </rPh>
    <phoneticPr fontId="2"/>
  </si>
  <si>
    <t>　　　　　　　　　　　　　乗じて設計変更する。</t>
    <rPh sb="13" eb="14">
      <t>ジョウ</t>
    </rPh>
    <rPh sb="16" eb="18">
      <t>セッケイ</t>
    </rPh>
    <rPh sb="18" eb="20">
      <t>ヘンコウ</t>
    </rPh>
    <phoneticPr fontId="2"/>
  </si>
  <si>
    <t>・受注者希望型　⇒　週単位（完全週休２日）の週休２日以上（28.5%以上）の場合、週単位の補正係数を</t>
    <rPh sb="1" eb="4">
      <t>ジュチュウシャ</t>
    </rPh>
    <rPh sb="4" eb="6">
      <t>キボウ</t>
    </rPh>
    <rPh sb="6" eb="7">
      <t>ガタ</t>
    </rPh>
    <rPh sb="10" eb="11">
      <t>シュウ</t>
    </rPh>
    <rPh sb="11" eb="13">
      <t>タンイ</t>
    </rPh>
    <rPh sb="14" eb="16">
      <t>カンゼン</t>
    </rPh>
    <rPh sb="16" eb="18">
      <t>シュウキュウ</t>
    </rPh>
    <rPh sb="19" eb="20">
      <t>ニチ</t>
    </rPh>
    <rPh sb="22" eb="24">
      <t>シュウキュウ</t>
    </rPh>
    <rPh sb="25" eb="26">
      <t>ニチ</t>
    </rPh>
    <rPh sb="26" eb="28">
      <t>イジョウ</t>
    </rPh>
    <rPh sb="34" eb="36">
      <t>イジョウ</t>
    </rPh>
    <rPh sb="38" eb="40">
      <t>バアイ</t>
    </rPh>
    <rPh sb="41" eb="42">
      <t>シュウ</t>
    </rPh>
    <rPh sb="42" eb="44">
      <t>タンイ</t>
    </rPh>
    <rPh sb="45" eb="47">
      <t>ホセイ</t>
    </rPh>
    <rPh sb="47" eb="49">
      <t>ケイスウ</t>
    </rPh>
    <phoneticPr fontId="2"/>
  </si>
  <si>
    <t>達成</t>
    <rPh sb="0" eb="2">
      <t>タッセイ</t>
    </rPh>
    <phoneticPr fontId="2"/>
  </si>
  <si>
    <t>　　　　　　　　　　　　　月単位の週休２日以上（28.5%以上）の場合、月単位の補正係数を乗じて設計変更する。</t>
    <rPh sb="13" eb="16">
      <t>ツキタンイ</t>
    </rPh>
    <rPh sb="17" eb="19">
      <t>シュウキュウ</t>
    </rPh>
    <rPh sb="20" eb="21">
      <t>ニチ</t>
    </rPh>
    <rPh sb="21" eb="23">
      <t>イジョウ</t>
    </rPh>
    <rPh sb="29" eb="31">
      <t>イジョウ</t>
    </rPh>
    <rPh sb="33" eb="35">
      <t>バアイ</t>
    </rPh>
    <rPh sb="36" eb="39">
      <t>ツキタンイ</t>
    </rPh>
    <rPh sb="40" eb="42">
      <t>ホセイ</t>
    </rPh>
    <rPh sb="42" eb="44">
      <t>ケイスウ</t>
    </rPh>
    <rPh sb="45" eb="46">
      <t>ジョウ</t>
    </rPh>
    <rPh sb="48" eb="50">
      <t>セッケイ</t>
    </rPh>
    <rPh sb="50" eb="52">
      <t>ヘンコウ</t>
    </rPh>
    <phoneticPr fontId="2"/>
  </si>
  <si>
    <t>　　　　　　　　　　　　　月単位の週休２日未満の場合、補正分を減額変更する（通期の週休２日達成でも減額変更）。</t>
    <rPh sb="49" eb="51">
      <t>ゲンガク</t>
    </rPh>
    <rPh sb="51" eb="53">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</si>
</sst>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General&quot;年度&quot;"/>
    <numFmt numFmtId="178" formatCode="General&quot;日&quot;"/>
    <numFmt numFmtId="179" formatCode="0.000"/>
    <numFmt numFmtId="180" formatCode="0.0%"/>
    <numFmt numFmtId="181" formatCode="[$-F800]dddd\,\ mmmm\ dd\,\ yyyy"/>
  </numFmts>
  <fonts count="30">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b/>
      <sz val="16"/>
      <color theme="1"/>
      <name val="ＭＳ Ｐゴシック"/>
      <family val="3"/>
      <charset val="128"/>
      <scheme val="minor"/>
    </font>
    <font>
      <sz val="10.5"/>
      <color theme="1"/>
      <name val="ＭＳ 明朝"/>
      <family val="1"/>
      <charset val="128"/>
    </font>
    <font>
      <sz val="10.5"/>
      <color theme="1"/>
      <name val="ＭＳ ゴシック"/>
      <family val="3"/>
      <charset val="128"/>
    </font>
    <font>
      <sz val="16"/>
      <color theme="1"/>
      <name val="ＭＳ ゴシック"/>
      <family val="3"/>
      <charset val="128"/>
    </font>
    <font>
      <sz val="12"/>
      <color theme="1"/>
      <name val="ＭＳ ゴシック"/>
      <family val="3"/>
      <charset val="128"/>
    </font>
    <font>
      <u/>
      <sz val="12"/>
      <color theme="1"/>
      <name val="ＭＳ ゴシック"/>
      <family val="3"/>
      <charset val="128"/>
    </font>
    <font>
      <sz val="12"/>
      <color theme="1"/>
      <name val="ＭＳ Ｐゴシック"/>
      <family val="2"/>
      <charset val="128"/>
      <scheme val="minor"/>
    </font>
    <font>
      <sz val="11"/>
      <name val="ＭＳ Ｐゴシック"/>
      <family val="2"/>
      <charset val="128"/>
      <scheme val="minor"/>
    </font>
    <font>
      <sz val="9"/>
      <color theme="1"/>
      <name val="ＭＳ ゴシック"/>
      <family val="3"/>
      <charset val="128"/>
    </font>
    <font>
      <sz val="9"/>
      <color theme="1"/>
      <name val="ＭＳ Ｐゴシック"/>
      <family val="2"/>
      <charset val="128"/>
      <scheme val="minor"/>
    </font>
    <font>
      <sz val="9"/>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sz val="11"/>
      <name val="ＭＳ Ｐゴシック"/>
      <family val="3"/>
      <charset val="128"/>
    </font>
    <font>
      <b/>
      <sz val="12"/>
      <color indexed="10"/>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u/>
      <sz val="11"/>
      <color theme="1"/>
      <name val="ＭＳ Ｐゴシック"/>
      <family val="2"/>
      <charset val="128"/>
      <scheme val="minor"/>
    </font>
    <font>
      <b/>
      <sz val="11"/>
      <color theme="9" tint="-0.249977111117893"/>
      <name val="ＭＳ Ｐゴシック"/>
      <family val="3"/>
      <charset val="128"/>
      <scheme val="minor"/>
    </font>
    <font>
      <b/>
      <sz val="11"/>
      <color rgb="FF0000FF"/>
      <name val="ＭＳ Ｐゴシック"/>
      <family val="3"/>
      <charset val="128"/>
      <scheme val="minor"/>
    </font>
    <font>
      <b/>
      <sz val="8"/>
      <color rgb="FF0000FF"/>
      <name val="ＭＳ Ｐゴシック"/>
      <family val="3"/>
      <charset val="128"/>
      <scheme val="minor"/>
    </font>
    <font>
      <b/>
      <sz val="11"/>
      <name val="ＭＳ Ｐゴシック"/>
      <family val="3"/>
      <charset val="128"/>
      <scheme val="minor"/>
    </font>
    <font>
      <b/>
      <u/>
      <sz val="10"/>
      <color theme="1"/>
      <name val="ＭＳ Ｐゴシック"/>
      <family val="3"/>
      <charset val="128"/>
      <scheme val="minor"/>
    </font>
    <font>
      <sz val="9.5"/>
      <color theme="1"/>
      <name val="ＭＳ Ｐゴシック"/>
      <family val="3"/>
      <charset val="128"/>
      <scheme val="minor"/>
    </font>
    <font>
      <sz val="9"/>
      <color indexed="81"/>
      <name val="MS P 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FF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hair">
        <color indexed="64"/>
      </left>
      <right/>
      <top style="hair">
        <color indexed="64"/>
      </top>
      <bottom style="hair">
        <color indexed="64"/>
      </bottom>
      <diagonal/>
    </border>
    <border>
      <left style="medium">
        <color rgb="FFFF0000"/>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hair">
        <color indexed="64"/>
      </left>
      <right style="medium">
        <color rgb="FFFF0000"/>
      </right>
      <top style="hair">
        <color indexed="64"/>
      </top>
      <bottom style="hair">
        <color indexed="64"/>
      </bottom>
      <diagonal/>
    </border>
    <border>
      <left style="hair">
        <color indexed="64"/>
      </left>
      <right style="thin">
        <color indexed="64"/>
      </right>
      <top style="hair">
        <color indexed="64"/>
      </top>
      <bottom style="medium">
        <color rgb="FFFF0000"/>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diagonal/>
    </border>
    <border>
      <left style="medium">
        <color rgb="FFFF0000"/>
      </left>
      <right style="hair">
        <color indexed="64"/>
      </right>
      <top/>
      <bottom style="hair">
        <color indexed="64"/>
      </bottom>
      <diagonal/>
    </border>
    <border>
      <left style="hair">
        <color indexed="64"/>
      </left>
      <right style="medium">
        <color rgb="FFFF0000"/>
      </right>
      <top/>
      <bottom style="hair">
        <color indexed="64"/>
      </bottom>
      <diagonal/>
    </border>
    <border>
      <left style="medium">
        <color rgb="FFFF0000"/>
      </left>
      <right style="hair">
        <color indexed="64"/>
      </right>
      <top style="hair">
        <color indexed="64"/>
      </top>
      <bottom/>
      <diagonal/>
    </border>
    <border>
      <left style="hair">
        <color indexed="64"/>
      </left>
      <right style="medium">
        <color rgb="FFFF0000"/>
      </right>
      <top style="hair">
        <color indexed="64"/>
      </top>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hair">
        <color rgb="FF0000FF"/>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18" fillId="0" borderId="0"/>
    <xf numFmtId="38" fontId="18" fillId="0" borderId="0" applyFont="0" applyFill="0" applyBorder="0" applyAlignment="0" applyProtection="0"/>
    <xf numFmtId="38" fontId="20" fillId="0" borderId="0" applyFont="0" applyFill="0" applyBorder="0" applyAlignment="0" applyProtection="0">
      <alignment vertical="center"/>
    </xf>
    <xf numFmtId="9" fontId="20" fillId="0" borderId="0" applyFont="0" applyFill="0" applyBorder="0" applyAlignment="0" applyProtection="0">
      <alignment vertical="center"/>
    </xf>
  </cellStyleXfs>
  <cellXfs count="28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6" fillId="0" borderId="0" xfId="0" applyFont="1" applyAlignment="1">
      <alignment horizontal="justify" vertical="center"/>
    </xf>
    <xf numFmtId="0" fontId="7"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justify" vertical="center"/>
    </xf>
    <xf numFmtId="0" fontId="8" fillId="0" borderId="0" xfId="0" applyFont="1">
      <alignment vertical="center"/>
    </xf>
    <xf numFmtId="0" fontId="10" fillId="0" borderId="0" xfId="0" applyFont="1">
      <alignment vertical="center"/>
    </xf>
    <xf numFmtId="0" fontId="6" fillId="0" borderId="1" xfId="0" applyFont="1" applyBorder="1" applyAlignment="1">
      <alignment horizontal="justify" vertical="center" wrapText="1"/>
    </xf>
    <xf numFmtId="5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lignment vertical="center"/>
    </xf>
    <xf numFmtId="0" fontId="6" fillId="0" borderId="6" xfId="0" applyFont="1" applyBorder="1" applyAlignment="1">
      <alignment horizontal="center" vertical="center" wrapText="1"/>
    </xf>
    <xf numFmtId="0" fontId="11" fillId="0" borderId="0" xfId="0" applyFont="1">
      <alignment vertical="center"/>
    </xf>
    <xf numFmtId="0" fontId="0" fillId="2" borderId="0" xfId="0" applyFill="1">
      <alignment vertical="center"/>
    </xf>
    <xf numFmtId="0" fontId="0" fillId="0" borderId="0" xfId="0" quotePrefix="1">
      <alignment vertical="center"/>
    </xf>
    <xf numFmtId="0" fontId="0" fillId="4" borderId="0" xfId="0" applyFill="1">
      <alignment vertical="center"/>
    </xf>
    <xf numFmtId="0" fontId="0" fillId="0" borderId="0" xfId="0" applyAlignment="1">
      <alignment vertical="center" shrinkToFit="1"/>
    </xf>
    <xf numFmtId="0" fontId="0" fillId="2" borderId="0" xfId="0" applyFill="1" applyAlignment="1">
      <alignment vertical="center" shrinkToFit="1"/>
    </xf>
    <xf numFmtId="0" fontId="11" fillId="4" borderId="0" xfId="0" applyFont="1" applyFill="1">
      <alignment vertical="center"/>
    </xf>
    <xf numFmtId="0" fontId="0" fillId="2" borderId="8" xfId="0" applyFill="1" applyBorder="1" applyAlignment="1">
      <alignment vertical="center" shrinkToFit="1"/>
    </xf>
    <xf numFmtId="0" fontId="6" fillId="3" borderId="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indent="1"/>
    </xf>
    <xf numFmtId="0" fontId="0" fillId="3" borderId="10" xfId="0" applyFill="1" applyBorder="1" applyProtection="1">
      <alignment vertical="center"/>
      <protection locked="0"/>
    </xf>
    <xf numFmtId="0" fontId="0" fillId="3" borderId="11" xfId="0" applyFill="1" applyBorder="1" applyProtection="1">
      <alignment vertical="center"/>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6" fillId="0" borderId="3" xfId="0" applyFont="1" applyBorder="1" applyAlignment="1">
      <alignment horizontal="center" vertical="center" wrapText="1"/>
    </xf>
    <xf numFmtId="0" fontId="0" fillId="0" borderId="0" xfId="0" applyProtection="1">
      <alignment vertical="center"/>
      <protection locked="0"/>
    </xf>
    <xf numFmtId="0" fontId="0" fillId="0" borderId="0" xfId="0" applyAlignment="1" applyProtection="1">
      <alignment horizontal="center" vertical="center"/>
      <protection locked="0"/>
    </xf>
    <xf numFmtId="0" fontId="17" fillId="4" borderId="0" xfId="0" applyFont="1" applyFill="1">
      <alignment vertical="center"/>
    </xf>
    <xf numFmtId="0" fontId="0" fillId="0" borderId="5" xfId="0" applyBorder="1">
      <alignment vertical="center"/>
    </xf>
    <xf numFmtId="0" fontId="0" fillId="0" borderId="11" xfId="0" applyBorder="1">
      <alignment vertical="center"/>
    </xf>
    <xf numFmtId="0" fontId="1" fillId="0" borderId="0" xfId="0" applyFont="1">
      <alignment vertical="center"/>
    </xf>
    <xf numFmtId="0" fontId="6" fillId="0" borderId="5" xfId="0" applyFont="1" applyBorder="1" applyAlignment="1">
      <alignment horizontal="justify" vertical="center" wrapText="1"/>
    </xf>
    <xf numFmtId="0" fontId="6" fillId="3" borderId="5" xfId="0" applyFont="1" applyFill="1" applyBorder="1" applyAlignment="1" applyProtection="1">
      <alignment horizontal="justify" vertical="center" wrapText="1"/>
      <protection locked="0"/>
    </xf>
    <xf numFmtId="0" fontId="16" fillId="0" borderId="0" xfId="0" applyFont="1">
      <alignment vertical="center"/>
    </xf>
    <xf numFmtId="0" fontId="13" fillId="0" borderId="1" xfId="0" applyFont="1" applyBorder="1">
      <alignment vertical="center"/>
    </xf>
    <xf numFmtId="0" fontId="14" fillId="0" borderId="1" xfId="0" applyFont="1" applyBorder="1">
      <alignment vertical="center"/>
    </xf>
    <xf numFmtId="0" fontId="12" fillId="0" borderId="12" xfId="0" applyFont="1" applyBorder="1">
      <alignment vertical="center"/>
    </xf>
    <xf numFmtId="0" fontId="0" fillId="6" borderId="0" xfId="0" applyFill="1">
      <alignment vertical="center"/>
    </xf>
    <xf numFmtId="0" fontId="0" fillId="6" borderId="8" xfId="0" applyFill="1" applyBorder="1">
      <alignment vertical="center"/>
    </xf>
    <xf numFmtId="0" fontId="11" fillId="6" borderId="0" xfId="0" applyFont="1" applyFill="1">
      <alignment vertical="center"/>
    </xf>
    <xf numFmtId="0" fontId="0" fillId="0" borderId="0" xfId="0" applyAlignment="1">
      <alignment horizontal="center" vertical="center" shrinkToFit="1"/>
    </xf>
    <xf numFmtId="0" fontId="0" fillId="5" borderId="0" xfId="0" applyFill="1">
      <alignment vertical="center"/>
    </xf>
    <xf numFmtId="0" fontId="11" fillId="5" borderId="0" xfId="0" applyFont="1" applyFill="1">
      <alignment vertical="center"/>
    </xf>
    <xf numFmtId="0" fontId="17" fillId="0" borderId="0" xfId="0" applyFont="1">
      <alignment vertical="center"/>
    </xf>
    <xf numFmtId="0" fontId="17" fillId="5" borderId="0" xfId="0" applyFont="1" applyFill="1">
      <alignment vertical="center"/>
    </xf>
    <xf numFmtId="0" fontId="0" fillId="7" borderId="0" xfId="0" applyFill="1">
      <alignment vertical="center"/>
    </xf>
    <xf numFmtId="0" fontId="17" fillId="7" borderId="0" xfId="0" applyFont="1" applyFill="1">
      <alignment vertical="center"/>
    </xf>
    <xf numFmtId="0" fontId="0" fillId="4" borderId="0" xfId="0" applyFill="1" applyAlignment="1">
      <alignment horizontal="center" vertical="center"/>
    </xf>
    <xf numFmtId="0" fontId="0" fillId="5" borderId="8" xfId="0" applyFill="1" applyBorder="1">
      <alignment vertical="center"/>
    </xf>
    <xf numFmtId="0" fontId="0" fillId="5" borderId="0" xfId="0" applyFill="1" applyAlignment="1">
      <alignment horizontal="center" vertical="center"/>
    </xf>
    <xf numFmtId="0" fontId="21" fillId="5" borderId="0" xfId="0" applyFont="1" applyFill="1" applyAlignment="1">
      <alignment horizontal="center" vertical="center"/>
    </xf>
    <xf numFmtId="0" fontId="11" fillId="7" borderId="0" xfId="0" applyFont="1" applyFill="1">
      <alignment vertical="center"/>
    </xf>
    <xf numFmtId="0" fontId="0" fillId="7" borderId="8" xfId="0" applyFill="1" applyBorder="1">
      <alignment vertical="center"/>
    </xf>
    <xf numFmtId="0" fontId="0" fillId="4" borderId="8" xfId="0" applyFill="1" applyBorder="1">
      <alignment vertical="center"/>
    </xf>
    <xf numFmtId="178" fontId="0" fillId="0" borderId="0" xfId="0" applyNumberFormat="1" applyAlignment="1">
      <alignment horizontal="center" vertical="center"/>
    </xf>
    <xf numFmtId="178" fontId="0" fillId="0" borderId="0" xfId="0" applyNumberFormat="1" applyAlignment="1">
      <alignment horizontal="left" vertical="center"/>
    </xf>
    <xf numFmtId="0" fontId="0" fillId="0" borderId="0" xfId="0" applyAlignment="1">
      <alignment horizontal="left" vertical="center"/>
    </xf>
    <xf numFmtId="180" fontId="0" fillId="0" borderId="0" xfId="4" applyNumberFormat="1" applyFont="1">
      <alignment vertical="center"/>
    </xf>
    <xf numFmtId="180" fontId="0" fillId="8" borderId="11" xfId="4" applyNumberFormat="1" applyFont="1" applyFill="1" applyBorder="1">
      <alignment vertical="center"/>
    </xf>
    <xf numFmtId="0" fontId="0" fillId="8" borderId="6" xfId="0" applyFill="1" applyBorder="1" applyAlignment="1">
      <alignment horizontal="center" vertical="center"/>
    </xf>
    <xf numFmtId="180" fontId="0" fillId="8" borderId="11" xfId="4" applyNumberFormat="1" applyFont="1" applyFill="1" applyBorder="1" applyAlignment="1">
      <alignment horizontal="center" vertical="center"/>
    </xf>
    <xf numFmtId="0" fontId="0" fillId="8" borderId="11" xfId="0" applyFill="1" applyBorder="1">
      <alignment vertical="center"/>
    </xf>
    <xf numFmtId="0" fontId="0" fillId="8" borderId="6" xfId="0" applyFill="1" applyBorder="1">
      <alignment vertical="center"/>
    </xf>
    <xf numFmtId="0" fontId="0" fillId="2" borderId="0" xfId="0" applyFill="1" applyAlignment="1">
      <alignment horizontal="center" vertical="center"/>
    </xf>
    <xf numFmtId="0" fontId="1" fillId="0" borderId="8" xfId="0" applyFont="1" applyBorder="1">
      <alignment vertical="center"/>
    </xf>
    <xf numFmtId="180" fontId="0" fillId="8" borderId="5" xfId="4" applyNumberFormat="1" applyFont="1" applyFill="1" applyBorder="1" applyAlignment="1">
      <alignment horizontal="center" vertical="center"/>
    </xf>
    <xf numFmtId="178" fontId="0" fillId="0" borderId="0" xfId="0" applyNumberFormat="1" applyAlignment="1">
      <alignment horizontal="right" vertical="center"/>
    </xf>
    <xf numFmtId="0" fontId="11" fillId="0" borderId="30" xfId="0" applyFont="1" applyBorder="1" applyAlignment="1">
      <alignment horizontal="center" vertical="center"/>
    </xf>
    <xf numFmtId="0" fontId="17" fillId="0" borderId="29" xfId="0" applyFont="1" applyBorder="1" applyAlignment="1">
      <alignment horizontal="center" vertical="center"/>
    </xf>
    <xf numFmtId="0" fontId="17" fillId="0" borderId="34" xfId="0" applyFont="1" applyBorder="1" applyAlignment="1">
      <alignment horizontal="center" vertical="center"/>
    </xf>
    <xf numFmtId="0" fontId="15" fillId="0" borderId="0" xfId="0" applyFont="1" applyAlignment="1">
      <alignment horizontal="left" vertical="center"/>
    </xf>
    <xf numFmtId="0" fontId="0" fillId="2" borderId="44"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4" fillId="0" borderId="0" xfId="0" applyFont="1">
      <alignment vertical="center"/>
    </xf>
    <xf numFmtId="0" fontId="0" fillId="0" borderId="10" xfId="0" applyBorder="1" applyAlignment="1">
      <alignment horizontal="center" vertical="center"/>
    </xf>
    <xf numFmtId="0" fontId="0" fillId="0" borderId="44"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3" fillId="0" borderId="30"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34" xfId="0" applyFill="1" applyBorder="1" applyAlignment="1">
      <alignment horizontal="center" vertical="center"/>
    </xf>
    <xf numFmtId="0" fontId="17" fillId="0" borderId="30"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2" borderId="30"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34" xfId="0" applyFont="1" applyFill="1" applyBorder="1" applyAlignment="1">
      <alignment horizontal="center" vertical="center"/>
    </xf>
    <xf numFmtId="0" fontId="17" fillId="0" borderId="45" xfId="0" applyFont="1" applyBorder="1" applyAlignment="1" applyProtection="1">
      <alignment horizontal="center" vertical="center"/>
      <protection locked="0"/>
    </xf>
    <xf numFmtId="0" fontId="17" fillId="2" borderId="57"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17" fillId="0" borderId="57"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0" borderId="30" xfId="0" applyFont="1" applyBorder="1" applyAlignment="1">
      <alignment horizontal="center" vertical="center"/>
    </xf>
    <xf numFmtId="0" fontId="17" fillId="0" borderId="57"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2" borderId="40" xfId="0" applyFont="1" applyFill="1" applyBorder="1" applyAlignment="1">
      <alignment horizontal="center" vertical="center"/>
    </xf>
    <xf numFmtId="0" fontId="17" fillId="0" borderId="63"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2" borderId="41" xfId="0" applyFont="1" applyFill="1" applyBorder="1" applyAlignment="1">
      <alignment horizontal="center" vertical="center"/>
    </xf>
    <xf numFmtId="0" fontId="17" fillId="2" borderId="33" xfId="0" applyFont="1" applyFill="1" applyBorder="1" applyAlignment="1">
      <alignment horizontal="center" vertical="center"/>
    </xf>
    <xf numFmtId="0" fontId="0" fillId="0" borderId="9" xfId="0" applyBorder="1">
      <alignment vertical="center"/>
    </xf>
    <xf numFmtId="0" fontId="0" fillId="0" borderId="36" xfId="0" applyBorder="1">
      <alignment vertical="center"/>
    </xf>
    <xf numFmtId="0" fontId="17" fillId="0" borderId="37"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22" fillId="0" borderId="0" xfId="0" applyFont="1" applyAlignment="1">
      <alignment horizontal="left" vertical="center"/>
    </xf>
    <xf numFmtId="0" fontId="23" fillId="0" borderId="0" xfId="0" applyFont="1">
      <alignment vertical="center"/>
    </xf>
    <xf numFmtId="0" fontId="21" fillId="0" borderId="0" xfId="0" applyFont="1">
      <alignment vertical="center"/>
    </xf>
    <xf numFmtId="0" fontId="23" fillId="3" borderId="49" xfId="0" applyFont="1" applyFill="1" applyBorder="1" applyAlignment="1">
      <alignment horizontal="left" vertical="center" indent="1"/>
    </xf>
    <xf numFmtId="0" fontId="23" fillId="3" borderId="50" xfId="0" applyFont="1" applyFill="1" applyBorder="1">
      <alignment vertical="center"/>
    </xf>
    <xf numFmtId="0" fontId="23" fillId="3" borderId="51" xfId="0" applyFont="1" applyFill="1" applyBorder="1">
      <alignment vertical="center"/>
    </xf>
    <xf numFmtId="0" fontId="23" fillId="3" borderId="52" xfId="0" applyFont="1" applyFill="1" applyBorder="1" applyAlignment="1">
      <alignment horizontal="left" vertical="center" indent="1"/>
    </xf>
    <xf numFmtId="0" fontId="23" fillId="3" borderId="0" xfId="0" applyFont="1" applyFill="1">
      <alignment vertical="center"/>
    </xf>
    <xf numFmtId="0" fontId="23" fillId="3" borderId="53" xfId="0" applyFont="1" applyFill="1" applyBorder="1">
      <alignment vertical="center"/>
    </xf>
    <xf numFmtId="0" fontId="23" fillId="3" borderId="52" xfId="0" applyFont="1" applyFill="1" applyBorder="1">
      <alignment vertical="center"/>
    </xf>
    <xf numFmtId="0" fontId="23" fillId="3" borderId="54" xfId="0" applyFont="1" applyFill="1" applyBorder="1">
      <alignment vertical="center"/>
    </xf>
    <xf numFmtId="0" fontId="23" fillId="3" borderId="55" xfId="0" applyFont="1" applyFill="1" applyBorder="1">
      <alignment vertical="center"/>
    </xf>
    <xf numFmtId="0" fontId="23" fillId="3" borderId="56" xfId="0" applyFont="1" applyFill="1" applyBorder="1">
      <alignment vertical="center"/>
    </xf>
    <xf numFmtId="0" fontId="15" fillId="0" borderId="0" xfId="0" applyFont="1">
      <alignment vertical="center"/>
    </xf>
    <xf numFmtId="0" fontId="15" fillId="0" borderId="19" xfId="0" applyFont="1" applyBorder="1">
      <alignment vertical="center"/>
    </xf>
    <xf numFmtId="0" fontId="16" fillId="0" borderId="19" xfId="0" applyFont="1" applyBorder="1">
      <alignment vertical="center"/>
    </xf>
    <xf numFmtId="0" fontId="24" fillId="0" borderId="0" xfId="0" applyFont="1">
      <alignment vertical="center"/>
    </xf>
    <xf numFmtId="0" fontId="15" fillId="3" borderId="13" xfId="0" applyFont="1" applyFill="1" applyBorder="1">
      <alignment vertical="center"/>
    </xf>
    <xf numFmtId="0" fontId="16" fillId="3" borderId="14" xfId="0" applyFont="1" applyFill="1" applyBorder="1">
      <alignment vertical="center"/>
    </xf>
    <xf numFmtId="0" fontId="16" fillId="3" borderId="15" xfId="0" applyFont="1" applyFill="1" applyBorder="1">
      <alignment vertical="center"/>
    </xf>
    <xf numFmtId="0" fontId="15" fillId="3" borderId="16" xfId="0" applyFont="1" applyFill="1" applyBorder="1" applyAlignment="1">
      <alignment horizontal="left" vertical="center" indent="1"/>
    </xf>
    <xf numFmtId="0" fontId="16" fillId="3" borderId="0" xfId="0" applyFont="1" applyFill="1">
      <alignment vertical="center"/>
    </xf>
    <xf numFmtId="0" fontId="16" fillId="3" borderId="17" xfId="0" applyFont="1" applyFill="1" applyBorder="1">
      <alignment vertical="center"/>
    </xf>
    <xf numFmtId="0" fontId="15" fillId="3" borderId="16" xfId="0" applyFont="1" applyFill="1" applyBorder="1">
      <alignment vertical="center"/>
    </xf>
    <xf numFmtId="0" fontId="15" fillId="3" borderId="18" xfId="0" applyFont="1" applyFill="1" applyBorder="1">
      <alignment vertical="center"/>
    </xf>
    <xf numFmtId="0" fontId="16" fillId="3" borderId="19" xfId="0" applyFont="1" applyFill="1" applyBorder="1">
      <alignment vertical="center"/>
    </xf>
    <xf numFmtId="0" fontId="16" fillId="3" borderId="20" xfId="0" applyFont="1" applyFill="1" applyBorder="1">
      <alignment vertical="center"/>
    </xf>
    <xf numFmtId="0" fontId="24" fillId="3" borderId="21" xfId="0" applyFont="1" applyFill="1" applyBorder="1">
      <alignment vertical="center"/>
    </xf>
    <xf numFmtId="0" fontId="24" fillId="3" borderId="22" xfId="0" applyFont="1" applyFill="1" applyBorder="1">
      <alignment vertical="center"/>
    </xf>
    <xf numFmtId="0" fontId="16" fillId="3" borderId="22" xfId="0" applyFont="1" applyFill="1" applyBorder="1">
      <alignment vertical="center"/>
    </xf>
    <xf numFmtId="0" fontId="16" fillId="3" borderId="23" xfId="0" applyFont="1" applyFill="1" applyBorder="1">
      <alignment vertical="center"/>
    </xf>
    <xf numFmtId="0" fontId="24" fillId="3" borderId="24" xfId="0" applyFont="1" applyFill="1" applyBorder="1">
      <alignment vertical="center"/>
    </xf>
    <xf numFmtId="0" fontId="24" fillId="3" borderId="0" xfId="0" applyFont="1" applyFill="1">
      <alignment vertical="center"/>
    </xf>
    <xf numFmtId="0" fontId="16" fillId="3" borderId="25" xfId="0" applyFont="1" applyFill="1" applyBorder="1">
      <alignment vertical="center"/>
    </xf>
    <xf numFmtId="0" fontId="24" fillId="3" borderId="24" xfId="0" applyFont="1" applyFill="1" applyBorder="1" applyAlignment="1">
      <alignment horizontal="left" vertical="center" indent="1"/>
    </xf>
    <xf numFmtId="0" fontId="25" fillId="3" borderId="24" xfId="0" applyFont="1" applyFill="1" applyBorder="1" applyAlignment="1">
      <alignment horizontal="right" vertical="center"/>
    </xf>
    <xf numFmtId="0" fontId="24" fillId="3" borderId="26" xfId="0" applyFont="1" applyFill="1" applyBorder="1" applyAlignment="1">
      <alignment horizontal="left" vertical="center" indent="1"/>
    </xf>
    <xf numFmtId="0" fontId="24" fillId="3" borderId="27" xfId="0" applyFont="1" applyFill="1" applyBorder="1">
      <alignment vertical="center"/>
    </xf>
    <xf numFmtId="0" fontId="16" fillId="3" borderId="27" xfId="0" applyFont="1" applyFill="1" applyBorder="1">
      <alignment vertical="center"/>
    </xf>
    <xf numFmtId="0" fontId="16" fillId="3" borderId="28" xfId="0" applyFont="1" applyFill="1" applyBorder="1">
      <alignment vertical="center"/>
    </xf>
    <xf numFmtId="179" fontId="16" fillId="0" borderId="0" xfId="0" applyNumberFormat="1" applyFont="1" applyAlignment="1">
      <alignment horizontal="center" vertical="center" shrinkToFit="1"/>
    </xf>
    <xf numFmtId="0" fontId="26" fillId="0" borderId="0" xfId="0" applyFont="1">
      <alignment vertical="center"/>
    </xf>
    <xf numFmtId="0" fontId="26"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horizontal="center" vertical="center"/>
    </xf>
    <xf numFmtId="177" fontId="3" fillId="0" borderId="0" xfId="0" applyNumberFormat="1" applyFont="1" applyProtection="1">
      <alignment vertical="center"/>
      <protection locked="0"/>
    </xf>
    <xf numFmtId="0" fontId="21" fillId="0" borderId="0" xfId="0" quotePrefix="1" applyFont="1">
      <alignment vertical="center"/>
    </xf>
    <xf numFmtId="0" fontId="21" fillId="0" borderId="1" xfId="0" applyFont="1" applyBorder="1" applyAlignment="1">
      <alignment vertical="center" wrapText="1"/>
    </xf>
    <xf numFmtId="0" fontId="21" fillId="0" borderId="1" xfId="0" applyFont="1" applyBorder="1" applyAlignment="1">
      <alignment horizontal="center" vertical="center"/>
    </xf>
    <xf numFmtId="0" fontId="21" fillId="0" borderId="7" xfId="0" applyFont="1" applyBorder="1">
      <alignment vertical="center"/>
    </xf>
    <xf numFmtId="0" fontId="21" fillId="0" borderId="6" xfId="0" applyFont="1" applyBorder="1">
      <alignment vertical="center"/>
    </xf>
    <xf numFmtId="0" fontId="21" fillId="0" borderId="6" xfId="0" applyFont="1" applyBorder="1" applyAlignment="1">
      <alignment horizontal="center" vertical="center"/>
    </xf>
    <xf numFmtId="181" fontId="21" fillId="9" borderId="5" xfId="0" applyNumberFormat="1" applyFont="1" applyFill="1" applyBorder="1" applyAlignment="1" applyProtection="1">
      <alignment horizontal="left" vertical="center"/>
      <protection locked="0"/>
    </xf>
    <xf numFmtId="0" fontId="21" fillId="0" borderId="6" xfId="3" applyNumberFormat="1" applyFont="1" applyFill="1" applyBorder="1" applyAlignment="1" applyProtection="1">
      <alignment horizontal="center" vertical="center"/>
    </xf>
    <xf numFmtId="0" fontId="28" fillId="0" borderId="6" xfId="0" applyFont="1" applyBorder="1" applyAlignment="1">
      <alignment horizontal="center" vertical="center" wrapText="1"/>
    </xf>
    <xf numFmtId="176" fontId="15" fillId="0" borderId="0" xfId="0" applyNumberFormat="1" applyFont="1">
      <alignment vertical="center"/>
    </xf>
    <xf numFmtId="0" fontId="0" fillId="0" borderId="35" xfId="0" applyBorder="1">
      <alignment vertical="center"/>
    </xf>
    <xf numFmtId="0" fontId="0" fillId="0" borderId="2" xfId="0" applyBorder="1" applyAlignment="1">
      <alignment horizontal="center" vertical="center"/>
    </xf>
    <xf numFmtId="0" fontId="0" fillId="2" borderId="4" xfId="0" applyFill="1" applyBorder="1">
      <alignment vertical="center"/>
    </xf>
    <xf numFmtId="0" fontId="0" fillId="0" borderId="32" xfId="0" applyBorder="1">
      <alignment vertical="center"/>
    </xf>
    <xf numFmtId="0" fontId="0" fillId="2" borderId="10" xfId="0" applyFill="1" applyBorder="1">
      <alignment vertical="center"/>
    </xf>
    <xf numFmtId="0" fontId="0" fillId="2" borderId="9" xfId="0" applyFill="1" applyBorder="1">
      <alignment vertical="center"/>
    </xf>
    <xf numFmtId="0" fontId="0" fillId="2" borderId="65" xfId="0" applyFill="1" applyBorder="1">
      <alignment vertical="center"/>
    </xf>
    <xf numFmtId="0" fontId="0" fillId="0" borderId="65" xfId="0" applyBorder="1">
      <alignment vertical="center"/>
    </xf>
    <xf numFmtId="179" fontId="0" fillId="0" borderId="0" xfId="0" applyNumberFormat="1" applyAlignment="1">
      <alignment horizontal="center" vertical="center"/>
    </xf>
    <xf numFmtId="0" fontId="0" fillId="2" borderId="3" xfId="0" applyFill="1" applyBorder="1">
      <alignment vertical="center"/>
    </xf>
    <xf numFmtId="0" fontId="0" fillId="2" borderId="35" xfId="0" applyFill="1" applyBorder="1">
      <alignment vertical="center"/>
    </xf>
    <xf numFmtId="0" fontId="17" fillId="0" borderId="67" xfId="0" applyFont="1" applyBorder="1" applyAlignment="1">
      <alignment horizontal="center" vertical="center"/>
    </xf>
    <xf numFmtId="0" fontId="17" fillId="0" borderId="40" xfId="0" applyFont="1" applyBorder="1" applyAlignment="1">
      <alignment horizontal="center" vertical="center"/>
    </xf>
    <xf numFmtId="0" fontId="17" fillId="0" borderId="68" xfId="0" applyFont="1" applyBorder="1" applyAlignment="1">
      <alignment horizontal="center" vertical="center"/>
    </xf>
    <xf numFmtId="0" fontId="17" fillId="0" borderId="69"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17" fillId="0" borderId="61"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0" fillId="0" borderId="8" xfId="0" applyBorder="1">
      <alignment vertical="center"/>
    </xf>
    <xf numFmtId="10" fontId="15" fillId="0" borderId="0" xfId="0" applyNumberFormat="1" applyFont="1" applyAlignment="1">
      <alignment horizontal="center" vertical="center"/>
    </xf>
    <xf numFmtId="178" fontId="15" fillId="0" borderId="0" xfId="0" applyNumberFormat="1" applyFont="1" applyAlignment="1">
      <alignment horizontal="center" vertical="center"/>
    </xf>
    <xf numFmtId="0" fontId="0" fillId="2" borderId="66" xfId="0" applyFill="1" applyBorder="1">
      <alignment vertical="center"/>
    </xf>
    <xf numFmtId="0" fontId="0" fillId="2" borderId="8" xfId="0" applyFill="1" applyBorder="1">
      <alignment vertical="center"/>
    </xf>
    <xf numFmtId="0" fontId="0" fillId="9" borderId="1" xfId="0" applyFill="1" applyBorder="1">
      <alignment vertical="center"/>
    </xf>
    <xf numFmtId="0" fontId="17" fillId="0" borderId="41" xfId="0" applyFont="1" applyBorder="1" applyAlignment="1">
      <alignment horizontal="center" vertical="center"/>
    </xf>
    <xf numFmtId="0" fontId="11" fillId="0" borderId="33" xfId="0" applyFont="1" applyBorder="1" applyAlignment="1">
      <alignment horizontal="center" vertical="center"/>
    </xf>
    <xf numFmtId="0" fontId="17" fillId="0" borderId="71" xfId="0" applyFont="1" applyBorder="1" applyAlignment="1" applyProtection="1">
      <alignment horizontal="center" vertical="center"/>
      <protection locked="0"/>
    </xf>
    <xf numFmtId="0" fontId="0" fillId="0" borderId="75" xfId="0" applyBorder="1">
      <alignment vertical="center"/>
    </xf>
    <xf numFmtId="0" fontId="17" fillId="0" borderId="81" xfId="0" applyFont="1" applyBorder="1" applyAlignment="1" applyProtection="1">
      <alignment horizontal="center" vertical="center"/>
      <protection locked="0"/>
    </xf>
    <xf numFmtId="0" fontId="17" fillId="0" borderId="82" xfId="0" applyFont="1" applyBorder="1" applyAlignment="1" applyProtection="1">
      <alignment horizontal="center" vertical="center"/>
      <protection locked="0"/>
    </xf>
    <xf numFmtId="180" fontId="0" fillId="0" borderId="83" xfId="0" applyNumberFormat="1" applyBorder="1" applyAlignment="1">
      <alignment horizontal="center" vertical="center"/>
    </xf>
    <xf numFmtId="10" fontId="0" fillId="0" borderId="0" xfId="0" applyNumberFormat="1" applyAlignment="1">
      <alignment horizontal="center" vertical="center"/>
    </xf>
    <xf numFmtId="0" fontId="24" fillId="3" borderId="0" xfId="0" applyFont="1" applyFill="1" applyBorder="1">
      <alignment vertical="center"/>
    </xf>
    <xf numFmtId="0" fontId="16" fillId="3" borderId="0" xfId="0" applyFont="1" applyFill="1" applyBorder="1">
      <alignment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0" fontId="21" fillId="9" borderId="5" xfId="0" applyFont="1" applyFill="1" applyBorder="1" applyAlignment="1" applyProtection="1">
      <alignment horizontal="left" vertical="center" wrapText="1"/>
      <protection locked="0"/>
    </xf>
    <xf numFmtId="0" fontId="21" fillId="9" borderId="6" xfId="0" applyFont="1" applyFill="1" applyBorder="1" applyAlignment="1" applyProtection="1">
      <alignment horizontal="left" vertical="center" wrapText="1"/>
      <protection locked="0"/>
    </xf>
    <xf numFmtId="177" fontId="21" fillId="9" borderId="1" xfId="0" applyNumberFormat="1" applyFont="1" applyFill="1" applyBorder="1" applyAlignment="1" applyProtection="1">
      <alignment horizontal="left" vertical="center"/>
      <protection locked="0"/>
    </xf>
    <xf numFmtId="0" fontId="0" fillId="0" borderId="5" xfId="0" applyBorder="1">
      <alignment vertical="center"/>
    </xf>
    <xf numFmtId="0" fontId="0" fillId="0" borderId="11" xfId="0" applyBorder="1">
      <alignment vertical="center"/>
    </xf>
    <xf numFmtId="0" fontId="0" fillId="0" borderId="6" xfId="0" applyBorder="1">
      <alignment vertical="center"/>
    </xf>
    <xf numFmtId="0" fontId="0" fillId="0" borderId="35" xfId="0" applyBorder="1">
      <alignment vertical="center"/>
    </xf>
    <xf numFmtId="0" fontId="0" fillId="0" borderId="32" xfId="0" applyBorder="1">
      <alignment vertical="center"/>
    </xf>
    <xf numFmtId="0" fontId="0" fillId="0" borderId="10" xfId="0" applyBorder="1" applyAlignment="1">
      <alignment horizontal="center" vertical="center" shrinkToFit="1"/>
    </xf>
    <xf numFmtId="181" fontId="0" fillId="0" borderId="10" xfId="0" applyNumberFormat="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64" xfId="0" applyBorder="1" applyAlignment="1">
      <alignment horizontal="center" vertical="center"/>
    </xf>
    <xf numFmtId="0" fontId="0" fillId="0" borderId="35" xfId="0" applyBorder="1" applyAlignment="1">
      <alignment vertical="center" shrinkToFit="1"/>
    </xf>
    <xf numFmtId="0" fontId="0" fillId="0" borderId="32" xfId="0" applyBorder="1" applyAlignment="1">
      <alignment vertical="center" shrinkToFit="1"/>
    </xf>
    <xf numFmtId="0" fontId="0" fillId="0" borderId="10" xfId="0" applyBorder="1" applyAlignment="1">
      <alignment horizontal="center" vertical="center"/>
    </xf>
    <xf numFmtId="0" fontId="0" fillId="0" borderId="10" xfId="0" applyBorder="1" applyAlignment="1">
      <alignment vertical="center" shrinkToFit="1"/>
    </xf>
    <xf numFmtId="181" fontId="0" fillId="0" borderId="10" xfId="0" applyNumberFormat="1" applyBorder="1" applyAlignment="1">
      <alignment horizontal="center" vertical="center" shrinkToFit="1"/>
    </xf>
    <xf numFmtId="38" fontId="0" fillId="0" borderId="10" xfId="3" applyFont="1" applyBorder="1" applyAlignment="1" applyProtection="1">
      <alignment horizontal="center" vertical="center"/>
    </xf>
    <xf numFmtId="0" fontId="0" fillId="0" borderId="0" xfId="0">
      <alignment vertical="center"/>
    </xf>
    <xf numFmtId="0" fontId="0" fillId="0" borderId="8" xfId="0" applyBorder="1">
      <alignment vertical="center"/>
    </xf>
    <xf numFmtId="0" fontId="0" fillId="0" borderId="0" xfId="0" applyAlignment="1">
      <alignment horizontal="center" vertical="center" shrinkToFit="1"/>
    </xf>
    <xf numFmtId="0" fontId="0" fillId="0" borderId="0" xfId="0" applyAlignment="1">
      <alignment horizontal="center" vertical="center"/>
    </xf>
    <xf numFmtId="10" fontId="15" fillId="0" borderId="76" xfId="0" applyNumberFormat="1" applyFont="1" applyBorder="1" applyAlignment="1">
      <alignment horizontal="center" vertical="center"/>
    </xf>
    <xf numFmtId="10" fontId="15" fillId="0" borderId="12" xfId="0" applyNumberFormat="1" applyFont="1" applyBorder="1" applyAlignment="1">
      <alignment horizontal="center" vertical="center"/>
    </xf>
    <xf numFmtId="10" fontId="15" fillId="0" borderId="77" xfId="0" applyNumberFormat="1" applyFont="1" applyBorder="1" applyAlignment="1">
      <alignment horizontal="center" vertical="center"/>
    </xf>
    <xf numFmtId="10" fontId="15" fillId="0" borderId="78" xfId="0" applyNumberFormat="1" applyFont="1" applyBorder="1" applyAlignment="1">
      <alignment horizontal="center" vertical="center"/>
    </xf>
    <xf numFmtId="10" fontId="15" fillId="0" borderId="79" xfId="0" applyNumberFormat="1" applyFont="1" applyBorder="1" applyAlignment="1">
      <alignment horizontal="center" vertical="center"/>
    </xf>
    <xf numFmtId="10" fontId="15" fillId="0" borderId="80" xfId="0" applyNumberFormat="1" applyFont="1" applyBorder="1" applyAlignment="1">
      <alignment horizontal="center" vertical="center"/>
    </xf>
    <xf numFmtId="0" fontId="27" fillId="0" borderId="0" xfId="0" applyFont="1" applyAlignment="1">
      <alignment horizontal="left" vertical="center" wrapText="1"/>
    </xf>
    <xf numFmtId="0" fontId="15" fillId="0" borderId="0" xfId="0" applyFont="1" applyAlignment="1">
      <alignment horizontal="center" vertical="center" wrapText="1"/>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179" fontId="0" fillId="0" borderId="0" xfId="0" applyNumberFormat="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shrinkToFit="1"/>
    </xf>
    <xf numFmtId="0" fontId="0" fillId="0" borderId="11" xfId="0" applyBorder="1" applyAlignment="1">
      <alignment horizontal="center" vertical="center" shrinkToFit="1"/>
    </xf>
    <xf numFmtId="0" fontId="0" fillId="9" borderId="1" xfId="0" applyFill="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10" fontId="0" fillId="0" borderId="5" xfId="4" applyNumberFormat="1" applyFont="1" applyBorder="1" applyAlignment="1" applyProtection="1">
      <alignment horizontal="center" vertical="center"/>
    </xf>
    <xf numFmtId="10" fontId="0" fillId="0" borderId="11" xfId="4" applyNumberFormat="1" applyFont="1" applyBorder="1" applyAlignment="1" applyProtection="1">
      <alignment horizontal="center" vertical="center"/>
    </xf>
    <xf numFmtId="180" fontId="0" fillId="0" borderId="7" xfId="4" applyNumberFormat="1" applyFont="1" applyBorder="1" applyAlignment="1" applyProtection="1">
      <alignment horizontal="center" vertical="center"/>
    </xf>
    <xf numFmtId="180" fontId="0" fillId="0" borderId="64" xfId="4" applyNumberFormat="1" applyFont="1" applyBorder="1" applyAlignment="1" applyProtection="1">
      <alignment horizontal="center" vertical="center"/>
    </xf>
    <xf numFmtId="180" fontId="0" fillId="0" borderId="35" xfId="4" applyNumberFormat="1" applyFont="1" applyBorder="1" applyAlignment="1" applyProtection="1">
      <alignment horizontal="center" vertical="center"/>
    </xf>
    <xf numFmtId="180" fontId="0" fillId="0" borderId="8" xfId="4" applyNumberFormat="1" applyFont="1" applyBorder="1" applyAlignment="1" applyProtection="1">
      <alignment horizontal="center" vertical="center"/>
    </xf>
    <xf numFmtId="180" fontId="0" fillId="0" borderId="9" xfId="4" applyNumberFormat="1" applyFont="1" applyBorder="1" applyAlignment="1" applyProtection="1">
      <alignment horizontal="center" vertical="center"/>
    </xf>
    <xf numFmtId="180" fontId="0" fillId="0" borderId="65" xfId="4" applyNumberFormat="1" applyFont="1" applyBorder="1" applyAlignment="1" applyProtection="1">
      <alignment horizontal="center" vertical="center"/>
    </xf>
    <xf numFmtId="0" fontId="0" fillId="0" borderId="3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5" xfId="0" applyBorder="1" applyAlignment="1">
      <alignment horizontal="center" vertical="center"/>
    </xf>
    <xf numFmtId="0" fontId="0" fillId="9" borderId="5" xfId="0" applyFill="1" applyBorder="1" applyAlignment="1">
      <alignment horizontal="left" vertical="center"/>
    </xf>
    <xf numFmtId="0" fontId="0" fillId="9" borderId="11" xfId="0" applyFill="1" applyBorder="1" applyAlignment="1">
      <alignment horizontal="left" vertical="center"/>
    </xf>
    <xf numFmtId="0" fontId="0" fillId="9" borderId="6" xfId="0" applyFill="1" applyBorder="1" applyAlignment="1">
      <alignment horizontal="left" vertical="center"/>
    </xf>
    <xf numFmtId="0" fontId="6" fillId="3" borderId="5" xfId="0" applyFont="1" applyFill="1" applyBorder="1" applyAlignment="1" applyProtection="1">
      <alignment horizontal="justify" vertical="center" wrapText="1"/>
      <protection locked="0"/>
    </xf>
    <xf numFmtId="0" fontId="6" fillId="3" borderId="11" xfId="0" applyFont="1" applyFill="1" applyBorder="1" applyAlignment="1" applyProtection="1">
      <alignment horizontal="justify" vertical="center" wrapText="1"/>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left" wrapText="1" indent="1"/>
    </xf>
    <xf numFmtId="0" fontId="0" fillId="0" borderId="10" xfId="0" applyBorder="1" applyAlignment="1">
      <alignment horizontal="left" wrapText="1" indent="1"/>
    </xf>
    <xf numFmtId="0" fontId="0" fillId="0" borderId="10" xfId="0" applyBorder="1" applyAlignment="1">
      <alignment horizontal="left" indent="1"/>
    </xf>
    <xf numFmtId="0" fontId="6" fillId="0" borderId="5" xfId="0" applyFont="1" applyBorder="1" applyAlignment="1">
      <alignment horizontal="justify" vertical="center" wrapText="1"/>
    </xf>
    <xf numFmtId="0" fontId="6" fillId="0" borderId="11" xfId="0" applyFont="1" applyBorder="1" applyAlignment="1">
      <alignment horizontal="justify" vertical="center" wrapText="1"/>
    </xf>
  </cellXfs>
  <cellStyles count="5">
    <cellStyle name="パーセント" xfId="4" builtinId="5"/>
    <cellStyle name="桁区切り" xfId="3" builtinId="6"/>
    <cellStyle name="桁区切り 2" xfId="2" xr:uid="{00000000-0005-0000-0000-000002000000}"/>
    <cellStyle name="標準" xfId="0" builtinId="0"/>
    <cellStyle name="標準 2" xfId="1" xr:uid="{00000000-0005-0000-0000-000004000000}"/>
  </cellStyles>
  <dxfs count="468">
    <dxf>
      <font>
        <color rgb="FFFF0000"/>
      </font>
    </dxf>
    <dxf>
      <font>
        <color rgb="FFFF0000"/>
      </font>
    </dxf>
    <dxf>
      <fill>
        <patternFill>
          <bgColor theme="5" tint="0.79998168889431442"/>
        </patternFill>
      </fill>
    </dxf>
    <dxf>
      <fill>
        <patternFill>
          <bgColor theme="4" tint="0.79998168889431442"/>
        </patternFill>
      </fill>
    </dxf>
    <dxf>
      <fill>
        <patternFill>
          <bgColor theme="9" tint="0.79998168889431442"/>
        </patternFill>
      </fill>
    </dxf>
    <dxf>
      <font>
        <color rgb="FFFF0000"/>
      </font>
    </dxf>
    <dxf>
      <font>
        <color rgb="FFFF0000"/>
      </font>
    </dxf>
    <dxf>
      <fill>
        <patternFill>
          <bgColor theme="9"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ont>
        <color rgb="FFFF0000"/>
      </font>
    </dxf>
    <dxf>
      <font>
        <color rgb="FFFF0000"/>
      </font>
    </dxf>
    <dxf>
      <fill>
        <patternFill>
          <bgColor theme="5" tint="0.79998168889431442"/>
        </patternFill>
      </fill>
    </dxf>
    <dxf>
      <fill>
        <patternFill>
          <bgColor theme="4" tint="0.79998168889431442"/>
        </patternFill>
      </fill>
    </dxf>
    <dxf>
      <fill>
        <patternFill>
          <bgColor theme="9" tint="0.79998168889431442"/>
        </patternFill>
      </fill>
    </dxf>
    <dxf>
      <font>
        <color rgb="FFFF0000"/>
      </font>
    </dxf>
    <dxf>
      <font>
        <color rgb="FFFF0000"/>
      </font>
    </dxf>
    <dxf>
      <fill>
        <patternFill>
          <bgColor theme="9"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rgb="FFFF0000"/>
      </font>
    </dxf>
    <dxf>
      <font>
        <color rgb="FFFF0000"/>
      </font>
    </dxf>
    <dxf>
      <fill>
        <patternFill>
          <bgColor theme="5" tint="0.79998168889431442"/>
        </patternFill>
      </fill>
    </dxf>
    <dxf>
      <fill>
        <patternFill>
          <bgColor theme="9" tint="0.79998168889431442"/>
        </patternFill>
      </fill>
    </dxf>
    <dxf>
      <fill>
        <patternFill>
          <bgColor theme="4" tint="0.79998168889431442"/>
        </patternFill>
      </fill>
    </dxf>
    <dxf>
      <font>
        <color rgb="FFFF0000"/>
      </font>
    </dxf>
    <dxf>
      <font>
        <color rgb="FFFF0000"/>
      </font>
    </dxf>
    <dxf>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rgb="FFFF0000"/>
      </font>
    </dxf>
    <dxf>
      <font>
        <color rgb="FFFF0000"/>
      </font>
    </dxf>
    <dxf>
      <fill>
        <patternFill>
          <bgColor theme="5" tint="0.79998168889431442"/>
        </patternFill>
      </fill>
    </dxf>
    <dxf>
      <fill>
        <patternFill>
          <bgColor theme="9" tint="0.79998168889431442"/>
        </patternFill>
      </fill>
    </dxf>
    <dxf>
      <fill>
        <patternFill>
          <bgColor theme="4" tint="0.79998168889431442"/>
        </patternFill>
      </fill>
    </dxf>
    <dxf>
      <font>
        <color rgb="FFFF0000"/>
      </font>
    </dxf>
    <dxf>
      <font>
        <color rgb="FFFF0000"/>
      </font>
    </dxf>
    <dxf>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rgb="FFFF0000"/>
      </font>
    </dxf>
    <dxf>
      <font>
        <color rgb="FFFF0000"/>
      </font>
    </dxf>
    <dxf>
      <fill>
        <patternFill>
          <bgColor theme="5" tint="0.79998168889431442"/>
        </patternFill>
      </fill>
    </dxf>
    <dxf>
      <fill>
        <patternFill>
          <bgColor theme="9" tint="0.79998168889431442"/>
        </patternFill>
      </fill>
    </dxf>
    <dxf>
      <fill>
        <patternFill>
          <bgColor theme="4" tint="0.79998168889431442"/>
        </patternFill>
      </fill>
    </dxf>
    <dxf>
      <font>
        <color rgb="FFFF0000"/>
      </font>
    </dxf>
    <dxf>
      <font>
        <color rgb="FFFF0000"/>
      </font>
    </dxf>
    <dxf>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auto="1"/>
      </font>
      <fill>
        <patternFill>
          <bgColor theme="4" tint="0.79998168889431442"/>
        </patternFill>
      </fill>
    </dxf>
    <dxf>
      <fill>
        <patternFill>
          <bgColor theme="5" tint="0.79998168889431442"/>
        </patternFill>
      </fill>
    </dxf>
    <dxf>
      <fill>
        <patternFill>
          <bgColor theme="9" tint="0.79998168889431442"/>
        </patternFill>
      </fill>
    </dxf>
    <dxf>
      <font>
        <color rgb="FFFF0000"/>
      </font>
    </dxf>
    <dxf>
      <font>
        <color rgb="FFFF0000"/>
      </font>
    </dxf>
    <dxf>
      <fill>
        <patternFill>
          <bgColor theme="5" tint="0.79998168889431442"/>
        </patternFill>
      </fill>
    </dxf>
    <dxf>
      <fill>
        <patternFill>
          <bgColor theme="9" tint="0.79998168889431442"/>
        </patternFill>
      </fill>
    </dxf>
    <dxf>
      <fill>
        <patternFill>
          <bgColor theme="4" tint="0.79998168889431442"/>
        </patternFill>
      </fill>
    </dxf>
    <dxf>
      <font>
        <color rgb="FFFF0000"/>
      </font>
    </dxf>
    <dxf>
      <font>
        <color rgb="FFFF0000"/>
      </font>
    </dxf>
    <dxf>
      <fill>
        <patternFill>
          <bgColor theme="4"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ont>
        <color auto="1"/>
      </font>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eetMetadata" Target="metadata.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252534</xdr:colOff>
      <xdr:row>84</xdr:row>
      <xdr:rowOff>43621</xdr:rowOff>
    </xdr:from>
    <xdr:to>
      <xdr:col>35</xdr:col>
      <xdr:colOff>309563</xdr:colOff>
      <xdr:row>99</xdr:row>
      <xdr:rowOff>23811</xdr:rowOff>
    </xdr:to>
    <xdr:sp macro="" textlink="">
      <xdr:nvSpPr>
        <xdr:cNvPr id="2" name="テキスト ボックス 1">
          <a:extLst>
            <a:ext uri="{FF2B5EF4-FFF2-40B4-BE49-F238E27FC236}">
              <a16:creationId xmlns:a16="http://schemas.microsoft.com/office/drawing/2014/main" id="{5BBEC752-066D-4024-9C49-B54B217A5CF6}"/>
            </a:ext>
          </a:extLst>
        </xdr:cNvPr>
        <xdr:cNvSpPr txBox="1"/>
      </xdr:nvSpPr>
      <xdr:spPr>
        <a:xfrm>
          <a:off x="2386134" y="13561501"/>
          <a:ext cx="11563229" cy="23804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このカレンダー表は使用しなくても構いません。</a:t>
          </a:r>
          <a:endParaRPr kumimoji="1" lang="en-US" altLang="ja-JP" sz="4000"/>
        </a:p>
        <a:p>
          <a:r>
            <a:rPr kumimoji="1" lang="ja-JP" altLang="en-US" sz="4000"/>
            <a:t>（その場合、左下の休日率の算定に必要な技術者等毎の対象日数、休日日数が分かる資料を添付すること）</a:t>
          </a:r>
          <a:endParaRPr kumimoji="1" lang="en-US" altLang="ja-JP" sz="4000"/>
        </a:p>
        <a:p>
          <a:endParaRPr kumimoji="1" lang="en-US" altLang="ja-JP" sz="4000"/>
        </a:p>
        <a:p>
          <a:endParaRPr kumimoji="1" lang="en-US" altLang="ja-JP" sz="1100"/>
        </a:p>
      </xdr:txBody>
    </xdr:sp>
    <xdr:clientData/>
  </xdr:twoCellAnchor>
  <xdr:twoCellAnchor>
    <xdr:from>
      <xdr:col>2</xdr:col>
      <xdr:colOff>261937</xdr:colOff>
      <xdr:row>5</xdr:row>
      <xdr:rowOff>142874</xdr:rowOff>
    </xdr:from>
    <xdr:to>
      <xdr:col>6</xdr:col>
      <xdr:colOff>71437</xdr:colOff>
      <xdr:row>173</xdr:row>
      <xdr:rowOff>142874</xdr:rowOff>
    </xdr:to>
    <xdr:sp macro="" textlink="">
      <xdr:nvSpPr>
        <xdr:cNvPr id="3" name="右中かっこ 2">
          <a:extLst>
            <a:ext uri="{FF2B5EF4-FFF2-40B4-BE49-F238E27FC236}">
              <a16:creationId xmlns:a16="http://schemas.microsoft.com/office/drawing/2014/main" id="{F061D747-068A-4F8A-8865-CE78646F9E23}"/>
            </a:ext>
          </a:extLst>
        </xdr:cNvPr>
        <xdr:cNvSpPr/>
      </xdr:nvSpPr>
      <xdr:spPr>
        <a:xfrm>
          <a:off x="597217" y="1019174"/>
          <a:ext cx="1607820" cy="268833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179743</xdr:colOff>
      <xdr:row>181</xdr:row>
      <xdr:rowOff>89648</xdr:rowOff>
    </xdr:from>
    <xdr:to>
      <xdr:col>35</xdr:col>
      <xdr:colOff>122378</xdr:colOff>
      <xdr:row>186</xdr:row>
      <xdr:rowOff>7634</xdr:rowOff>
    </xdr:to>
    <xdr:sp macro="" textlink="">
      <xdr:nvSpPr>
        <xdr:cNvPr id="2" name="テキスト ボックス 1">
          <a:extLst>
            <a:ext uri="{FF2B5EF4-FFF2-40B4-BE49-F238E27FC236}">
              <a16:creationId xmlns:a16="http://schemas.microsoft.com/office/drawing/2014/main" id="{55437AE2-2F3E-4445-BC19-DE4EFD89E7E0}"/>
            </a:ext>
          </a:extLst>
        </xdr:cNvPr>
        <xdr:cNvSpPr txBox="1"/>
      </xdr:nvSpPr>
      <xdr:spPr>
        <a:xfrm>
          <a:off x="10265037" y="29807648"/>
          <a:ext cx="3411976" cy="832386"/>
        </a:xfrm>
        <a:prstGeom prst="rect">
          <a:avLst/>
        </a:prstGeom>
        <a:solidFill>
          <a:schemeClr val="lt1"/>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chemeClr val="dk1"/>
              </a:solidFill>
              <a:effectLst/>
              <a:latin typeface="+mn-lt"/>
              <a:ea typeface="+mn-ea"/>
              <a:cs typeface="+mn-cs"/>
            </a:rPr>
            <a:t>実績書　記入例</a:t>
          </a:r>
          <a:endParaRPr kumimoji="1" lang="en-US" altLang="ja-JP" sz="3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252534</xdr:colOff>
      <xdr:row>84</xdr:row>
      <xdr:rowOff>43621</xdr:rowOff>
    </xdr:from>
    <xdr:to>
      <xdr:col>35</xdr:col>
      <xdr:colOff>309563</xdr:colOff>
      <xdr:row>99</xdr:row>
      <xdr:rowOff>23811</xdr:rowOff>
    </xdr:to>
    <xdr:sp macro="" textlink="">
      <xdr:nvSpPr>
        <xdr:cNvPr id="2" name="テキスト ボックス 1">
          <a:extLst>
            <a:ext uri="{FF2B5EF4-FFF2-40B4-BE49-F238E27FC236}">
              <a16:creationId xmlns:a16="http://schemas.microsoft.com/office/drawing/2014/main" id="{46F7C3FD-A878-4FD0-B8F1-19B79D830C3E}"/>
            </a:ext>
          </a:extLst>
        </xdr:cNvPr>
        <xdr:cNvSpPr txBox="1"/>
      </xdr:nvSpPr>
      <xdr:spPr>
        <a:xfrm>
          <a:off x="2386134" y="13561501"/>
          <a:ext cx="11563229" cy="23804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このカレンダー表は使用しなくても構いません。</a:t>
          </a:r>
          <a:endParaRPr kumimoji="1" lang="en-US" altLang="ja-JP" sz="4000"/>
        </a:p>
        <a:p>
          <a:r>
            <a:rPr kumimoji="1" lang="ja-JP" altLang="en-US" sz="4000"/>
            <a:t>（その場合、左下の休日率の算定に必要な技術者等毎の対象日数、休日日数が分かる資料を添付すること）</a:t>
          </a:r>
          <a:endParaRPr kumimoji="1" lang="en-US" altLang="ja-JP" sz="4000"/>
        </a:p>
        <a:p>
          <a:endParaRPr kumimoji="1" lang="en-US" altLang="ja-JP" sz="4000"/>
        </a:p>
        <a:p>
          <a:endParaRPr kumimoji="1" lang="en-US" altLang="ja-JP" sz="1100"/>
        </a:p>
      </xdr:txBody>
    </xdr:sp>
    <xdr:clientData/>
  </xdr:twoCellAnchor>
  <xdr:twoCellAnchor>
    <xdr:from>
      <xdr:col>2</xdr:col>
      <xdr:colOff>261937</xdr:colOff>
      <xdr:row>5</xdr:row>
      <xdr:rowOff>142874</xdr:rowOff>
    </xdr:from>
    <xdr:to>
      <xdr:col>6</xdr:col>
      <xdr:colOff>71437</xdr:colOff>
      <xdr:row>173</xdr:row>
      <xdr:rowOff>142874</xdr:rowOff>
    </xdr:to>
    <xdr:sp macro="" textlink="">
      <xdr:nvSpPr>
        <xdr:cNvPr id="3" name="右中かっこ 2">
          <a:extLst>
            <a:ext uri="{FF2B5EF4-FFF2-40B4-BE49-F238E27FC236}">
              <a16:creationId xmlns:a16="http://schemas.microsoft.com/office/drawing/2014/main" id="{092E892F-6FFA-4770-A949-7C7E6D81AA90}"/>
            </a:ext>
          </a:extLst>
        </xdr:cNvPr>
        <xdr:cNvSpPr/>
      </xdr:nvSpPr>
      <xdr:spPr>
        <a:xfrm>
          <a:off x="597217" y="1019174"/>
          <a:ext cx="1607820" cy="268833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54237</xdr:colOff>
      <xdr:row>185</xdr:row>
      <xdr:rowOff>53789</xdr:rowOff>
    </xdr:from>
    <xdr:to>
      <xdr:col>29</xdr:col>
      <xdr:colOff>382354</xdr:colOff>
      <xdr:row>190</xdr:row>
      <xdr:rowOff>16599</xdr:rowOff>
    </xdr:to>
    <xdr:sp macro="" textlink="">
      <xdr:nvSpPr>
        <xdr:cNvPr id="2" name="テキスト ボックス 1">
          <a:extLst>
            <a:ext uri="{FF2B5EF4-FFF2-40B4-BE49-F238E27FC236}">
              <a16:creationId xmlns:a16="http://schemas.microsoft.com/office/drawing/2014/main" id="{C2FA1592-2878-45C0-AA83-77C284408835}"/>
            </a:ext>
          </a:extLst>
        </xdr:cNvPr>
        <xdr:cNvSpPr txBox="1"/>
      </xdr:nvSpPr>
      <xdr:spPr>
        <a:xfrm>
          <a:off x="8212119" y="30515860"/>
          <a:ext cx="3411976" cy="814457"/>
        </a:xfrm>
        <a:prstGeom prst="rect">
          <a:avLst/>
        </a:prstGeom>
        <a:solidFill>
          <a:schemeClr val="lt1"/>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chemeClr val="dk1"/>
              </a:solidFill>
              <a:effectLst/>
              <a:latin typeface="+mn-lt"/>
              <a:ea typeface="+mn-ea"/>
              <a:cs typeface="+mn-cs"/>
            </a:rPr>
            <a:t>実績書　記入例</a:t>
          </a:r>
          <a:endParaRPr kumimoji="1" lang="en-US" altLang="ja-JP" sz="36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252534</xdr:colOff>
      <xdr:row>84</xdr:row>
      <xdr:rowOff>43621</xdr:rowOff>
    </xdr:from>
    <xdr:to>
      <xdr:col>35</xdr:col>
      <xdr:colOff>309563</xdr:colOff>
      <xdr:row>99</xdr:row>
      <xdr:rowOff>23811</xdr:rowOff>
    </xdr:to>
    <xdr:sp macro="" textlink="">
      <xdr:nvSpPr>
        <xdr:cNvPr id="2" name="テキスト ボックス 1">
          <a:extLst>
            <a:ext uri="{FF2B5EF4-FFF2-40B4-BE49-F238E27FC236}">
              <a16:creationId xmlns:a16="http://schemas.microsoft.com/office/drawing/2014/main" id="{D2F3C065-2037-3946-F67B-61A9E48FD004}"/>
            </a:ext>
          </a:extLst>
        </xdr:cNvPr>
        <xdr:cNvSpPr txBox="1"/>
      </xdr:nvSpPr>
      <xdr:spPr>
        <a:xfrm>
          <a:off x="2633784" y="14092996"/>
          <a:ext cx="12749092" cy="2480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このカレンダー表は使用しなくても構いません。</a:t>
          </a:r>
          <a:endParaRPr kumimoji="1" lang="en-US" altLang="ja-JP" sz="4000"/>
        </a:p>
        <a:p>
          <a:r>
            <a:rPr kumimoji="1" lang="ja-JP" altLang="en-US" sz="4000"/>
            <a:t>（その場合、左下の休日率の算定に必要な技術者等毎の対象日数、休日日数が分かる資料を添付すること）</a:t>
          </a:r>
          <a:endParaRPr kumimoji="1" lang="en-US" altLang="ja-JP" sz="4000"/>
        </a:p>
        <a:p>
          <a:endParaRPr kumimoji="1" lang="en-US" altLang="ja-JP" sz="4000"/>
        </a:p>
        <a:p>
          <a:endParaRPr kumimoji="1" lang="en-US" altLang="ja-JP" sz="1100"/>
        </a:p>
      </xdr:txBody>
    </xdr:sp>
    <xdr:clientData/>
  </xdr:twoCellAnchor>
  <xdr:twoCellAnchor>
    <xdr:from>
      <xdr:col>2</xdr:col>
      <xdr:colOff>261937</xdr:colOff>
      <xdr:row>5</xdr:row>
      <xdr:rowOff>142874</xdr:rowOff>
    </xdr:from>
    <xdr:to>
      <xdr:col>6</xdr:col>
      <xdr:colOff>71437</xdr:colOff>
      <xdr:row>173</xdr:row>
      <xdr:rowOff>142874</xdr:rowOff>
    </xdr:to>
    <xdr:sp macro="" textlink="">
      <xdr:nvSpPr>
        <xdr:cNvPr id="3" name="右中かっこ 2">
          <a:extLst>
            <a:ext uri="{FF2B5EF4-FFF2-40B4-BE49-F238E27FC236}">
              <a16:creationId xmlns:a16="http://schemas.microsoft.com/office/drawing/2014/main" id="{DE310C93-0FFD-2451-BCB6-05517C11EAD6}"/>
            </a:ext>
          </a:extLst>
        </xdr:cNvPr>
        <xdr:cNvSpPr/>
      </xdr:nvSpPr>
      <xdr:spPr>
        <a:xfrm>
          <a:off x="642937" y="1023937"/>
          <a:ext cx="1809750" cy="280035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266700</xdr:colOff>
      <xdr:row>176</xdr:row>
      <xdr:rowOff>0</xdr:rowOff>
    </xdr:from>
    <xdr:to>
      <xdr:col>10</xdr:col>
      <xdr:colOff>86519</xdr:colOff>
      <xdr:row>179</xdr:row>
      <xdr:rowOff>115210</xdr:rowOff>
    </xdr:to>
    <xdr:sp macro="" textlink="">
      <xdr:nvSpPr>
        <xdr:cNvPr id="2" name="テキスト ボックス 1">
          <a:extLst>
            <a:ext uri="{FF2B5EF4-FFF2-40B4-BE49-F238E27FC236}">
              <a16:creationId xmlns:a16="http://schemas.microsoft.com/office/drawing/2014/main" id="{0539AE91-67AD-43BA-89CA-693B7D86C8C6}"/>
            </a:ext>
          </a:extLst>
        </xdr:cNvPr>
        <xdr:cNvSpPr txBox="1"/>
      </xdr:nvSpPr>
      <xdr:spPr>
        <a:xfrm>
          <a:off x="647700" y="28698825"/>
          <a:ext cx="3782219" cy="981985"/>
        </a:xfrm>
        <a:prstGeom prst="rect">
          <a:avLst/>
        </a:prstGeom>
        <a:solidFill>
          <a:schemeClr val="lt1"/>
        </a:solidFill>
        <a:ln w="2857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chemeClr val="dk1"/>
              </a:solidFill>
              <a:effectLst/>
              <a:latin typeface="+mn-lt"/>
              <a:ea typeface="+mn-ea"/>
              <a:cs typeface="+mn-cs"/>
            </a:rPr>
            <a:t>実績書　記入例</a:t>
          </a:r>
          <a:endParaRPr kumimoji="1" lang="en-US" altLang="ja-JP" sz="3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Y38"/>
  <sheetViews>
    <sheetView showGridLines="0" showZeros="0" tabSelected="1" view="pageBreakPreview" zoomScaleNormal="100" zoomScaleSheetLayoutView="100" workbookViewId="0">
      <selection activeCell="P33" sqref="P33"/>
    </sheetView>
  </sheetViews>
  <sheetFormatPr defaultColWidth="8.75" defaultRowHeight="13.5"/>
  <cols>
    <col min="1" max="1" width="2.875" style="128" customWidth="1"/>
    <col min="2" max="2" width="9.5" style="128" bestFit="1" customWidth="1"/>
    <col min="3" max="3" width="6.75" style="128" customWidth="1"/>
    <col min="4" max="4" width="6.125" style="128" customWidth="1"/>
    <col min="5" max="6" width="8.875" style="128" customWidth="1"/>
    <col min="7" max="7" width="7.375" style="128" customWidth="1"/>
    <col min="8" max="8" width="8.75" style="128"/>
    <col min="9" max="9" width="14" style="128" customWidth="1"/>
    <col min="10" max="10" width="6.125" style="128" customWidth="1"/>
    <col min="11" max="11" width="7.375" style="128" customWidth="1"/>
    <col min="12" max="12" width="24" style="128" customWidth="1"/>
    <col min="13" max="13" width="1.375" style="128" customWidth="1"/>
    <col min="14" max="14" width="9.5" style="128" bestFit="1" customWidth="1"/>
    <col min="15" max="15" width="6.75" style="128" customWidth="1"/>
    <col min="16" max="16" width="20.125" style="128" customWidth="1"/>
    <col min="17" max="17" width="7.375" style="128" customWidth="1"/>
    <col min="18" max="18" width="8.75" style="128"/>
    <col min="19" max="19" width="14" style="128" customWidth="1"/>
    <col min="20" max="20" width="6.125" style="128" customWidth="1"/>
    <col min="21" max="21" width="7.375" style="128" customWidth="1"/>
    <col min="22" max="23" width="8.75" style="128"/>
    <col min="24" max="24" width="13" style="128" hidden="1" customWidth="1"/>
    <col min="25" max="25" width="9" style="128" hidden="1" customWidth="1"/>
    <col min="26" max="26" width="9" style="128" customWidth="1"/>
    <col min="27" max="27" width="8.75" style="128"/>
    <col min="28" max="28" width="13" style="128" bestFit="1" customWidth="1"/>
    <col min="29" max="29" width="8.75" style="128"/>
    <col min="30" max="30" width="9" style="128" bestFit="1" customWidth="1"/>
    <col min="31" max="16384" width="8.75" style="128"/>
  </cols>
  <sheetData>
    <row r="1" spans="2:22" s="51" customFormat="1" ht="16.5" customHeight="1">
      <c r="B1" s="167" t="s">
        <v>88</v>
      </c>
      <c r="C1" s="167"/>
      <c r="D1" s="167"/>
      <c r="E1" s="167"/>
      <c r="F1" s="167"/>
      <c r="G1" s="167"/>
      <c r="H1" s="167"/>
      <c r="I1" s="167"/>
      <c r="J1" s="167"/>
      <c r="K1" s="167"/>
      <c r="L1" s="168" t="s">
        <v>146</v>
      </c>
    </row>
    <row r="2" spans="2:22" s="51" customFormat="1" ht="16.5" customHeight="1">
      <c r="B2" s="167"/>
      <c r="C2" s="167"/>
      <c r="D2" s="167"/>
      <c r="E2" s="167"/>
      <c r="F2" s="167"/>
      <c r="G2" s="167"/>
      <c r="H2" s="167"/>
      <c r="I2" s="167"/>
      <c r="J2" s="167"/>
      <c r="K2" s="167"/>
      <c r="L2" s="167"/>
    </row>
    <row r="3" spans="2:22" ht="16.5" customHeight="1" thickBot="1">
      <c r="B3" s="127" t="s">
        <v>87</v>
      </c>
      <c r="C3" s="41"/>
      <c r="D3" s="41"/>
      <c r="E3" s="41"/>
      <c r="F3" s="41"/>
      <c r="G3" s="41"/>
      <c r="H3" s="41"/>
      <c r="I3" s="41"/>
      <c r="J3" s="41"/>
      <c r="K3" s="41"/>
      <c r="L3" s="41"/>
    </row>
    <row r="4" spans="2:22" ht="16.5" customHeight="1">
      <c r="B4" s="129" t="s">
        <v>131</v>
      </c>
      <c r="C4" s="130"/>
      <c r="D4" s="130"/>
      <c r="E4" s="130"/>
      <c r="F4" s="130"/>
      <c r="G4" s="130"/>
      <c r="H4" s="130"/>
      <c r="I4" s="130"/>
      <c r="J4" s="130"/>
      <c r="K4" s="130"/>
      <c r="L4" s="131"/>
    </row>
    <row r="5" spans="2:22" ht="16.5" customHeight="1">
      <c r="B5" s="132" t="s">
        <v>82</v>
      </c>
      <c r="C5" s="133"/>
      <c r="D5" s="133"/>
      <c r="E5" s="133"/>
      <c r="F5" s="133"/>
      <c r="G5" s="133"/>
      <c r="H5" s="133"/>
      <c r="I5" s="133"/>
      <c r="J5" s="133"/>
      <c r="K5" s="133"/>
      <c r="L5" s="134"/>
    </row>
    <row r="6" spans="2:22" ht="16.5" customHeight="1">
      <c r="B6" s="132" t="s">
        <v>119</v>
      </c>
      <c r="C6" s="133"/>
      <c r="D6" s="133"/>
      <c r="E6" s="133"/>
      <c r="F6" s="133"/>
      <c r="G6" s="133"/>
      <c r="H6" s="133"/>
      <c r="I6" s="133"/>
      <c r="J6" s="133"/>
      <c r="K6" s="133"/>
      <c r="L6" s="134"/>
    </row>
    <row r="7" spans="2:22" ht="16.5" customHeight="1">
      <c r="B7" s="135" t="s">
        <v>86</v>
      </c>
      <c r="C7" s="133"/>
      <c r="D7" s="133"/>
      <c r="E7" s="133"/>
      <c r="F7" s="133"/>
      <c r="G7" s="133"/>
      <c r="H7" s="133"/>
      <c r="I7" s="133"/>
      <c r="J7" s="133"/>
      <c r="K7" s="133"/>
      <c r="L7" s="134"/>
    </row>
    <row r="8" spans="2:22" ht="16.5" customHeight="1">
      <c r="B8" s="132" t="s">
        <v>83</v>
      </c>
      <c r="C8" s="133"/>
      <c r="D8" s="133"/>
      <c r="E8" s="133"/>
      <c r="F8" s="133"/>
      <c r="G8" s="133"/>
      <c r="H8" s="133"/>
      <c r="I8" s="133"/>
      <c r="J8" s="133"/>
      <c r="K8" s="133"/>
      <c r="L8" s="134"/>
    </row>
    <row r="9" spans="2:22" ht="16.5" customHeight="1">
      <c r="B9" s="135" t="s">
        <v>84</v>
      </c>
      <c r="C9" s="133"/>
      <c r="D9" s="133"/>
      <c r="E9" s="133"/>
      <c r="F9" s="133"/>
      <c r="G9" s="133"/>
      <c r="H9" s="133"/>
      <c r="I9" s="133"/>
      <c r="J9" s="133"/>
      <c r="K9" s="133"/>
      <c r="L9" s="134"/>
    </row>
    <row r="10" spans="2:22" ht="16.5" customHeight="1">
      <c r="B10" s="132" t="s">
        <v>120</v>
      </c>
      <c r="C10" s="133"/>
      <c r="D10" s="133"/>
      <c r="E10" s="133"/>
      <c r="F10" s="133"/>
      <c r="G10" s="133"/>
      <c r="H10" s="133"/>
      <c r="I10" s="133"/>
      <c r="J10" s="133"/>
      <c r="K10" s="133"/>
      <c r="L10" s="134"/>
    </row>
    <row r="11" spans="2:22" ht="16.5" customHeight="1">
      <c r="B11" s="135" t="s">
        <v>89</v>
      </c>
      <c r="C11" s="133"/>
      <c r="D11" s="133"/>
      <c r="E11" s="133"/>
      <c r="F11" s="133"/>
      <c r="G11" s="133"/>
      <c r="H11" s="133"/>
      <c r="I11" s="133"/>
      <c r="J11" s="133"/>
      <c r="K11" s="133"/>
      <c r="L11" s="134"/>
    </row>
    <row r="12" spans="2:22" ht="16.5" customHeight="1" thickBot="1">
      <c r="B12" s="136"/>
      <c r="C12" s="137"/>
      <c r="D12" s="137"/>
      <c r="E12" s="137"/>
      <c r="F12" s="137"/>
      <c r="G12" s="137"/>
      <c r="H12" s="137"/>
      <c r="I12" s="137"/>
      <c r="J12" s="137"/>
      <c r="K12" s="137"/>
      <c r="L12" s="138"/>
    </row>
    <row r="13" spans="2:22" ht="16.5" customHeight="1">
      <c r="B13" s="139"/>
      <c r="C13" s="41"/>
      <c r="D13" s="41"/>
      <c r="E13" s="41"/>
      <c r="F13" s="41"/>
      <c r="G13" s="41"/>
      <c r="H13" s="41"/>
      <c r="I13" s="41"/>
      <c r="J13" s="41"/>
      <c r="K13" s="41"/>
      <c r="L13" s="41"/>
    </row>
    <row r="14" spans="2:22" ht="16.5" customHeight="1" thickBot="1">
      <c r="B14" s="140" t="s">
        <v>71</v>
      </c>
      <c r="C14" s="141"/>
      <c r="D14" s="141"/>
      <c r="E14" s="141"/>
      <c r="F14" s="141"/>
      <c r="G14" s="141"/>
      <c r="H14" s="141"/>
      <c r="I14" s="141"/>
      <c r="J14" s="141"/>
      <c r="K14" s="141"/>
      <c r="L14" s="141"/>
      <c r="M14" s="41"/>
      <c r="O14" s="142"/>
      <c r="P14" s="142"/>
      <c r="Q14" s="142"/>
      <c r="R14" s="142"/>
      <c r="S14" s="142"/>
      <c r="T14" s="142"/>
      <c r="U14" s="142"/>
      <c r="V14" s="142"/>
    </row>
    <row r="15" spans="2:22" ht="16.5" customHeight="1">
      <c r="B15" s="143" t="s">
        <v>77</v>
      </c>
      <c r="C15" s="144"/>
      <c r="D15" s="144"/>
      <c r="E15" s="144"/>
      <c r="F15" s="144"/>
      <c r="G15" s="144"/>
      <c r="H15" s="144"/>
      <c r="I15" s="144"/>
      <c r="J15" s="144"/>
      <c r="K15" s="144"/>
      <c r="L15" s="145"/>
      <c r="M15" s="41"/>
      <c r="N15" s="142"/>
      <c r="O15" s="142"/>
      <c r="P15" s="142"/>
      <c r="Q15" s="142"/>
      <c r="R15" s="142"/>
      <c r="S15" s="142"/>
      <c r="T15" s="142"/>
      <c r="U15" s="142"/>
      <c r="V15" s="142"/>
    </row>
    <row r="16" spans="2:22" ht="16.5" customHeight="1">
      <c r="B16" s="146" t="s">
        <v>76</v>
      </c>
      <c r="C16" s="147"/>
      <c r="D16" s="147"/>
      <c r="E16" s="147"/>
      <c r="F16" s="147"/>
      <c r="G16" s="147"/>
      <c r="H16" s="147"/>
      <c r="I16" s="147"/>
      <c r="J16" s="147"/>
      <c r="K16" s="147"/>
      <c r="L16" s="148"/>
      <c r="M16" s="41"/>
      <c r="N16" s="142"/>
      <c r="O16" s="142"/>
      <c r="P16" s="142"/>
      <c r="Q16" s="142"/>
      <c r="R16" s="142"/>
      <c r="S16" s="142"/>
      <c r="T16" s="142"/>
      <c r="U16" s="142"/>
      <c r="V16" s="142"/>
    </row>
    <row r="17" spans="2:22" ht="16.5" customHeight="1">
      <c r="B17" s="146" t="s">
        <v>121</v>
      </c>
      <c r="C17" s="147"/>
      <c r="D17" s="147"/>
      <c r="E17" s="147"/>
      <c r="F17" s="147"/>
      <c r="G17" s="147"/>
      <c r="H17" s="147"/>
      <c r="I17" s="147"/>
      <c r="J17" s="147"/>
      <c r="K17" s="147"/>
      <c r="L17" s="148"/>
      <c r="M17" s="41"/>
      <c r="N17" s="142"/>
      <c r="O17" s="142"/>
      <c r="P17" s="142"/>
      <c r="Q17" s="142"/>
      <c r="R17" s="142"/>
      <c r="S17" s="142"/>
      <c r="T17" s="142"/>
      <c r="U17" s="142"/>
      <c r="V17" s="142"/>
    </row>
    <row r="18" spans="2:22" ht="16.5" customHeight="1">
      <c r="B18" s="149"/>
      <c r="C18" s="147"/>
      <c r="D18" s="147"/>
      <c r="E18" s="147"/>
      <c r="F18" s="147"/>
      <c r="G18" s="147"/>
      <c r="H18" s="147"/>
      <c r="I18" s="147"/>
      <c r="J18" s="147"/>
      <c r="K18" s="147"/>
      <c r="L18" s="148"/>
      <c r="M18" s="41"/>
      <c r="N18" s="142"/>
      <c r="O18" s="142"/>
      <c r="P18" s="142"/>
      <c r="Q18" s="142"/>
      <c r="R18" s="142"/>
      <c r="S18" s="142"/>
      <c r="T18" s="142"/>
      <c r="U18" s="142"/>
      <c r="V18" s="142"/>
    </row>
    <row r="19" spans="2:22" ht="16.5" customHeight="1">
      <c r="B19" s="149" t="s">
        <v>122</v>
      </c>
      <c r="C19" s="147"/>
      <c r="D19" s="147"/>
      <c r="E19" s="147"/>
      <c r="F19" s="147"/>
      <c r="G19" s="147"/>
      <c r="H19" s="147"/>
      <c r="I19" s="147"/>
      <c r="J19" s="147"/>
      <c r="K19" s="147"/>
      <c r="L19" s="148"/>
      <c r="M19" s="41"/>
      <c r="N19" s="142"/>
      <c r="O19" s="142"/>
      <c r="P19" s="142"/>
      <c r="Q19" s="142"/>
      <c r="R19" s="142"/>
      <c r="S19" s="142"/>
      <c r="T19" s="142"/>
      <c r="U19" s="142"/>
      <c r="V19" s="142"/>
    </row>
    <row r="20" spans="2:22" ht="16.5" customHeight="1">
      <c r="B20" s="146" t="s">
        <v>127</v>
      </c>
      <c r="C20" s="147"/>
      <c r="D20" s="147"/>
      <c r="E20" s="147"/>
      <c r="F20" s="147"/>
      <c r="G20" s="147"/>
      <c r="H20" s="147"/>
      <c r="I20" s="147"/>
      <c r="J20" s="147"/>
      <c r="K20" s="147"/>
      <c r="L20" s="148"/>
      <c r="M20" s="41"/>
      <c r="N20" s="142"/>
      <c r="O20" s="142"/>
      <c r="P20" s="142"/>
      <c r="Q20" s="142"/>
      <c r="R20" s="142"/>
      <c r="S20" s="142"/>
      <c r="T20" s="142"/>
      <c r="U20" s="142"/>
      <c r="V20" s="142"/>
    </row>
    <row r="21" spans="2:22" ht="16.5" customHeight="1">
      <c r="B21" s="146" t="s">
        <v>128</v>
      </c>
      <c r="C21" s="147"/>
      <c r="D21" s="147"/>
      <c r="E21" s="147"/>
      <c r="F21" s="147"/>
      <c r="G21" s="147"/>
      <c r="H21" s="147"/>
      <c r="I21" s="147"/>
      <c r="J21" s="147"/>
      <c r="K21" s="147"/>
      <c r="L21" s="148"/>
      <c r="M21" s="41"/>
      <c r="N21" s="142"/>
      <c r="O21" s="142"/>
      <c r="P21" s="142"/>
      <c r="Q21" s="142"/>
      <c r="R21" s="142"/>
      <c r="S21" s="142"/>
      <c r="T21" s="142"/>
      <c r="U21" s="142"/>
      <c r="V21" s="142"/>
    </row>
    <row r="22" spans="2:22" ht="16.5" customHeight="1">
      <c r="B22" s="146" t="s">
        <v>123</v>
      </c>
      <c r="C22" s="147"/>
      <c r="D22" s="147"/>
      <c r="E22" s="147"/>
      <c r="F22" s="147"/>
      <c r="G22" s="147"/>
      <c r="H22" s="147"/>
      <c r="I22" s="147"/>
      <c r="J22" s="147"/>
      <c r="K22" s="147"/>
      <c r="L22" s="148"/>
      <c r="M22" s="41"/>
      <c r="N22" s="142"/>
      <c r="O22" s="142"/>
      <c r="P22" s="142"/>
      <c r="Q22" s="142"/>
      <c r="R22" s="142"/>
      <c r="S22" s="142"/>
      <c r="T22" s="142"/>
      <c r="U22" s="142"/>
      <c r="V22" s="142"/>
    </row>
    <row r="23" spans="2:22" ht="16.5" customHeight="1">
      <c r="B23" s="149" t="s">
        <v>78</v>
      </c>
      <c r="C23" s="147"/>
      <c r="D23" s="147"/>
      <c r="E23" s="147"/>
      <c r="F23" s="147"/>
      <c r="G23" s="147"/>
      <c r="H23" s="147"/>
      <c r="I23" s="147"/>
      <c r="J23" s="147"/>
      <c r="K23" s="147"/>
      <c r="L23" s="148"/>
      <c r="M23" s="41"/>
      <c r="N23" s="142"/>
      <c r="O23" s="142"/>
      <c r="P23" s="142"/>
      <c r="Q23" s="142"/>
      <c r="R23" s="142"/>
      <c r="S23" s="142"/>
      <c r="T23" s="142"/>
      <c r="U23" s="142"/>
      <c r="V23" s="142"/>
    </row>
    <row r="24" spans="2:22" ht="16.5" customHeight="1" thickBot="1">
      <c r="B24" s="150"/>
      <c r="C24" s="151"/>
      <c r="D24" s="151"/>
      <c r="E24" s="151"/>
      <c r="F24" s="151"/>
      <c r="G24" s="151"/>
      <c r="H24" s="151"/>
      <c r="I24" s="151"/>
      <c r="J24" s="151"/>
      <c r="K24" s="151"/>
      <c r="L24" s="152"/>
      <c r="M24" s="41"/>
      <c r="N24" s="142"/>
      <c r="O24" s="142"/>
      <c r="P24" s="142"/>
      <c r="Q24" s="142"/>
      <c r="R24" s="142"/>
      <c r="S24" s="142"/>
      <c r="T24" s="142"/>
      <c r="U24" s="142"/>
      <c r="V24" s="142"/>
    </row>
    <row r="25" spans="2:22" ht="16.5" customHeight="1">
      <c r="B25" s="139"/>
      <c r="C25" s="41"/>
      <c r="D25" s="41"/>
      <c r="E25" s="41"/>
      <c r="F25" s="41"/>
      <c r="G25" s="41"/>
      <c r="H25" s="41"/>
      <c r="I25" s="41"/>
      <c r="J25" s="41"/>
      <c r="K25" s="41"/>
      <c r="L25" s="41"/>
      <c r="M25" s="41"/>
      <c r="N25" s="142"/>
      <c r="O25" s="142"/>
      <c r="P25" s="142"/>
      <c r="Q25" s="142"/>
      <c r="R25" s="142"/>
      <c r="S25" s="142"/>
      <c r="T25" s="142"/>
      <c r="U25" s="142"/>
      <c r="V25" s="142"/>
    </row>
    <row r="26" spans="2:22" ht="16.5" customHeight="1" thickBot="1">
      <c r="B26" s="142" t="s">
        <v>80</v>
      </c>
      <c r="C26" s="142"/>
      <c r="D26" s="142"/>
      <c r="E26" s="142"/>
      <c r="F26" s="142"/>
      <c r="G26" s="142"/>
      <c r="H26" s="142"/>
      <c r="I26" s="142"/>
      <c r="J26" s="142"/>
      <c r="K26" s="142"/>
      <c r="L26" s="142"/>
      <c r="M26" s="142"/>
      <c r="N26" s="142"/>
    </row>
    <row r="27" spans="2:22" ht="16.5" customHeight="1">
      <c r="B27" s="153" t="s">
        <v>132</v>
      </c>
      <c r="C27" s="154"/>
      <c r="D27" s="154"/>
      <c r="E27" s="154"/>
      <c r="F27" s="154"/>
      <c r="G27" s="154"/>
      <c r="H27" s="154"/>
      <c r="I27" s="154"/>
      <c r="J27" s="154"/>
      <c r="K27" s="155"/>
      <c r="L27" s="156"/>
    </row>
    <row r="28" spans="2:22" ht="16.5" customHeight="1">
      <c r="B28" s="157"/>
      <c r="C28" s="158"/>
      <c r="D28" s="158"/>
      <c r="E28" s="158"/>
      <c r="F28" s="158"/>
      <c r="G28" s="158"/>
      <c r="H28" s="158"/>
      <c r="I28" s="158"/>
      <c r="J28" s="158"/>
      <c r="K28" s="147"/>
      <c r="L28" s="159"/>
    </row>
    <row r="29" spans="2:22" ht="16.5" customHeight="1">
      <c r="B29" s="160" t="s">
        <v>133</v>
      </c>
      <c r="C29" s="158"/>
      <c r="D29" s="158"/>
      <c r="E29" s="158"/>
      <c r="F29" s="158"/>
      <c r="G29" s="158"/>
      <c r="H29" s="158"/>
      <c r="I29" s="158"/>
      <c r="J29" s="158"/>
      <c r="K29" s="147"/>
      <c r="L29" s="159"/>
    </row>
    <row r="30" spans="2:22" ht="16.5" customHeight="1">
      <c r="B30" s="160" t="s">
        <v>134</v>
      </c>
      <c r="C30" s="158"/>
      <c r="D30" s="158"/>
      <c r="E30" s="158"/>
      <c r="F30" s="158"/>
      <c r="G30" s="158"/>
      <c r="H30" s="158"/>
      <c r="I30" s="158"/>
      <c r="J30" s="158"/>
      <c r="K30" s="147"/>
      <c r="L30" s="159"/>
    </row>
    <row r="31" spans="2:22" ht="16.5" customHeight="1">
      <c r="B31" s="161" t="s">
        <v>10</v>
      </c>
      <c r="C31" s="158" t="s">
        <v>124</v>
      </c>
      <c r="D31" s="158"/>
      <c r="E31" s="158"/>
      <c r="F31" s="158"/>
      <c r="G31" s="158"/>
      <c r="H31" s="158"/>
      <c r="I31" s="158"/>
      <c r="J31" s="158"/>
      <c r="K31" s="147"/>
      <c r="L31" s="159"/>
    </row>
    <row r="32" spans="2:22" ht="16.5" customHeight="1">
      <c r="B32" s="161" t="s">
        <v>66</v>
      </c>
      <c r="C32" s="158" t="s">
        <v>81</v>
      </c>
      <c r="D32" s="158"/>
      <c r="E32" s="158"/>
      <c r="F32" s="158"/>
      <c r="G32" s="158"/>
      <c r="H32" s="158"/>
      <c r="I32" s="158"/>
      <c r="J32" s="158"/>
      <c r="K32" s="147"/>
      <c r="L32" s="159"/>
    </row>
    <row r="33" spans="2:12" ht="16.5" customHeight="1">
      <c r="B33" s="161" t="s">
        <v>79</v>
      </c>
      <c r="C33" s="158" t="s">
        <v>125</v>
      </c>
      <c r="D33" s="158"/>
      <c r="E33" s="158"/>
      <c r="F33" s="158"/>
      <c r="G33" s="158"/>
      <c r="H33" s="158"/>
      <c r="I33" s="158"/>
      <c r="J33" s="158"/>
      <c r="K33" s="147"/>
      <c r="L33" s="159"/>
    </row>
    <row r="34" spans="2:12" ht="16.5" customHeight="1">
      <c r="B34" s="160" t="s">
        <v>65</v>
      </c>
      <c r="C34" s="158" t="s">
        <v>148</v>
      </c>
      <c r="D34" s="158"/>
      <c r="E34" s="158"/>
      <c r="F34" s="158"/>
      <c r="G34" s="158"/>
      <c r="H34" s="158"/>
      <c r="I34" s="158"/>
      <c r="J34" s="158"/>
      <c r="K34" s="147"/>
      <c r="L34" s="159"/>
    </row>
    <row r="35" spans="2:12" ht="16.5" customHeight="1">
      <c r="B35" s="160"/>
      <c r="C35" s="214" t="s">
        <v>147</v>
      </c>
      <c r="D35" s="214"/>
      <c r="E35" s="214"/>
      <c r="F35" s="214"/>
      <c r="G35" s="214"/>
      <c r="H35" s="214"/>
      <c r="I35" s="214"/>
      <c r="J35" s="214"/>
      <c r="K35" s="215"/>
      <c r="L35" s="159"/>
    </row>
    <row r="36" spans="2:12" ht="16.5" customHeight="1">
      <c r="B36" s="160"/>
      <c r="C36" s="214" t="s">
        <v>150</v>
      </c>
      <c r="D36" s="214"/>
      <c r="E36" s="214"/>
      <c r="F36" s="214"/>
      <c r="G36" s="214"/>
      <c r="H36" s="214"/>
      <c r="I36" s="214"/>
      <c r="J36" s="214"/>
      <c r="K36" s="215"/>
      <c r="L36" s="159"/>
    </row>
    <row r="37" spans="2:12" ht="16.5" customHeight="1" thickBot="1">
      <c r="B37" s="162"/>
      <c r="C37" s="163" t="s">
        <v>151</v>
      </c>
      <c r="D37" s="163"/>
      <c r="E37" s="163"/>
      <c r="F37" s="163"/>
      <c r="G37" s="163"/>
      <c r="H37" s="163"/>
      <c r="I37" s="163"/>
      <c r="J37" s="163"/>
      <c r="K37" s="164"/>
      <c r="L37" s="165"/>
    </row>
    <row r="38" spans="2:12" ht="16.5" customHeight="1"/>
  </sheetData>
  <phoneticPr fontId="2"/>
  <printOptions horizontalCentered="1" verticalCentered="1"/>
  <pageMargins left="0.70866141732283472" right="0.51181102362204722" top="0.39370078740157483" bottom="0.39370078740157483" header="0.31496062992125984" footer="0.31496062992125984"/>
  <pageSetup paperSize="9" scale="84" pageOrder="overThenDown"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75"/>
  <sheetViews>
    <sheetView showGridLines="0" showZeros="0" topLeftCell="L1" zoomScaleNormal="100" workbookViewId="0">
      <pane ySplit="15" topLeftCell="A64" activePane="bottomLeft" state="frozen"/>
      <selection activeCell="N17" sqref="N17"/>
      <selection pane="bottomLeft" activeCell="T59" sqref="T59: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122</v>
      </c>
      <c r="C16" s="11">
        <v>42856</v>
      </c>
      <c r="D16" s="12" t="str">
        <f>INDEX(ｶﾚﾝﾀﾞｰ!$C$5:$QQ$44,VLOOKUP(初期入力!$D$4,初期入力!$H$3:$J$18,3,0),A16)</f>
        <v>木</v>
      </c>
      <c r="E16" s="40"/>
      <c r="F16" s="23"/>
      <c r="G16" s="12"/>
      <c r="H16" s="286"/>
      <c r="I16" s="287"/>
      <c r="J16" s="14"/>
      <c r="K16" s="12"/>
      <c r="L16" s="32"/>
      <c r="M16" s="11">
        <f>C16</f>
        <v>42856</v>
      </c>
      <c r="N16" s="12" t="str">
        <f>D16</f>
        <v>木</v>
      </c>
      <c r="O16" s="39">
        <f>E16</f>
        <v>0</v>
      </c>
      <c r="P16" s="14">
        <f>F16</f>
        <v>0</v>
      </c>
      <c r="Q16" s="24"/>
      <c r="R16" s="275"/>
      <c r="S16" s="276"/>
      <c r="T16" s="23"/>
      <c r="U16" s="24"/>
    </row>
    <row r="17" spans="1:21" ht="46.5" customHeight="1">
      <c r="A17">
        <v>123</v>
      </c>
      <c r="C17" s="11">
        <v>42857</v>
      </c>
      <c r="D17" s="12" t="str">
        <f>INDEX(ｶﾚﾝﾀﾞｰ!$C$5:$QQ$44,VLOOKUP(初期入力!$D$4,初期入力!$H$3:$J$18,3,0),A17)</f>
        <v>金</v>
      </c>
      <c r="E17" s="40"/>
      <c r="F17" s="23"/>
      <c r="G17" s="12"/>
      <c r="H17" s="286"/>
      <c r="I17" s="287"/>
      <c r="J17" s="14"/>
      <c r="K17" s="12"/>
      <c r="L17" s="32"/>
      <c r="M17" s="11">
        <f t="shared" ref="M17:P26" si="0">C17</f>
        <v>42857</v>
      </c>
      <c r="N17" s="12" t="str">
        <f t="shared" si="0"/>
        <v>金</v>
      </c>
      <c r="O17" s="39">
        <f t="shared" si="0"/>
        <v>0</v>
      </c>
      <c r="P17" s="14">
        <f t="shared" si="0"/>
        <v>0</v>
      </c>
      <c r="Q17" s="24"/>
      <c r="R17" s="275"/>
      <c r="S17" s="276"/>
      <c r="T17" s="23"/>
      <c r="U17" s="24"/>
    </row>
    <row r="18" spans="1:21" ht="46.5" customHeight="1">
      <c r="A18">
        <v>124</v>
      </c>
      <c r="C18" s="11">
        <v>42858</v>
      </c>
      <c r="D18" s="12" t="str">
        <f>INDEX(ｶﾚﾝﾀﾞｰ!$C$5:$QQ$44,VLOOKUP(初期入力!$D$4,初期入力!$H$3:$J$18,3,0),A18)</f>
        <v>土</v>
      </c>
      <c r="E18" s="40"/>
      <c r="F18" s="23"/>
      <c r="G18" s="10"/>
      <c r="H18" s="286"/>
      <c r="I18" s="287"/>
      <c r="J18" s="14"/>
      <c r="K18" s="12"/>
      <c r="L18" s="32"/>
      <c r="M18" s="11">
        <f t="shared" si="0"/>
        <v>42858</v>
      </c>
      <c r="N18" s="12" t="str">
        <f t="shared" si="0"/>
        <v>土</v>
      </c>
      <c r="O18" s="39">
        <f t="shared" si="0"/>
        <v>0</v>
      </c>
      <c r="P18" s="14">
        <f t="shared" si="0"/>
        <v>0</v>
      </c>
      <c r="Q18" s="24"/>
      <c r="R18" s="275"/>
      <c r="S18" s="276"/>
      <c r="T18" s="23"/>
      <c r="U18" s="24"/>
    </row>
    <row r="19" spans="1:21" ht="46.5" customHeight="1">
      <c r="A19">
        <v>125</v>
      </c>
      <c r="C19" s="11">
        <v>42859</v>
      </c>
      <c r="D19" s="12" t="str">
        <f>INDEX(ｶﾚﾝﾀﾞｰ!$C$5:$QQ$44,VLOOKUP(初期入力!$D$4,初期入力!$H$3:$J$18,3,0),A19)</f>
        <v>日</v>
      </c>
      <c r="E19" s="40"/>
      <c r="F19" s="23"/>
      <c r="G19" s="10"/>
      <c r="H19" s="286"/>
      <c r="I19" s="287"/>
      <c r="J19" s="14"/>
      <c r="K19" s="12"/>
      <c r="L19" s="32"/>
      <c r="M19" s="11">
        <f t="shared" si="0"/>
        <v>42859</v>
      </c>
      <c r="N19" s="12" t="str">
        <f t="shared" si="0"/>
        <v>日</v>
      </c>
      <c r="O19" s="39">
        <f t="shared" si="0"/>
        <v>0</v>
      </c>
      <c r="P19" s="14">
        <f t="shared" si="0"/>
        <v>0</v>
      </c>
      <c r="Q19" s="24"/>
      <c r="R19" s="275"/>
      <c r="S19" s="276"/>
      <c r="T19" s="23"/>
      <c r="U19" s="24"/>
    </row>
    <row r="20" spans="1:21" ht="46.5" customHeight="1">
      <c r="A20">
        <v>126</v>
      </c>
      <c r="C20" s="11">
        <v>42860</v>
      </c>
      <c r="D20" s="12" t="str">
        <f>INDEX(ｶﾚﾝﾀﾞｰ!$C$5:$QQ$44,VLOOKUP(初期入力!$D$4,初期入力!$H$3:$J$18,3,0),A20)</f>
        <v>月</v>
      </c>
      <c r="E20" s="40"/>
      <c r="F20" s="23"/>
      <c r="G20" s="12"/>
      <c r="H20" s="286"/>
      <c r="I20" s="287"/>
      <c r="J20" s="14"/>
      <c r="K20" s="12"/>
      <c r="L20" s="32"/>
      <c r="M20" s="11">
        <f t="shared" si="0"/>
        <v>42860</v>
      </c>
      <c r="N20" s="12" t="str">
        <f t="shared" si="0"/>
        <v>月</v>
      </c>
      <c r="O20" s="39">
        <f t="shared" si="0"/>
        <v>0</v>
      </c>
      <c r="P20" s="14">
        <f t="shared" si="0"/>
        <v>0</v>
      </c>
      <c r="Q20" s="24"/>
      <c r="R20" s="275"/>
      <c r="S20" s="276"/>
      <c r="T20" s="23"/>
      <c r="U20" s="24"/>
    </row>
    <row r="21" spans="1:21" ht="46.5" customHeight="1">
      <c r="A21">
        <v>127</v>
      </c>
      <c r="C21" s="11">
        <v>42861</v>
      </c>
      <c r="D21" s="12" t="str">
        <f>INDEX(ｶﾚﾝﾀﾞｰ!$C$5:$QQ$44,VLOOKUP(初期入力!$D$4,初期入力!$H$3:$J$18,3,0),A21)</f>
        <v>火</v>
      </c>
      <c r="E21" s="40"/>
      <c r="F21" s="23"/>
      <c r="G21" s="12"/>
      <c r="H21" s="286"/>
      <c r="I21" s="287"/>
      <c r="J21" s="14"/>
      <c r="K21" s="12"/>
      <c r="L21" s="32"/>
      <c r="M21" s="11">
        <f t="shared" si="0"/>
        <v>42861</v>
      </c>
      <c r="N21" s="12" t="str">
        <f t="shared" si="0"/>
        <v>火</v>
      </c>
      <c r="O21" s="39">
        <f t="shared" si="0"/>
        <v>0</v>
      </c>
      <c r="P21" s="14">
        <f t="shared" si="0"/>
        <v>0</v>
      </c>
      <c r="Q21" s="24"/>
      <c r="R21" s="275"/>
      <c r="S21" s="276"/>
      <c r="T21" s="23"/>
      <c r="U21" s="24"/>
    </row>
    <row r="22" spans="1:21" ht="46.5" customHeight="1">
      <c r="A22">
        <v>128</v>
      </c>
      <c r="C22" s="11">
        <v>42862</v>
      </c>
      <c r="D22" s="12" t="str">
        <f>INDEX(ｶﾚﾝﾀﾞｰ!$C$5:$QQ$44,VLOOKUP(初期入力!$D$4,初期入力!$H$3:$J$18,3,0),A22)</f>
        <v>水</v>
      </c>
      <c r="E22" s="40"/>
      <c r="F22" s="23"/>
      <c r="G22" s="12"/>
      <c r="H22" s="286"/>
      <c r="I22" s="287"/>
      <c r="J22" s="14"/>
      <c r="K22" s="12"/>
      <c r="L22" s="32"/>
      <c r="M22" s="11">
        <f t="shared" si="0"/>
        <v>42862</v>
      </c>
      <c r="N22" s="12" t="str">
        <f t="shared" si="0"/>
        <v>水</v>
      </c>
      <c r="O22" s="39">
        <f t="shared" si="0"/>
        <v>0</v>
      </c>
      <c r="P22" s="14">
        <f t="shared" si="0"/>
        <v>0</v>
      </c>
      <c r="Q22" s="24"/>
      <c r="R22" s="275"/>
      <c r="S22" s="276"/>
      <c r="T22" s="23"/>
      <c r="U22" s="24"/>
    </row>
    <row r="23" spans="1:21" ht="46.5" customHeight="1">
      <c r="A23">
        <v>129</v>
      </c>
      <c r="C23" s="11">
        <v>42863</v>
      </c>
      <c r="D23" s="12" t="str">
        <f>INDEX(ｶﾚﾝﾀﾞｰ!$C$5:$QQ$44,VLOOKUP(初期入力!$D$4,初期入力!$H$3:$J$18,3,0),A23)</f>
        <v>木</v>
      </c>
      <c r="E23" s="40"/>
      <c r="F23" s="23"/>
      <c r="G23" s="12"/>
      <c r="H23" s="286"/>
      <c r="I23" s="287"/>
      <c r="J23" s="14"/>
      <c r="K23" s="12"/>
      <c r="L23" s="32"/>
      <c r="M23" s="11">
        <f t="shared" si="0"/>
        <v>42863</v>
      </c>
      <c r="N23" s="12" t="str">
        <f t="shared" si="0"/>
        <v>木</v>
      </c>
      <c r="O23" s="39">
        <f t="shared" si="0"/>
        <v>0</v>
      </c>
      <c r="P23" s="14">
        <f t="shared" si="0"/>
        <v>0</v>
      </c>
      <c r="Q23" s="24"/>
      <c r="R23" s="275"/>
      <c r="S23" s="276"/>
      <c r="T23" s="23"/>
      <c r="U23" s="24"/>
    </row>
    <row r="24" spans="1:21" ht="46.5" customHeight="1">
      <c r="A24">
        <v>130</v>
      </c>
      <c r="C24" s="11">
        <v>42864</v>
      </c>
      <c r="D24" s="12" t="str">
        <f>INDEX(ｶﾚﾝﾀﾞｰ!$C$5:$QQ$44,VLOOKUP(初期入力!$D$4,初期入力!$H$3:$J$18,3,0),A24)</f>
        <v>金</v>
      </c>
      <c r="E24" s="40"/>
      <c r="F24" s="23"/>
      <c r="G24" s="12"/>
      <c r="H24" s="286"/>
      <c r="I24" s="287"/>
      <c r="J24" s="14"/>
      <c r="K24" s="12"/>
      <c r="L24" s="32"/>
      <c r="M24" s="11">
        <f t="shared" si="0"/>
        <v>42864</v>
      </c>
      <c r="N24" s="12" t="str">
        <f t="shared" si="0"/>
        <v>金</v>
      </c>
      <c r="O24" s="39">
        <f t="shared" si="0"/>
        <v>0</v>
      </c>
      <c r="P24" s="14">
        <f t="shared" si="0"/>
        <v>0</v>
      </c>
      <c r="Q24" s="24"/>
      <c r="R24" s="275"/>
      <c r="S24" s="276"/>
      <c r="T24" s="23"/>
      <c r="U24" s="24"/>
    </row>
    <row r="25" spans="1:21" ht="46.5" customHeight="1">
      <c r="A25">
        <v>131</v>
      </c>
      <c r="C25" s="11">
        <v>42865</v>
      </c>
      <c r="D25" s="12" t="str">
        <f>INDEX(ｶﾚﾝﾀﾞｰ!$C$5:$QQ$44,VLOOKUP(初期入力!$D$4,初期入力!$H$3:$J$18,3,0),A25)</f>
        <v>土</v>
      </c>
      <c r="E25" s="40"/>
      <c r="F25" s="23"/>
      <c r="G25" s="12"/>
      <c r="H25" s="286"/>
      <c r="I25" s="287"/>
      <c r="J25" s="14"/>
      <c r="K25" s="12"/>
      <c r="L25" s="32"/>
      <c r="M25" s="11">
        <f t="shared" si="0"/>
        <v>42865</v>
      </c>
      <c r="N25" s="12" t="str">
        <f t="shared" si="0"/>
        <v>土</v>
      </c>
      <c r="O25" s="39">
        <f t="shared" si="0"/>
        <v>0</v>
      </c>
      <c r="P25" s="14">
        <f t="shared" si="0"/>
        <v>0</v>
      </c>
      <c r="Q25" s="24"/>
      <c r="R25" s="275"/>
      <c r="S25" s="276"/>
      <c r="T25" s="23"/>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132</v>
      </c>
      <c r="C36" s="11">
        <v>42866</v>
      </c>
      <c r="D36" s="12" t="str">
        <f>INDEX(ｶﾚﾝﾀﾞｰ!$C$5:$QQ$44,VLOOKUP(初期入力!$D$4,初期入力!$H$3:$J$18,3,0),A36)</f>
        <v>日</v>
      </c>
      <c r="E36" s="40"/>
      <c r="F36" s="23"/>
      <c r="G36" s="12"/>
      <c r="H36" s="286"/>
      <c r="I36" s="287"/>
      <c r="J36" s="14"/>
      <c r="K36" s="12"/>
      <c r="L36" s="32"/>
      <c r="M36" s="11">
        <f t="shared" ref="M36:O46" si="1">C36</f>
        <v>42866</v>
      </c>
      <c r="N36" s="12" t="str">
        <f t="shared" si="1"/>
        <v>日</v>
      </c>
      <c r="O36" s="39">
        <f>E36</f>
        <v>0</v>
      </c>
      <c r="P36" s="14">
        <f t="shared" ref="P36:P46" si="2">F36</f>
        <v>0</v>
      </c>
      <c r="Q36" s="24"/>
      <c r="R36" s="275"/>
      <c r="S36" s="276"/>
      <c r="T36" s="23"/>
      <c r="U36" s="24"/>
    </row>
    <row r="37" spans="1:21" ht="46.5" customHeight="1">
      <c r="A37">
        <v>133</v>
      </c>
      <c r="C37" s="11">
        <v>42867</v>
      </c>
      <c r="D37" s="12" t="str">
        <f>INDEX(ｶﾚﾝﾀﾞｰ!$C$5:$QQ$44,VLOOKUP(初期入力!$D$4,初期入力!$H$3:$J$18,3,0),A37)</f>
        <v>月</v>
      </c>
      <c r="E37" s="40"/>
      <c r="F37" s="23"/>
      <c r="G37" s="12"/>
      <c r="H37" s="286"/>
      <c r="I37" s="287"/>
      <c r="J37" s="14"/>
      <c r="K37" s="12"/>
      <c r="L37" s="32"/>
      <c r="M37" s="11">
        <f t="shared" si="1"/>
        <v>42867</v>
      </c>
      <c r="N37" s="12" t="str">
        <f t="shared" si="1"/>
        <v>月</v>
      </c>
      <c r="O37" s="39">
        <f t="shared" si="1"/>
        <v>0</v>
      </c>
      <c r="P37" s="14">
        <f t="shared" si="2"/>
        <v>0</v>
      </c>
      <c r="Q37" s="24"/>
      <c r="R37" s="275"/>
      <c r="S37" s="276"/>
      <c r="T37" s="23"/>
      <c r="U37" s="24"/>
    </row>
    <row r="38" spans="1:21" ht="46.5" customHeight="1">
      <c r="A38">
        <v>134</v>
      </c>
      <c r="C38" s="11">
        <v>42868</v>
      </c>
      <c r="D38" s="12" t="str">
        <f>INDEX(ｶﾚﾝﾀﾞｰ!$C$5:$QQ$44,VLOOKUP(初期入力!$D$4,初期入力!$H$3:$J$18,3,0),A38)</f>
        <v>火</v>
      </c>
      <c r="E38" s="40"/>
      <c r="F38" s="23"/>
      <c r="G38" s="10"/>
      <c r="H38" s="286"/>
      <c r="I38" s="287"/>
      <c r="J38" s="14"/>
      <c r="K38" s="12"/>
      <c r="L38" s="32"/>
      <c r="M38" s="11">
        <f t="shared" si="1"/>
        <v>42868</v>
      </c>
      <c r="N38" s="12" t="str">
        <f t="shared" si="1"/>
        <v>火</v>
      </c>
      <c r="O38" s="39">
        <f t="shared" si="1"/>
        <v>0</v>
      </c>
      <c r="P38" s="14">
        <f t="shared" si="2"/>
        <v>0</v>
      </c>
      <c r="Q38" s="24"/>
      <c r="R38" s="275"/>
      <c r="S38" s="276"/>
      <c r="T38" s="23"/>
      <c r="U38" s="24"/>
    </row>
    <row r="39" spans="1:21" ht="46.5" customHeight="1">
      <c r="A39">
        <v>135</v>
      </c>
      <c r="C39" s="11">
        <v>42869</v>
      </c>
      <c r="D39" s="12" t="str">
        <f>INDEX(ｶﾚﾝﾀﾞｰ!$C$5:$QQ$44,VLOOKUP(初期入力!$D$4,初期入力!$H$3:$J$18,3,0),A39)</f>
        <v>水</v>
      </c>
      <c r="E39" s="40"/>
      <c r="F39" s="23"/>
      <c r="G39" s="10"/>
      <c r="H39" s="286"/>
      <c r="I39" s="287"/>
      <c r="J39" s="14"/>
      <c r="K39" s="12"/>
      <c r="L39" s="32"/>
      <c r="M39" s="11">
        <f t="shared" si="1"/>
        <v>42869</v>
      </c>
      <c r="N39" s="12" t="str">
        <f t="shared" si="1"/>
        <v>水</v>
      </c>
      <c r="O39" s="39">
        <f t="shared" si="1"/>
        <v>0</v>
      </c>
      <c r="P39" s="14">
        <f t="shared" si="2"/>
        <v>0</v>
      </c>
      <c r="Q39" s="24"/>
      <c r="R39" s="275"/>
      <c r="S39" s="276"/>
      <c r="T39" s="23"/>
      <c r="U39" s="24"/>
    </row>
    <row r="40" spans="1:21" ht="46.5" customHeight="1">
      <c r="A40">
        <v>136</v>
      </c>
      <c r="C40" s="11">
        <v>42870</v>
      </c>
      <c r="D40" s="12" t="str">
        <f>INDEX(ｶﾚﾝﾀﾞｰ!$C$5:$QQ$44,VLOOKUP(初期入力!$D$4,初期入力!$H$3:$J$18,3,0),A40)</f>
        <v>木</v>
      </c>
      <c r="E40" s="40"/>
      <c r="F40" s="23"/>
      <c r="G40" s="12"/>
      <c r="H40" s="286"/>
      <c r="I40" s="287"/>
      <c r="J40" s="14"/>
      <c r="K40" s="12"/>
      <c r="L40" s="32"/>
      <c r="M40" s="11">
        <f t="shared" si="1"/>
        <v>42870</v>
      </c>
      <c r="N40" s="12" t="str">
        <f t="shared" si="1"/>
        <v>木</v>
      </c>
      <c r="O40" s="39">
        <f t="shared" si="1"/>
        <v>0</v>
      </c>
      <c r="P40" s="14">
        <f t="shared" si="2"/>
        <v>0</v>
      </c>
      <c r="Q40" s="24"/>
      <c r="R40" s="275"/>
      <c r="S40" s="276"/>
      <c r="T40" s="23"/>
      <c r="U40" s="24"/>
    </row>
    <row r="41" spans="1:21" ht="46.5" customHeight="1">
      <c r="A41">
        <v>137</v>
      </c>
      <c r="C41" s="11">
        <v>42871</v>
      </c>
      <c r="D41" s="12" t="str">
        <f>INDEX(ｶﾚﾝﾀﾞｰ!$C$5:$QQ$44,VLOOKUP(初期入力!$D$4,初期入力!$H$3:$J$18,3,0),A41)</f>
        <v>金</v>
      </c>
      <c r="E41" s="40"/>
      <c r="F41" s="23"/>
      <c r="G41" s="12"/>
      <c r="H41" s="286"/>
      <c r="I41" s="287"/>
      <c r="J41" s="14"/>
      <c r="K41" s="12"/>
      <c r="L41" s="32"/>
      <c r="M41" s="11">
        <f t="shared" si="1"/>
        <v>42871</v>
      </c>
      <c r="N41" s="12" t="str">
        <f t="shared" si="1"/>
        <v>金</v>
      </c>
      <c r="O41" s="39">
        <f t="shared" si="1"/>
        <v>0</v>
      </c>
      <c r="P41" s="14">
        <f t="shared" si="2"/>
        <v>0</v>
      </c>
      <c r="Q41" s="24"/>
      <c r="R41" s="275"/>
      <c r="S41" s="276"/>
      <c r="T41" s="23"/>
      <c r="U41" s="24"/>
    </row>
    <row r="42" spans="1:21" ht="46.5" customHeight="1">
      <c r="A42">
        <v>138</v>
      </c>
      <c r="C42" s="11">
        <v>42872</v>
      </c>
      <c r="D42" s="12" t="str">
        <f>INDEX(ｶﾚﾝﾀﾞｰ!$C$5:$QQ$44,VLOOKUP(初期入力!$D$4,初期入力!$H$3:$J$18,3,0),A42)</f>
        <v>土</v>
      </c>
      <c r="E42" s="40"/>
      <c r="F42" s="23"/>
      <c r="G42" s="12"/>
      <c r="H42" s="286"/>
      <c r="I42" s="287"/>
      <c r="J42" s="14"/>
      <c r="K42" s="12"/>
      <c r="L42" s="32"/>
      <c r="M42" s="11">
        <f t="shared" si="1"/>
        <v>42872</v>
      </c>
      <c r="N42" s="12" t="str">
        <f t="shared" si="1"/>
        <v>土</v>
      </c>
      <c r="O42" s="39">
        <f t="shared" si="1"/>
        <v>0</v>
      </c>
      <c r="P42" s="14">
        <f t="shared" si="2"/>
        <v>0</v>
      </c>
      <c r="Q42" s="24"/>
      <c r="R42" s="275"/>
      <c r="S42" s="276"/>
      <c r="T42" s="23"/>
      <c r="U42" s="24"/>
    </row>
    <row r="43" spans="1:21" ht="46.5" customHeight="1">
      <c r="A43">
        <v>139</v>
      </c>
      <c r="C43" s="11">
        <v>42873</v>
      </c>
      <c r="D43" s="12" t="str">
        <f>INDEX(ｶﾚﾝﾀﾞｰ!$C$5:$QQ$44,VLOOKUP(初期入力!$D$4,初期入力!$H$3:$J$18,3,0),A43)</f>
        <v>日</v>
      </c>
      <c r="E43" s="40"/>
      <c r="F43" s="23"/>
      <c r="G43" s="12"/>
      <c r="H43" s="286"/>
      <c r="I43" s="287"/>
      <c r="J43" s="14"/>
      <c r="K43" s="12"/>
      <c r="L43" s="32"/>
      <c r="M43" s="11">
        <f t="shared" si="1"/>
        <v>42873</v>
      </c>
      <c r="N43" s="12" t="str">
        <f t="shared" si="1"/>
        <v>日</v>
      </c>
      <c r="O43" s="39">
        <f t="shared" si="1"/>
        <v>0</v>
      </c>
      <c r="P43" s="14">
        <f t="shared" si="2"/>
        <v>0</v>
      </c>
      <c r="Q43" s="24"/>
      <c r="R43" s="275"/>
      <c r="S43" s="276"/>
      <c r="T43" s="23"/>
      <c r="U43" s="24"/>
    </row>
    <row r="44" spans="1:21" ht="46.5" customHeight="1">
      <c r="A44">
        <v>140</v>
      </c>
      <c r="C44" s="11">
        <v>42874</v>
      </c>
      <c r="D44" s="12" t="str">
        <f>INDEX(ｶﾚﾝﾀﾞｰ!$C$5:$QQ$44,VLOOKUP(初期入力!$D$4,初期入力!$H$3:$J$18,3,0),A44)</f>
        <v>月</v>
      </c>
      <c r="E44" s="40"/>
      <c r="F44" s="23"/>
      <c r="G44" s="12"/>
      <c r="H44" s="286"/>
      <c r="I44" s="287"/>
      <c r="J44" s="14"/>
      <c r="K44" s="12"/>
      <c r="L44" s="32"/>
      <c r="M44" s="11">
        <f t="shared" si="1"/>
        <v>42874</v>
      </c>
      <c r="N44" s="12" t="str">
        <f t="shared" si="1"/>
        <v>月</v>
      </c>
      <c r="O44" s="39">
        <f t="shared" si="1"/>
        <v>0</v>
      </c>
      <c r="P44" s="14">
        <f t="shared" si="2"/>
        <v>0</v>
      </c>
      <c r="Q44" s="24"/>
      <c r="R44" s="275"/>
      <c r="S44" s="276"/>
      <c r="T44" s="23"/>
      <c r="U44" s="24"/>
    </row>
    <row r="45" spans="1:21" ht="46.5" customHeight="1">
      <c r="A45">
        <v>141</v>
      </c>
      <c r="C45" s="11">
        <v>42875</v>
      </c>
      <c r="D45" s="12" t="str">
        <f>INDEX(ｶﾚﾝﾀﾞｰ!$C$5:$QQ$44,VLOOKUP(初期入力!$D$4,初期入力!$H$3:$J$18,3,0),A45)</f>
        <v>火</v>
      </c>
      <c r="E45" s="40"/>
      <c r="F45" s="23"/>
      <c r="G45" s="12"/>
      <c r="H45" s="286"/>
      <c r="I45" s="287"/>
      <c r="J45" s="14"/>
      <c r="K45" s="12"/>
      <c r="L45" s="32"/>
      <c r="M45" s="11">
        <f t="shared" si="1"/>
        <v>42875</v>
      </c>
      <c r="N45" s="12" t="str">
        <f t="shared" si="1"/>
        <v>火</v>
      </c>
      <c r="O45" s="39">
        <f t="shared" si="1"/>
        <v>0</v>
      </c>
      <c r="P45" s="14">
        <f t="shared" si="2"/>
        <v>0</v>
      </c>
      <c r="Q45" s="24"/>
      <c r="R45" s="275"/>
      <c r="S45" s="276"/>
      <c r="T45" s="23"/>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142</v>
      </c>
      <c r="C56" s="11">
        <v>42876</v>
      </c>
      <c r="D56" s="12" t="str">
        <f>INDEX(ｶﾚﾝﾀﾞｰ!$C$5:$QQ$44,VLOOKUP(初期入力!$D$4,初期入力!$H$3:$J$18,3,0),A56)</f>
        <v>水</v>
      </c>
      <c r="E56" s="40"/>
      <c r="F56" s="23"/>
      <c r="G56" s="12"/>
      <c r="H56" s="286"/>
      <c r="I56" s="287"/>
      <c r="J56" s="14"/>
      <c r="K56" s="12"/>
      <c r="L56" s="32"/>
      <c r="M56" s="11">
        <f t="shared" ref="M56:O66" si="3">C56</f>
        <v>42876</v>
      </c>
      <c r="N56" s="12" t="str">
        <f t="shared" si="3"/>
        <v>水</v>
      </c>
      <c r="O56" s="39">
        <f>E56</f>
        <v>0</v>
      </c>
      <c r="P56" s="14">
        <f t="shared" ref="P56:P66" si="4">F56</f>
        <v>0</v>
      </c>
      <c r="Q56" s="24"/>
      <c r="R56" s="275"/>
      <c r="S56" s="276"/>
      <c r="T56" s="23"/>
      <c r="U56" s="24"/>
    </row>
    <row r="57" spans="1:21" ht="46.5" customHeight="1">
      <c r="A57">
        <v>143</v>
      </c>
      <c r="C57" s="11">
        <v>42877</v>
      </c>
      <c r="D57" s="12" t="str">
        <f>INDEX(ｶﾚﾝﾀﾞｰ!$C$5:$QQ$44,VLOOKUP(初期入力!$D$4,初期入力!$H$3:$J$18,3,0),A57)</f>
        <v>木</v>
      </c>
      <c r="E57" s="40"/>
      <c r="F57" s="23"/>
      <c r="G57" s="12"/>
      <c r="H57" s="286"/>
      <c r="I57" s="287"/>
      <c r="J57" s="14"/>
      <c r="K57" s="12"/>
      <c r="L57" s="32"/>
      <c r="M57" s="11">
        <f t="shared" si="3"/>
        <v>42877</v>
      </c>
      <c r="N57" s="12" t="str">
        <f t="shared" si="3"/>
        <v>木</v>
      </c>
      <c r="O57" s="39">
        <f t="shared" si="3"/>
        <v>0</v>
      </c>
      <c r="P57" s="14">
        <f t="shared" si="4"/>
        <v>0</v>
      </c>
      <c r="Q57" s="24"/>
      <c r="R57" s="275"/>
      <c r="S57" s="276"/>
      <c r="T57" s="23"/>
      <c r="U57" s="24"/>
    </row>
    <row r="58" spans="1:21" ht="46.5" customHeight="1">
      <c r="A58">
        <v>144</v>
      </c>
      <c r="C58" s="11">
        <v>42878</v>
      </c>
      <c r="D58" s="12" t="str">
        <f>INDEX(ｶﾚﾝﾀﾞｰ!$C$5:$QQ$44,VLOOKUP(初期入力!$D$4,初期入力!$H$3:$J$18,3,0),A58)</f>
        <v>金</v>
      </c>
      <c r="E58" s="40"/>
      <c r="F58" s="23"/>
      <c r="G58" s="10"/>
      <c r="H58" s="286"/>
      <c r="I58" s="287"/>
      <c r="J58" s="14"/>
      <c r="K58" s="12"/>
      <c r="L58" s="32"/>
      <c r="M58" s="11">
        <f t="shared" si="3"/>
        <v>42878</v>
      </c>
      <c r="N58" s="12" t="str">
        <f t="shared" si="3"/>
        <v>金</v>
      </c>
      <c r="O58" s="39">
        <f t="shared" si="3"/>
        <v>0</v>
      </c>
      <c r="P58" s="14">
        <f t="shared" si="4"/>
        <v>0</v>
      </c>
      <c r="Q58" s="24"/>
      <c r="R58" s="275"/>
      <c r="S58" s="276"/>
      <c r="T58" s="23"/>
      <c r="U58" s="24"/>
    </row>
    <row r="59" spans="1:21" ht="46.5" customHeight="1">
      <c r="A59">
        <v>145</v>
      </c>
      <c r="C59" s="11">
        <v>42879</v>
      </c>
      <c r="D59" s="12" t="str">
        <f>INDEX(ｶﾚﾝﾀﾞｰ!$C$5:$QQ$44,VLOOKUP(初期入力!$D$4,初期入力!$H$3:$J$18,3,0),A59)</f>
        <v>土</v>
      </c>
      <c r="E59" s="40"/>
      <c r="F59" s="23" t="s">
        <v>9</v>
      </c>
      <c r="G59" s="10"/>
      <c r="H59" s="286"/>
      <c r="I59" s="287"/>
      <c r="J59" s="14"/>
      <c r="K59" s="12"/>
      <c r="L59" s="32"/>
      <c r="M59" s="11">
        <f t="shared" si="3"/>
        <v>42879</v>
      </c>
      <c r="N59" s="12" t="str">
        <f t="shared" si="3"/>
        <v>土</v>
      </c>
      <c r="O59" s="39">
        <f t="shared" si="3"/>
        <v>0</v>
      </c>
      <c r="P59" s="14" t="str">
        <f t="shared" si="4"/>
        <v>■</v>
      </c>
      <c r="Q59" s="24"/>
      <c r="R59" s="275"/>
      <c r="S59" s="276"/>
      <c r="T59" s="23" t="s">
        <v>9</v>
      </c>
      <c r="U59" s="24"/>
    </row>
    <row r="60" spans="1:21" ht="46.5" customHeight="1">
      <c r="A60">
        <v>146</v>
      </c>
      <c r="C60" s="11">
        <v>42880</v>
      </c>
      <c r="D60" s="12" t="str">
        <f>INDEX(ｶﾚﾝﾀﾞｰ!$C$5:$QQ$44,VLOOKUP(初期入力!$D$4,初期入力!$H$3:$J$18,3,0),A60)</f>
        <v>日</v>
      </c>
      <c r="E60" s="40"/>
      <c r="F60" s="23" t="s">
        <v>39</v>
      </c>
      <c r="G60" s="12"/>
      <c r="H60" s="286"/>
      <c r="I60" s="287"/>
      <c r="J60" s="14"/>
      <c r="K60" s="12"/>
      <c r="L60" s="32"/>
      <c r="M60" s="11">
        <f t="shared" si="3"/>
        <v>42880</v>
      </c>
      <c r="N60" s="12" t="str">
        <f t="shared" si="3"/>
        <v>日</v>
      </c>
      <c r="O60" s="39">
        <f t="shared" si="3"/>
        <v>0</v>
      </c>
      <c r="P60" s="14" t="str">
        <f t="shared" si="4"/>
        <v>休</v>
      </c>
      <c r="Q60" s="24"/>
      <c r="R60" s="275"/>
      <c r="S60" s="276"/>
      <c r="T60" s="23" t="s">
        <v>39</v>
      </c>
      <c r="U60" s="24"/>
    </row>
    <row r="61" spans="1:21" ht="46.5" customHeight="1">
      <c r="A61">
        <v>147</v>
      </c>
      <c r="C61" s="11">
        <v>42881</v>
      </c>
      <c r="D61" s="12" t="str">
        <f>INDEX(ｶﾚﾝﾀﾞｰ!$C$5:$QQ$44,VLOOKUP(初期入力!$D$4,初期入力!$H$3:$J$18,3,0),A61)</f>
        <v>月</v>
      </c>
      <c r="E61" s="40"/>
      <c r="F61" s="23" t="s">
        <v>39</v>
      </c>
      <c r="G61" s="12"/>
      <c r="H61" s="286"/>
      <c r="I61" s="287"/>
      <c r="J61" s="14"/>
      <c r="K61" s="12"/>
      <c r="L61" s="32"/>
      <c r="M61" s="11">
        <f t="shared" si="3"/>
        <v>42881</v>
      </c>
      <c r="N61" s="12" t="str">
        <f t="shared" si="3"/>
        <v>月</v>
      </c>
      <c r="O61" s="39">
        <f t="shared" si="3"/>
        <v>0</v>
      </c>
      <c r="P61" s="14" t="str">
        <f t="shared" si="4"/>
        <v>休</v>
      </c>
      <c r="Q61" s="24"/>
      <c r="R61" s="275"/>
      <c r="S61" s="276"/>
      <c r="T61" s="23" t="s">
        <v>39</v>
      </c>
      <c r="U61" s="24"/>
    </row>
    <row r="62" spans="1:21" ht="46.5" customHeight="1">
      <c r="A62">
        <v>148</v>
      </c>
      <c r="C62" s="11">
        <v>42882</v>
      </c>
      <c r="D62" s="12" t="str">
        <f>INDEX(ｶﾚﾝﾀﾞｰ!$C$5:$QQ$44,VLOOKUP(初期入力!$D$4,初期入力!$H$3:$J$18,3,0),A62)</f>
        <v>火</v>
      </c>
      <c r="E62" s="40"/>
      <c r="F62" s="23" t="s">
        <v>9</v>
      </c>
      <c r="G62" s="12"/>
      <c r="H62" s="286"/>
      <c r="I62" s="287"/>
      <c r="J62" s="14"/>
      <c r="K62" s="12"/>
      <c r="L62" s="32"/>
      <c r="M62" s="11">
        <f t="shared" si="3"/>
        <v>42882</v>
      </c>
      <c r="N62" s="12" t="str">
        <f t="shared" si="3"/>
        <v>火</v>
      </c>
      <c r="O62" s="39">
        <f t="shared" si="3"/>
        <v>0</v>
      </c>
      <c r="P62" s="14" t="str">
        <f t="shared" si="4"/>
        <v>■</v>
      </c>
      <c r="Q62" s="24"/>
      <c r="R62" s="275"/>
      <c r="S62" s="276"/>
      <c r="T62" s="23" t="s">
        <v>9</v>
      </c>
      <c r="U62" s="24"/>
    </row>
    <row r="63" spans="1:21" ht="46.5" customHeight="1">
      <c r="A63">
        <v>149</v>
      </c>
      <c r="C63" s="11">
        <v>42883</v>
      </c>
      <c r="D63" s="12" t="str">
        <f>INDEX(ｶﾚﾝﾀﾞｰ!$C$5:$QQ$44,VLOOKUP(初期入力!$D$4,初期入力!$H$3:$J$18,3,0),A63)</f>
        <v>水</v>
      </c>
      <c r="E63" s="40"/>
      <c r="F63" s="23" t="s">
        <v>9</v>
      </c>
      <c r="G63" s="12"/>
      <c r="H63" s="286"/>
      <c r="I63" s="287"/>
      <c r="J63" s="14"/>
      <c r="K63" s="12"/>
      <c r="L63" s="32"/>
      <c r="M63" s="11">
        <f t="shared" si="3"/>
        <v>42883</v>
      </c>
      <c r="N63" s="12" t="str">
        <f t="shared" si="3"/>
        <v>水</v>
      </c>
      <c r="O63" s="39">
        <f t="shared" si="3"/>
        <v>0</v>
      </c>
      <c r="P63" s="14" t="str">
        <f t="shared" si="4"/>
        <v>■</v>
      </c>
      <c r="Q63" s="24"/>
      <c r="R63" s="275"/>
      <c r="S63" s="276"/>
      <c r="T63" s="23" t="s">
        <v>9</v>
      </c>
      <c r="U63" s="24"/>
    </row>
    <row r="64" spans="1:21" ht="46.5" customHeight="1">
      <c r="A64">
        <v>150</v>
      </c>
      <c r="C64" s="11">
        <v>42884</v>
      </c>
      <c r="D64" s="12" t="str">
        <f>INDEX(ｶﾚﾝﾀﾞｰ!$C$5:$QQ$44,VLOOKUP(初期入力!$D$4,初期入力!$H$3:$J$18,3,0),A64)</f>
        <v>木</v>
      </c>
      <c r="E64" s="40"/>
      <c r="F64" s="23" t="s">
        <v>9</v>
      </c>
      <c r="G64" s="12"/>
      <c r="H64" s="286"/>
      <c r="I64" s="287"/>
      <c r="J64" s="14"/>
      <c r="K64" s="12"/>
      <c r="L64" s="32"/>
      <c r="M64" s="11">
        <f t="shared" si="3"/>
        <v>42884</v>
      </c>
      <c r="N64" s="12" t="str">
        <f t="shared" si="3"/>
        <v>木</v>
      </c>
      <c r="O64" s="39">
        <f t="shared" si="3"/>
        <v>0</v>
      </c>
      <c r="P64" s="14" t="str">
        <f t="shared" si="4"/>
        <v>■</v>
      </c>
      <c r="Q64" s="24"/>
      <c r="R64" s="275"/>
      <c r="S64" s="276"/>
      <c r="T64" s="23" t="s">
        <v>9</v>
      </c>
      <c r="U64" s="24"/>
    </row>
    <row r="65" spans="1:21" ht="46.5" customHeight="1">
      <c r="A65">
        <v>151</v>
      </c>
      <c r="C65" s="11">
        <v>42885</v>
      </c>
      <c r="D65" s="12" t="str">
        <f>INDEX(ｶﾚﾝﾀﾞｰ!$C$5:$QQ$44,VLOOKUP(初期入力!$D$4,初期入力!$H$3:$J$18,3,0),A65)</f>
        <v>金</v>
      </c>
      <c r="E65" s="40"/>
      <c r="F65" s="23" t="s">
        <v>9</v>
      </c>
      <c r="G65" s="12"/>
      <c r="H65" s="286"/>
      <c r="I65" s="287"/>
      <c r="J65" s="14"/>
      <c r="K65" s="12"/>
      <c r="L65" s="32"/>
      <c r="M65" s="11">
        <f t="shared" si="3"/>
        <v>42885</v>
      </c>
      <c r="N65" s="12" t="str">
        <f t="shared" si="3"/>
        <v>金</v>
      </c>
      <c r="O65" s="39">
        <f t="shared" si="3"/>
        <v>0</v>
      </c>
      <c r="P65" s="14" t="str">
        <f t="shared" si="4"/>
        <v>■</v>
      </c>
      <c r="Q65" s="24"/>
      <c r="R65" s="275"/>
      <c r="S65" s="276"/>
      <c r="T65" s="23" t="s">
        <v>9</v>
      </c>
      <c r="U65" s="24"/>
    </row>
    <row r="66" spans="1:21" ht="46.5" customHeight="1">
      <c r="A66">
        <v>152</v>
      </c>
      <c r="C66" s="11">
        <v>42886</v>
      </c>
      <c r="D66" s="12" t="str">
        <f>INDEX(ｶﾚﾝﾀﾞｰ!$C$5:$QQ$44,VLOOKUP(初期入力!$D$4,初期入力!$H$3:$J$18,3,0),A66)</f>
        <v>土</v>
      </c>
      <c r="E66" s="40"/>
      <c r="F66" s="23" t="s">
        <v>9</v>
      </c>
      <c r="G66" s="12"/>
      <c r="H66" s="286"/>
      <c r="I66" s="287"/>
      <c r="J66" s="14"/>
      <c r="K66" s="12"/>
      <c r="L66" s="32"/>
      <c r="M66" s="11">
        <f t="shared" si="3"/>
        <v>42886</v>
      </c>
      <c r="N66" s="12" t="str">
        <f t="shared" si="3"/>
        <v>土</v>
      </c>
      <c r="O66" s="39">
        <f t="shared" si="3"/>
        <v>0</v>
      </c>
      <c r="P66" s="14" t="str">
        <f t="shared" si="4"/>
        <v>■</v>
      </c>
      <c r="Q66" s="24"/>
      <c r="R66" s="275"/>
      <c r="S66" s="276"/>
      <c r="T66" s="23" t="s">
        <v>9</v>
      </c>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2">
    <dataValidation type="list" allowBlank="1" showInputMessage="1" showErrorMessage="1" sqref="Q16:Q26 Q56:Q66 Q36:Q46" xr:uid="{00000000-0002-0000-0500-000000000000}">
      <formula1>$X$5:$X$7</formula1>
    </dataValidation>
    <dataValidation type="list" allowBlank="1" showInputMessage="1" showErrorMessage="1" sqref="T16:T26 F56:F66 F36:F46 T36:T46 F16:F26 T56:T66" xr:uid="{00000000-0002-0000-05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75"/>
  <sheetViews>
    <sheetView showGridLines="0" showZeros="0" topLeftCell="J1" zoomScaleNormal="100" workbookViewId="0">
      <pane ySplit="15" topLeftCell="A49" activePane="bottomLeft" state="frozen"/>
      <selection activeCell="N17" sqref="N17"/>
      <selection pane="bottomLeft" activeCell="T36" sqref="T36:T4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153</v>
      </c>
      <c r="C16" s="11">
        <v>42887</v>
      </c>
      <c r="D16" s="12" t="str">
        <f>INDEX(ｶﾚﾝﾀﾞｰ!$C$5:$QQ$44,VLOOKUP(初期入力!$D$4,初期入力!$H$3:$J$18,3,0),A16)</f>
        <v>日</v>
      </c>
      <c r="E16" s="40"/>
      <c r="F16" s="23" t="s">
        <v>39</v>
      </c>
      <c r="G16" s="12"/>
      <c r="H16" s="286"/>
      <c r="I16" s="287"/>
      <c r="J16" s="14"/>
      <c r="K16" s="12"/>
      <c r="L16" s="32"/>
      <c r="M16" s="11">
        <f>C16</f>
        <v>42887</v>
      </c>
      <c r="N16" s="12" t="str">
        <f>D16</f>
        <v>日</v>
      </c>
      <c r="O16" s="39">
        <f>E16</f>
        <v>0</v>
      </c>
      <c r="P16" s="14" t="str">
        <f>F16</f>
        <v>休</v>
      </c>
      <c r="Q16" s="24"/>
      <c r="R16" s="275"/>
      <c r="S16" s="276"/>
      <c r="T16" s="23" t="s">
        <v>39</v>
      </c>
      <c r="U16" s="24"/>
    </row>
    <row r="17" spans="1:21" ht="46.5" customHeight="1">
      <c r="A17">
        <v>154</v>
      </c>
      <c r="C17" s="11">
        <v>42888</v>
      </c>
      <c r="D17" s="12" t="str">
        <f>INDEX(ｶﾚﾝﾀﾞｰ!$C$5:$QQ$44,VLOOKUP(初期入力!$D$4,初期入力!$H$3:$J$18,3,0),A17)</f>
        <v>月</v>
      </c>
      <c r="E17" s="40"/>
      <c r="F17" s="23" t="s">
        <v>39</v>
      </c>
      <c r="G17" s="12"/>
      <c r="H17" s="286"/>
      <c r="I17" s="287"/>
      <c r="J17" s="14"/>
      <c r="K17" s="12"/>
      <c r="L17" s="32"/>
      <c r="M17" s="11">
        <f t="shared" ref="M17:P26" si="0">C17</f>
        <v>42888</v>
      </c>
      <c r="N17" s="12" t="str">
        <f t="shared" si="0"/>
        <v>月</v>
      </c>
      <c r="O17" s="39">
        <f t="shared" si="0"/>
        <v>0</v>
      </c>
      <c r="P17" s="14" t="str">
        <f t="shared" si="0"/>
        <v>休</v>
      </c>
      <c r="Q17" s="24"/>
      <c r="R17" s="275"/>
      <c r="S17" s="276"/>
      <c r="T17" s="23" t="s">
        <v>39</v>
      </c>
      <c r="U17" s="24"/>
    </row>
    <row r="18" spans="1:21" ht="46.5" customHeight="1">
      <c r="A18">
        <v>155</v>
      </c>
      <c r="C18" s="11">
        <v>42889</v>
      </c>
      <c r="D18" s="12" t="str">
        <f>INDEX(ｶﾚﾝﾀﾞｰ!$C$5:$QQ$44,VLOOKUP(初期入力!$D$4,初期入力!$H$3:$J$18,3,0),A18)</f>
        <v>火</v>
      </c>
      <c r="E18" s="40"/>
      <c r="F18" s="23" t="s">
        <v>9</v>
      </c>
      <c r="G18" s="10"/>
      <c r="H18" s="286"/>
      <c r="I18" s="287"/>
      <c r="J18" s="14"/>
      <c r="K18" s="12"/>
      <c r="L18" s="32"/>
      <c r="M18" s="11">
        <f t="shared" si="0"/>
        <v>42889</v>
      </c>
      <c r="N18" s="12" t="str">
        <f t="shared" si="0"/>
        <v>火</v>
      </c>
      <c r="O18" s="39">
        <f t="shared" si="0"/>
        <v>0</v>
      </c>
      <c r="P18" s="14" t="str">
        <f t="shared" si="0"/>
        <v>■</v>
      </c>
      <c r="Q18" s="24"/>
      <c r="R18" s="275"/>
      <c r="S18" s="276"/>
      <c r="T18" s="23" t="s">
        <v>9</v>
      </c>
      <c r="U18" s="24"/>
    </row>
    <row r="19" spans="1:21" ht="46.5" customHeight="1">
      <c r="A19">
        <v>156</v>
      </c>
      <c r="C19" s="11">
        <v>42890</v>
      </c>
      <c r="D19" s="12" t="str">
        <f>INDEX(ｶﾚﾝﾀﾞｰ!$C$5:$QQ$44,VLOOKUP(初期入力!$D$4,初期入力!$H$3:$J$18,3,0),A19)</f>
        <v>水</v>
      </c>
      <c r="E19" s="40"/>
      <c r="F19" s="23" t="s">
        <v>9</v>
      </c>
      <c r="G19" s="10"/>
      <c r="H19" s="286"/>
      <c r="I19" s="287"/>
      <c r="J19" s="14"/>
      <c r="K19" s="12"/>
      <c r="L19" s="32"/>
      <c r="M19" s="11">
        <f t="shared" si="0"/>
        <v>42890</v>
      </c>
      <c r="N19" s="12" t="str">
        <f t="shared" si="0"/>
        <v>水</v>
      </c>
      <c r="O19" s="39">
        <f t="shared" si="0"/>
        <v>0</v>
      </c>
      <c r="P19" s="14" t="str">
        <f t="shared" si="0"/>
        <v>■</v>
      </c>
      <c r="Q19" s="24"/>
      <c r="R19" s="275"/>
      <c r="S19" s="276"/>
      <c r="T19" s="23" t="s">
        <v>9</v>
      </c>
      <c r="U19" s="24"/>
    </row>
    <row r="20" spans="1:21" ht="46.5" customHeight="1">
      <c r="A20">
        <v>157</v>
      </c>
      <c r="C20" s="11">
        <v>42891</v>
      </c>
      <c r="D20" s="12" t="str">
        <f>INDEX(ｶﾚﾝﾀﾞｰ!$C$5:$QQ$44,VLOOKUP(初期入力!$D$4,初期入力!$H$3:$J$18,3,0),A20)</f>
        <v>木</v>
      </c>
      <c r="E20" s="40"/>
      <c r="F20" s="23" t="s">
        <v>9</v>
      </c>
      <c r="G20" s="12"/>
      <c r="H20" s="286"/>
      <c r="I20" s="287"/>
      <c r="J20" s="14"/>
      <c r="K20" s="12"/>
      <c r="L20" s="32"/>
      <c r="M20" s="11">
        <f t="shared" si="0"/>
        <v>42891</v>
      </c>
      <c r="N20" s="12" t="str">
        <f t="shared" si="0"/>
        <v>木</v>
      </c>
      <c r="O20" s="39">
        <f t="shared" si="0"/>
        <v>0</v>
      </c>
      <c r="P20" s="14" t="str">
        <f t="shared" si="0"/>
        <v>■</v>
      </c>
      <c r="Q20" s="24"/>
      <c r="R20" s="275"/>
      <c r="S20" s="276"/>
      <c r="T20" s="23" t="s">
        <v>9</v>
      </c>
      <c r="U20" s="24"/>
    </row>
    <row r="21" spans="1:21" ht="46.5" customHeight="1">
      <c r="A21">
        <v>158</v>
      </c>
      <c r="C21" s="11">
        <v>42892</v>
      </c>
      <c r="D21" s="12" t="str">
        <f>INDEX(ｶﾚﾝﾀﾞｰ!$C$5:$QQ$44,VLOOKUP(初期入力!$D$4,初期入力!$H$3:$J$18,3,0),A21)</f>
        <v>金</v>
      </c>
      <c r="E21" s="40"/>
      <c r="F21" s="23" t="s">
        <v>9</v>
      </c>
      <c r="G21" s="12"/>
      <c r="H21" s="286"/>
      <c r="I21" s="287"/>
      <c r="J21" s="14"/>
      <c r="K21" s="12"/>
      <c r="L21" s="32"/>
      <c r="M21" s="11">
        <f t="shared" si="0"/>
        <v>42892</v>
      </c>
      <c r="N21" s="12" t="str">
        <f t="shared" si="0"/>
        <v>金</v>
      </c>
      <c r="O21" s="39">
        <f t="shared" si="0"/>
        <v>0</v>
      </c>
      <c r="P21" s="14" t="str">
        <f t="shared" si="0"/>
        <v>■</v>
      </c>
      <c r="Q21" s="24"/>
      <c r="R21" s="275"/>
      <c r="S21" s="276"/>
      <c r="T21" s="23" t="s">
        <v>9</v>
      </c>
      <c r="U21" s="24"/>
    </row>
    <row r="22" spans="1:21" ht="46.5" customHeight="1">
      <c r="A22">
        <v>159</v>
      </c>
      <c r="C22" s="11">
        <v>42893</v>
      </c>
      <c r="D22" s="12" t="str">
        <f>INDEX(ｶﾚﾝﾀﾞｰ!$C$5:$QQ$44,VLOOKUP(初期入力!$D$4,初期入力!$H$3:$J$18,3,0),A22)</f>
        <v>土</v>
      </c>
      <c r="E22" s="40"/>
      <c r="F22" s="23" t="s">
        <v>9</v>
      </c>
      <c r="G22" s="12"/>
      <c r="H22" s="286"/>
      <c r="I22" s="287"/>
      <c r="J22" s="14"/>
      <c r="K22" s="12"/>
      <c r="L22" s="32"/>
      <c r="M22" s="11">
        <f t="shared" si="0"/>
        <v>42893</v>
      </c>
      <c r="N22" s="12" t="str">
        <f t="shared" si="0"/>
        <v>土</v>
      </c>
      <c r="O22" s="39">
        <f t="shared" si="0"/>
        <v>0</v>
      </c>
      <c r="P22" s="14" t="str">
        <f t="shared" si="0"/>
        <v>■</v>
      </c>
      <c r="Q22" s="24"/>
      <c r="R22" s="275"/>
      <c r="S22" s="276"/>
      <c r="T22" s="23" t="s">
        <v>9</v>
      </c>
      <c r="U22" s="24"/>
    </row>
    <row r="23" spans="1:21" ht="46.5" customHeight="1">
      <c r="A23">
        <v>160</v>
      </c>
      <c r="C23" s="11">
        <v>42894</v>
      </c>
      <c r="D23" s="12" t="str">
        <f>INDEX(ｶﾚﾝﾀﾞｰ!$C$5:$QQ$44,VLOOKUP(初期入力!$D$4,初期入力!$H$3:$J$18,3,0),A23)</f>
        <v>日</v>
      </c>
      <c r="E23" s="40"/>
      <c r="F23" s="23" t="s">
        <v>39</v>
      </c>
      <c r="G23" s="12"/>
      <c r="H23" s="286"/>
      <c r="I23" s="287"/>
      <c r="J23" s="14"/>
      <c r="K23" s="12"/>
      <c r="L23" s="32"/>
      <c r="M23" s="11">
        <f t="shared" si="0"/>
        <v>42894</v>
      </c>
      <c r="N23" s="12" t="str">
        <f t="shared" si="0"/>
        <v>日</v>
      </c>
      <c r="O23" s="39">
        <f t="shared" si="0"/>
        <v>0</v>
      </c>
      <c r="P23" s="14" t="str">
        <f t="shared" si="0"/>
        <v>休</v>
      </c>
      <c r="Q23" s="24"/>
      <c r="R23" s="275"/>
      <c r="S23" s="276"/>
      <c r="T23" s="23" t="s">
        <v>39</v>
      </c>
      <c r="U23" s="24"/>
    </row>
    <row r="24" spans="1:21" ht="46.5" customHeight="1">
      <c r="A24">
        <v>161</v>
      </c>
      <c r="C24" s="11">
        <v>42895</v>
      </c>
      <c r="D24" s="12" t="str">
        <f>INDEX(ｶﾚﾝﾀﾞｰ!$C$5:$QQ$44,VLOOKUP(初期入力!$D$4,初期入力!$H$3:$J$18,3,0),A24)</f>
        <v>月</v>
      </c>
      <c r="E24" s="40"/>
      <c r="F24" s="23" t="s">
        <v>39</v>
      </c>
      <c r="G24" s="12"/>
      <c r="H24" s="286"/>
      <c r="I24" s="287"/>
      <c r="J24" s="14"/>
      <c r="K24" s="12"/>
      <c r="L24" s="32"/>
      <c r="M24" s="11">
        <f t="shared" si="0"/>
        <v>42895</v>
      </c>
      <c r="N24" s="12" t="str">
        <f t="shared" si="0"/>
        <v>月</v>
      </c>
      <c r="O24" s="39">
        <f t="shared" si="0"/>
        <v>0</v>
      </c>
      <c r="P24" s="14" t="str">
        <f t="shared" si="0"/>
        <v>休</v>
      </c>
      <c r="Q24" s="24"/>
      <c r="R24" s="275"/>
      <c r="S24" s="276"/>
      <c r="T24" s="23" t="s">
        <v>39</v>
      </c>
      <c r="U24" s="24"/>
    </row>
    <row r="25" spans="1:21" ht="46.5" customHeight="1">
      <c r="A25">
        <v>162</v>
      </c>
      <c r="C25" s="11">
        <v>42896</v>
      </c>
      <c r="D25" s="12" t="str">
        <f>INDEX(ｶﾚﾝﾀﾞｰ!$C$5:$QQ$44,VLOOKUP(初期入力!$D$4,初期入力!$H$3:$J$18,3,0),A25)</f>
        <v>火</v>
      </c>
      <c r="E25" s="40"/>
      <c r="F25" s="23" t="s">
        <v>9</v>
      </c>
      <c r="G25" s="12"/>
      <c r="H25" s="286"/>
      <c r="I25" s="287"/>
      <c r="J25" s="14"/>
      <c r="K25" s="12"/>
      <c r="L25" s="32"/>
      <c r="M25" s="11">
        <f t="shared" si="0"/>
        <v>42896</v>
      </c>
      <c r="N25" s="12" t="str">
        <f t="shared" si="0"/>
        <v>火</v>
      </c>
      <c r="O25" s="39">
        <f t="shared" si="0"/>
        <v>0</v>
      </c>
      <c r="P25" s="14" t="str">
        <f t="shared" si="0"/>
        <v>■</v>
      </c>
      <c r="Q25" s="24"/>
      <c r="R25" s="275"/>
      <c r="S25" s="276"/>
      <c r="T25" s="23" t="s">
        <v>9</v>
      </c>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163</v>
      </c>
      <c r="C36" s="11">
        <v>42897</v>
      </c>
      <c r="D36" s="12" t="str">
        <f>INDEX(ｶﾚﾝﾀﾞｰ!$C$5:$QQ$44,VLOOKUP(初期入力!$D$4,初期入力!$H$3:$J$18,3,0),A36)</f>
        <v>水</v>
      </c>
      <c r="E36" s="40"/>
      <c r="F36" s="23" t="s">
        <v>9</v>
      </c>
      <c r="G36" s="12"/>
      <c r="H36" s="286"/>
      <c r="I36" s="287"/>
      <c r="J36" s="14"/>
      <c r="K36" s="12"/>
      <c r="L36" s="32"/>
      <c r="M36" s="11">
        <f t="shared" ref="M36:O46" si="1">C36</f>
        <v>42897</v>
      </c>
      <c r="N36" s="12" t="str">
        <f t="shared" si="1"/>
        <v>水</v>
      </c>
      <c r="O36" s="39">
        <f>E36</f>
        <v>0</v>
      </c>
      <c r="P36" s="14" t="str">
        <f t="shared" ref="P36:P46" si="2">F36</f>
        <v>■</v>
      </c>
      <c r="Q36" s="24"/>
      <c r="R36" s="275"/>
      <c r="S36" s="276"/>
      <c r="T36" s="23" t="s">
        <v>9</v>
      </c>
      <c r="U36" s="24"/>
    </row>
    <row r="37" spans="1:21" ht="46.5" customHeight="1">
      <c r="A37">
        <v>164</v>
      </c>
      <c r="C37" s="11">
        <v>42898</v>
      </c>
      <c r="D37" s="12" t="str">
        <f>INDEX(ｶﾚﾝﾀﾞｰ!$C$5:$QQ$44,VLOOKUP(初期入力!$D$4,初期入力!$H$3:$J$18,3,0),A37)</f>
        <v>木</v>
      </c>
      <c r="E37" s="40"/>
      <c r="F37" s="23" t="s">
        <v>9</v>
      </c>
      <c r="G37" s="12"/>
      <c r="H37" s="286"/>
      <c r="I37" s="287"/>
      <c r="J37" s="14"/>
      <c r="K37" s="12"/>
      <c r="L37" s="32"/>
      <c r="M37" s="11">
        <f t="shared" si="1"/>
        <v>42898</v>
      </c>
      <c r="N37" s="12" t="str">
        <f t="shared" si="1"/>
        <v>木</v>
      </c>
      <c r="O37" s="39">
        <f t="shared" si="1"/>
        <v>0</v>
      </c>
      <c r="P37" s="14" t="str">
        <f t="shared" si="2"/>
        <v>■</v>
      </c>
      <c r="Q37" s="24"/>
      <c r="R37" s="275"/>
      <c r="S37" s="276"/>
      <c r="T37" s="23" t="s">
        <v>9</v>
      </c>
      <c r="U37" s="24"/>
    </row>
    <row r="38" spans="1:21" ht="46.5" customHeight="1">
      <c r="A38">
        <v>165</v>
      </c>
      <c r="C38" s="11">
        <v>42899</v>
      </c>
      <c r="D38" s="12" t="str">
        <f>INDEX(ｶﾚﾝﾀﾞｰ!$C$5:$QQ$44,VLOOKUP(初期入力!$D$4,初期入力!$H$3:$J$18,3,0),A38)</f>
        <v>金</v>
      </c>
      <c r="E38" s="40"/>
      <c r="F38" s="23" t="s">
        <v>9</v>
      </c>
      <c r="G38" s="10"/>
      <c r="H38" s="286"/>
      <c r="I38" s="287"/>
      <c r="J38" s="14"/>
      <c r="K38" s="12"/>
      <c r="L38" s="32"/>
      <c r="M38" s="11">
        <f t="shared" si="1"/>
        <v>42899</v>
      </c>
      <c r="N38" s="12" t="str">
        <f t="shared" si="1"/>
        <v>金</v>
      </c>
      <c r="O38" s="39">
        <f t="shared" si="1"/>
        <v>0</v>
      </c>
      <c r="P38" s="14" t="str">
        <f t="shared" si="2"/>
        <v>■</v>
      </c>
      <c r="Q38" s="24"/>
      <c r="R38" s="275"/>
      <c r="S38" s="276"/>
      <c r="T38" s="23" t="s">
        <v>9</v>
      </c>
      <c r="U38" s="24"/>
    </row>
    <row r="39" spans="1:21" ht="46.5" customHeight="1">
      <c r="A39">
        <v>166</v>
      </c>
      <c r="C39" s="11">
        <v>42900</v>
      </c>
      <c r="D39" s="12" t="str">
        <f>INDEX(ｶﾚﾝﾀﾞｰ!$C$5:$QQ$44,VLOOKUP(初期入力!$D$4,初期入力!$H$3:$J$18,3,0),A39)</f>
        <v>土</v>
      </c>
      <c r="E39" s="40"/>
      <c r="F39" s="23" t="s">
        <v>9</v>
      </c>
      <c r="G39" s="10"/>
      <c r="H39" s="286"/>
      <c r="I39" s="287"/>
      <c r="J39" s="14"/>
      <c r="K39" s="12"/>
      <c r="L39" s="32"/>
      <c r="M39" s="11">
        <f t="shared" si="1"/>
        <v>42900</v>
      </c>
      <c r="N39" s="12" t="str">
        <f t="shared" si="1"/>
        <v>土</v>
      </c>
      <c r="O39" s="39">
        <f t="shared" si="1"/>
        <v>0</v>
      </c>
      <c r="P39" s="14" t="str">
        <f t="shared" si="2"/>
        <v>■</v>
      </c>
      <c r="Q39" s="24"/>
      <c r="R39" s="275"/>
      <c r="S39" s="276"/>
      <c r="T39" s="23" t="s">
        <v>9</v>
      </c>
      <c r="U39" s="24"/>
    </row>
    <row r="40" spans="1:21" ht="46.5" customHeight="1">
      <c r="A40">
        <v>167</v>
      </c>
      <c r="C40" s="11">
        <v>42901</v>
      </c>
      <c r="D40" s="12" t="str">
        <f>INDEX(ｶﾚﾝﾀﾞｰ!$C$5:$QQ$44,VLOOKUP(初期入力!$D$4,初期入力!$H$3:$J$18,3,0),A40)</f>
        <v>日</v>
      </c>
      <c r="E40" s="40"/>
      <c r="F40" s="23" t="s">
        <v>39</v>
      </c>
      <c r="G40" s="12"/>
      <c r="H40" s="286"/>
      <c r="I40" s="287"/>
      <c r="J40" s="14"/>
      <c r="K40" s="12"/>
      <c r="L40" s="32"/>
      <c r="M40" s="11">
        <f t="shared" si="1"/>
        <v>42901</v>
      </c>
      <c r="N40" s="12" t="str">
        <f t="shared" si="1"/>
        <v>日</v>
      </c>
      <c r="O40" s="39">
        <f t="shared" si="1"/>
        <v>0</v>
      </c>
      <c r="P40" s="14" t="str">
        <f t="shared" si="2"/>
        <v>休</v>
      </c>
      <c r="Q40" s="24"/>
      <c r="R40" s="275"/>
      <c r="S40" s="276"/>
      <c r="T40" s="23" t="s">
        <v>39</v>
      </c>
      <c r="U40" s="24"/>
    </row>
    <row r="41" spans="1:21" ht="46.5" customHeight="1">
      <c r="A41">
        <v>168</v>
      </c>
      <c r="C41" s="11">
        <v>42902</v>
      </c>
      <c r="D41" s="12" t="str">
        <f>INDEX(ｶﾚﾝﾀﾞｰ!$C$5:$QQ$44,VLOOKUP(初期入力!$D$4,初期入力!$H$3:$J$18,3,0),A41)</f>
        <v>月</v>
      </c>
      <c r="E41" s="40"/>
      <c r="F41" s="23" t="s">
        <v>39</v>
      </c>
      <c r="G41" s="12"/>
      <c r="H41" s="286"/>
      <c r="I41" s="287"/>
      <c r="J41" s="14"/>
      <c r="K41" s="12"/>
      <c r="L41" s="32"/>
      <c r="M41" s="11">
        <f t="shared" si="1"/>
        <v>42902</v>
      </c>
      <c r="N41" s="12" t="str">
        <f t="shared" si="1"/>
        <v>月</v>
      </c>
      <c r="O41" s="39">
        <f t="shared" si="1"/>
        <v>0</v>
      </c>
      <c r="P41" s="14" t="str">
        <f t="shared" si="2"/>
        <v>休</v>
      </c>
      <c r="Q41" s="24"/>
      <c r="R41" s="275"/>
      <c r="S41" s="276"/>
      <c r="T41" s="23" t="s">
        <v>39</v>
      </c>
      <c r="U41" s="24"/>
    </row>
    <row r="42" spans="1:21" ht="46.5" customHeight="1">
      <c r="A42">
        <v>169</v>
      </c>
      <c r="C42" s="11">
        <v>42903</v>
      </c>
      <c r="D42" s="12" t="str">
        <f>INDEX(ｶﾚﾝﾀﾞｰ!$C$5:$QQ$44,VLOOKUP(初期入力!$D$4,初期入力!$H$3:$J$18,3,0),A42)</f>
        <v>火</v>
      </c>
      <c r="E42" s="40"/>
      <c r="F42" s="23" t="s">
        <v>9</v>
      </c>
      <c r="G42" s="12"/>
      <c r="H42" s="286"/>
      <c r="I42" s="287"/>
      <c r="J42" s="14"/>
      <c r="K42" s="12"/>
      <c r="L42" s="32"/>
      <c r="M42" s="11">
        <f t="shared" si="1"/>
        <v>42903</v>
      </c>
      <c r="N42" s="12" t="str">
        <f t="shared" si="1"/>
        <v>火</v>
      </c>
      <c r="O42" s="39">
        <f t="shared" si="1"/>
        <v>0</v>
      </c>
      <c r="P42" s="14" t="str">
        <f t="shared" si="2"/>
        <v>■</v>
      </c>
      <c r="Q42" s="24"/>
      <c r="R42" s="275"/>
      <c r="S42" s="276"/>
      <c r="T42" s="23" t="s">
        <v>9</v>
      </c>
      <c r="U42" s="24"/>
    </row>
    <row r="43" spans="1:21" ht="46.5" customHeight="1">
      <c r="A43">
        <v>170</v>
      </c>
      <c r="C43" s="11">
        <v>42904</v>
      </c>
      <c r="D43" s="12" t="str">
        <f>INDEX(ｶﾚﾝﾀﾞｰ!$C$5:$QQ$44,VLOOKUP(初期入力!$D$4,初期入力!$H$3:$J$18,3,0),A43)</f>
        <v>水</v>
      </c>
      <c r="E43" s="40"/>
      <c r="F43" s="23" t="s">
        <v>9</v>
      </c>
      <c r="G43" s="12"/>
      <c r="H43" s="286"/>
      <c r="I43" s="287"/>
      <c r="J43" s="14"/>
      <c r="K43" s="12"/>
      <c r="L43" s="32"/>
      <c r="M43" s="11">
        <f t="shared" si="1"/>
        <v>42904</v>
      </c>
      <c r="N43" s="12" t="str">
        <f t="shared" si="1"/>
        <v>水</v>
      </c>
      <c r="O43" s="39">
        <f t="shared" si="1"/>
        <v>0</v>
      </c>
      <c r="P43" s="14" t="str">
        <f t="shared" si="2"/>
        <v>■</v>
      </c>
      <c r="Q43" s="24"/>
      <c r="R43" s="275"/>
      <c r="S43" s="276"/>
      <c r="T43" s="23" t="s">
        <v>9</v>
      </c>
      <c r="U43" s="24"/>
    </row>
    <row r="44" spans="1:21" ht="46.5" customHeight="1">
      <c r="A44">
        <v>171</v>
      </c>
      <c r="C44" s="11">
        <v>42905</v>
      </c>
      <c r="D44" s="12" t="str">
        <f>INDEX(ｶﾚﾝﾀﾞｰ!$C$5:$QQ$44,VLOOKUP(初期入力!$D$4,初期入力!$H$3:$J$18,3,0),A44)</f>
        <v>木</v>
      </c>
      <c r="E44" s="40"/>
      <c r="F44" s="23" t="s">
        <v>9</v>
      </c>
      <c r="G44" s="12"/>
      <c r="H44" s="286"/>
      <c r="I44" s="287"/>
      <c r="J44" s="14"/>
      <c r="K44" s="12"/>
      <c r="L44" s="32"/>
      <c r="M44" s="11">
        <f t="shared" si="1"/>
        <v>42905</v>
      </c>
      <c r="N44" s="12" t="str">
        <f t="shared" si="1"/>
        <v>木</v>
      </c>
      <c r="O44" s="39">
        <f t="shared" si="1"/>
        <v>0</v>
      </c>
      <c r="P44" s="14" t="str">
        <f t="shared" si="2"/>
        <v>■</v>
      </c>
      <c r="Q44" s="24"/>
      <c r="R44" s="275"/>
      <c r="S44" s="276"/>
      <c r="T44" s="23" t="s">
        <v>9</v>
      </c>
      <c r="U44" s="24"/>
    </row>
    <row r="45" spans="1:21" ht="46.5" customHeight="1">
      <c r="A45">
        <v>172</v>
      </c>
      <c r="C45" s="11">
        <v>42906</v>
      </c>
      <c r="D45" s="12" t="str">
        <f>INDEX(ｶﾚﾝﾀﾞｰ!$C$5:$QQ$44,VLOOKUP(初期入力!$D$4,初期入力!$H$3:$J$18,3,0),A45)</f>
        <v>金</v>
      </c>
      <c r="E45" s="40"/>
      <c r="F45" s="23" t="s">
        <v>9</v>
      </c>
      <c r="G45" s="12"/>
      <c r="H45" s="286"/>
      <c r="I45" s="287"/>
      <c r="J45" s="14"/>
      <c r="K45" s="12"/>
      <c r="L45" s="32"/>
      <c r="M45" s="11">
        <f t="shared" si="1"/>
        <v>42906</v>
      </c>
      <c r="N45" s="12" t="str">
        <f t="shared" si="1"/>
        <v>金</v>
      </c>
      <c r="O45" s="39">
        <f t="shared" si="1"/>
        <v>0</v>
      </c>
      <c r="P45" s="14" t="str">
        <f t="shared" si="2"/>
        <v>■</v>
      </c>
      <c r="Q45" s="24"/>
      <c r="R45" s="275"/>
      <c r="S45" s="276"/>
      <c r="T45" s="23" t="s">
        <v>9</v>
      </c>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173</v>
      </c>
      <c r="C56" s="11">
        <v>42907</v>
      </c>
      <c r="D56" s="12" t="str">
        <f>INDEX(ｶﾚﾝﾀﾞｰ!$C$5:$QQ$44,VLOOKUP(初期入力!$D$4,初期入力!$H$3:$J$18,3,0),A56)</f>
        <v>土</v>
      </c>
      <c r="E56" s="40"/>
      <c r="F56" s="23"/>
      <c r="G56" s="12"/>
      <c r="H56" s="286"/>
      <c r="I56" s="287"/>
      <c r="J56" s="14"/>
      <c r="K56" s="12"/>
      <c r="L56" s="32"/>
      <c r="M56" s="11">
        <f t="shared" ref="M56:O66" si="3">C56</f>
        <v>42907</v>
      </c>
      <c r="N56" s="12" t="str">
        <f t="shared" si="3"/>
        <v>土</v>
      </c>
      <c r="O56" s="39">
        <f>E56</f>
        <v>0</v>
      </c>
      <c r="P56" s="14">
        <f t="shared" ref="P56:P66" si="4">F56</f>
        <v>0</v>
      </c>
      <c r="Q56" s="24"/>
      <c r="R56" s="275"/>
      <c r="S56" s="276"/>
      <c r="T56" s="23"/>
      <c r="U56" s="24"/>
    </row>
    <row r="57" spans="1:21" ht="46.5" customHeight="1">
      <c r="A57">
        <v>174</v>
      </c>
      <c r="C57" s="11">
        <v>42908</v>
      </c>
      <c r="D57" s="12" t="str">
        <f>INDEX(ｶﾚﾝﾀﾞｰ!$C$5:$QQ$44,VLOOKUP(初期入力!$D$4,初期入力!$H$3:$J$18,3,0),A57)</f>
        <v>日</v>
      </c>
      <c r="E57" s="40"/>
      <c r="F57" s="23"/>
      <c r="G57" s="12"/>
      <c r="H57" s="286"/>
      <c r="I57" s="287"/>
      <c r="J57" s="14"/>
      <c r="K57" s="12"/>
      <c r="L57" s="32"/>
      <c r="M57" s="11">
        <f t="shared" si="3"/>
        <v>42908</v>
      </c>
      <c r="N57" s="12" t="str">
        <f t="shared" si="3"/>
        <v>日</v>
      </c>
      <c r="O57" s="39">
        <f t="shared" si="3"/>
        <v>0</v>
      </c>
      <c r="P57" s="14">
        <f t="shared" si="4"/>
        <v>0</v>
      </c>
      <c r="Q57" s="24"/>
      <c r="R57" s="275"/>
      <c r="S57" s="276"/>
      <c r="T57" s="23"/>
      <c r="U57" s="24"/>
    </row>
    <row r="58" spans="1:21" ht="46.5" customHeight="1">
      <c r="A58">
        <v>175</v>
      </c>
      <c r="C58" s="11">
        <v>42909</v>
      </c>
      <c r="D58" s="12" t="str">
        <f>INDEX(ｶﾚﾝﾀﾞｰ!$C$5:$QQ$44,VLOOKUP(初期入力!$D$4,初期入力!$H$3:$J$18,3,0),A58)</f>
        <v>月</v>
      </c>
      <c r="E58" s="40"/>
      <c r="F58" s="23"/>
      <c r="G58" s="10"/>
      <c r="H58" s="286"/>
      <c r="I58" s="287"/>
      <c r="J58" s="14"/>
      <c r="K58" s="12"/>
      <c r="L58" s="32"/>
      <c r="M58" s="11">
        <f t="shared" si="3"/>
        <v>42909</v>
      </c>
      <c r="N58" s="12" t="str">
        <f t="shared" si="3"/>
        <v>月</v>
      </c>
      <c r="O58" s="39">
        <f t="shared" si="3"/>
        <v>0</v>
      </c>
      <c r="P58" s="14">
        <f t="shared" si="4"/>
        <v>0</v>
      </c>
      <c r="Q58" s="24"/>
      <c r="R58" s="275"/>
      <c r="S58" s="276"/>
      <c r="T58" s="23"/>
      <c r="U58" s="24"/>
    </row>
    <row r="59" spans="1:21" ht="46.5" customHeight="1">
      <c r="A59">
        <v>176</v>
      </c>
      <c r="C59" s="11">
        <v>42910</v>
      </c>
      <c r="D59" s="12" t="str">
        <f>INDEX(ｶﾚﾝﾀﾞｰ!$C$5:$QQ$44,VLOOKUP(初期入力!$D$4,初期入力!$H$3:$J$18,3,0),A59)</f>
        <v>火</v>
      </c>
      <c r="E59" s="40"/>
      <c r="F59" s="23"/>
      <c r="G59" s="10"/>
      <c r="H59" s="286"/>
      <c r="I59" s="287"/>
      <c r="J59" s="14"/>
      <c r="K59" s="12"/>
      <c r="L59" s="32"/>
      <c r="M59" s="11">
        <f t="shared" si="3"/>
        <v>42910</v>
      </c>
      <c r="N59" s="12" t="str">
        <f t="shared" si="3"/>
        <v>火</v>
      </c>
      <c r="O59" s="39">
        <f t="shared" si="3"/>
        <v>0</v>
      </c>
      <c r="P59" s="14">
        <f t="shared" si="4"/>
        <v>0</v>
      </c>
      <c r="Q59" s="24"/>
      <c r="R59" s="275"/>
      <c r="S59" s="276"/>
      <c r="T59" s="23"/>
      <c r="U59" s="24"/>
    </row>
    <row r="60" spans="1:21" ht="46.5" customHeight="1">
      <c r="A60">
        <v>177</v>
      </c>
      <c r="C60" s="11">
        <v>42911</v>
      </c>
      <c r="D60" s="12" t="str">
        <f>INDEX(ｶﾚﾝﾀﾞｰ!$C$5:$QQ$44,VLOOKUP(初期入力!$D$4,初期入力!$H$3:$J$18,3,0),A60)</f>
        <v>水</v>
      </c>
      <c r="E60" s="40"/>
      <c r="F60" s="23"/>
      <c r="G60" s="12"/>
      <c r="H60" s="286"/>
      <c r="I60" s="287"/>
      <c r="J60" s="14"/>
      <c r="K60" s="12"/>
      <c r="L60" s="32"/>
      <c r="M60" s="11">
        <f t="shared" si="3"/>
        <v>42911</v>
      </c>
      <c r="N60" s="12" t="str">
        <f t="shared" si="3"/>
        <v>水</v>
      </c>
      <c r="O60" s="39">
        <f t="shared" si="3"/>
        <v>0</v>
      </c>
      <c r="P60" s="14">
        <f t="shared" si="4"/>
        <v>0</v>
      </c>
      <c r="Q60" s="24"/>
      <c r="R60" s="275"/>
      <c r="S60" s="276"/>
      <c r="T60" s="23"/>
      <c r="U60" s="24"/>
    </row>
    <row r="61" spans="1:21" ht="46.5" customHeight="1">
      <c r="A61">
        <v>178</v>
      </c>
      <c r="C61" s="11">
        <v>42912</v>
      </c>
      <c r="D61" s="12" t="str">
        <f>INDEX(ｶﾚﾝﾀﾞｰ!$C$5:$QQ$44,VLOOKUP(初期入力!$D$4,初期入力!$H$3:$J$18,3,0),A61)</f>
        <v>木</v>
      </c>
      <c r="E61" s="40"/>
      <c r="F61" s="23"/>
      <c r="G61" s="12"/>
      <c r="H61" s="286"/>
      <c r="I61" s="287"/>
      <c r="J61" s="14"/>
      <c r="K61" s="12"/>
      <c r="L61" s="32"/>
      <c r="M61" s="11">
        <f t="shared" si="3"/>
        <v>42912</v>
      </c>
      <c r="N61" s="12" t="str">
        <f t="shared" si="3"/>
        <v>木</v>
      </c>
      <c r="O61" s="39">
        <f t="shared" si="3"/>
        <v>0</v>
      </c>
      <c r="P61" s="14">
        <f t="shared" si="4"/>
        <v>0</v>
      </c>
      <c r="Q61" s="24"/>
      <c r="R61" s="275"/>
      <c r="S61" s="276"/>
      <c r="T61" s="23"/>
      <c r="U61" s="24"/>
    </row>
    <row r="62" spans="1:21" ht="46.5" customHeight="1">
      <c r="A62">
        <v>179</v>
      </c>
      <c r="C62" s="11">
        <v>42913</v>
      </c>
      <c r="D62" s="12" t="str">
        <f>INDEX(ｶﾚﾝﾀﾞｰ!$C$5:$QQ$44,VLOOKUP(初期入力!$D$4,初期入力!$H$3:$J$18,3,0),A62)</f>
        <v>金</v>
      </c>
      <c r="E62" s="40"/>
      <c r="F62" s="23"/>
      <c r="G62" s="12"/>
      <c r="H62" s="286"/>
      <c r="I62" s="287"/>
      <c r="J62" s="14"/>
      <c r="K62" s="12"/>
      <c r="L62" s="32"/>
      <c r="M62" s="11">
        <f t="shared" si="3"/>
        <v>42913</v>
      </c>
      <c r="N62" s="12" t="str">
        <f t="shared" si="3"/>
        <v>金</v>
      </c>
      <c r="O62" s="39">
        <f t="shared" si="3"/>
        <v>0</v>
      </c>
      <c r="P62" s="14">
        <f t="shared" si="4"/>
        <v>0</v>
      </c>
      <c r="Q62" s="24"/>
      <c r="R62" s="275"/>
      <c r="S62" s="276"/>
      <c r="T62" s="23"/>
      <c r="U62" s="24"/>
    </row>
    <row r="63" spans="1:21" ht="46.5" customHeight="1">
      <c r="A63">
        <v>180</v>
      </c>
      <c r="C63" s="11">
        <v>42914</v>
      </c>
      <c r="D63" s="12" t="str">
        <f>INDEX(ｶﾚﾝﾀﾞｰ!$C$5:$QQ$44,VLOOKUP(初期入力!$D$4,初期入力!$H$3:$J$18,3,0),A63)</f>
        <v>土</v>
      </c>
      <c r="E63" s="40"/>
      <c r="F63" s="23"/>
      <c r="G63" s="12"/>
      <c r="H63" s="286"/>
      <c r="I63" s="287"/>
      <c r="J63" s="14"/>
      <c r="K63" s="12"/>
      <c r="L63" s="32"/>
      <c r="M63" s="11">
        <f t="shared" si="3"/>
        <v>42914</v>
      </c>
      <c r="N63" s="12" t="str">
        <f t="shared" si="3"/>
        <v>土</v>
      </c>
      <c r="O63" s="39">
        <f t="shared" si="3"/>
        <v>0</v>
      </c>
      <c r="P63" s="14">
        <f t="shared" si="4"/>
        <v>0</v>
      </c>
      <c r="Q63" s="24"/>
      <c r="R63" s="275"/>
      <c r="S63" s="276"/>
      <c r="T63" s="23"/>
      <c r="U63" s="24"/>
    </row>
    <row r="64" spans="1:21" ht="46.5" customHeight="1">
      <c r="A64">
        <v>181</v>
      </c>
      <c r="C64" s="11">
        <v>42915</v>
      </c>
      <c r="D64" s="12" t="str">
        <f>INDEX(ｶﾚﾝﾀﾞｰ!$C$5:$QQ$44,VLOOKUP(初期入力!$D$4,初期入力!$H$3:$J$18,3,0),A64)</f>
        <v>日</v>
      </c>
      <c r="E64" s="40"/>
      <c r="F64" s="23"/>
      <c r="G64" s="12"/>
      <c r="H64" s="286"/>
      <c r="I64" s="287"/>
      <c r="J64" s="14"/>
      <c r="K64" s="12"/>
      <c r="L64" s="32"/>
      <c r="M64" s="11">
        <f t="shared" si="3"/>
        <v>42915</v>
      </c>
      <c r="N64" s="12" t="str">
        <f t="shared" si="3"/>
        <v>日</v>
      </c>
      <c r="O64" s="39">
        <f t="shared" si="3"/>
        <v>0</v>
      </c>
      <c r="P64" s="14">
        <f t="shared" si="4"/>
        <v>0</v>
      </c>
      <c r="Q64" s="24"/>
      <c r="R64" s="275"/>
      <c r="S64" s="276"/>
      <c r="T64" s="23"/>
      <c r="U64" s="24"/>
    </row>
    <row r="65" spans="1:21" ht="46.5" customHeight="1">
      <c r="A65">
        <v>182</v>
      </c>
      <c r="C65" s="11">
        <v>42916</v>
      </c>
      <c r="D65" s="12" t="str">
        <f>INDEX(ｶﾚﾝﾀﾞｰ!$C$5:$QQ$44,VLOOKUP(初期入力!$D$4,初期入力!$H$3:$J$18,3,0),A65)</f>
        <v>月</v>
      </c>
      <c r="E65" s="40"/>
      <c r="F65" s="23"/>
      <c r="G65" s="12"/>
      <c r="H65" s="286"/>
      <c r="I65" s="287"/>
      <c r="J65" s="14"/>
      <c r="K65" s="12"/>
      <c r="L65" s="32"/>
      <c r="M65" s="11">
        <f t="shared" si="3"/>
        <v>42916</v>
      </c>
      <c r="N65" s="12" t="str">
        <f t="shared" si="3"/>
        <v>月</v>
      </c>
      <c r="O65" s="39">
        <f t="shared" si="3"/>
        <v>0</v>
      </c>
      <c r="P65" s="14">
        <f t="shared" si="4"/>
        <v>0</v>
      </c>
      <c r="Q65" s="24"/>
      <c r="R65" s="275"/>
      <c r="S65" s="276"/>
      <c r="T65" s="23"/>
      <c r="U65" s="24"/>
    </row>
    <row r="66" spans="1:21" ht="46.5" customHeight="1">
      <c r="C66" s="11"/>
      <c r="D66" s="12"/>
      <c r="E66" s="40"/>
      <c r="F66" s="23"/>
      <c r="G66" s="12"/>
      <c r="H66" s="286"/>
      <c r="I66" s="287"/>
      <c r="J66" s="14"/>
      <c r="K66" s="12"/>
      <c r="L66" s="32"/>
      <c r="M66" s="11">
        <f t="shared" si="3"/>
        <v>0</v>
      </c>
      <c r="N66" s="12">
        <f t="shared" si="3"/>
        <v>0</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2">
    <dataValidation type="list" allowBlank="1" showInputMessage="1" showErrorMessage="1" sqref="Q16:Q26 Q56:Q66 Q36:Q46" xr:uid="{00000000-0002-0000-0600-000000000000}">
      <formula1>$X$5:$X$7</formula1>
    </dataValidation>
    <dataValidation type="list" allowBlank="1" showInputMessage="1" showErrorMessage="1" sqref="F56:F66 F16:F26 F36:F46 T56:T66 T16:T26 T36:T46" xr:uid="{00000000-0002-0000-06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75"/>
  <sheetViews>
    <sheetView showGridLines="0" showZeros="0" topLeftCell="B1" zoomScaleNormal="100" workbookViewId="0">
      <pane ySplit="15" topLeftCell="A40" activePane="bottomLeft" state="frozen"/>
      <selection activeCell="N17" sqref="N17"/>
      <selection pane="bottomLeft" activeCell="Q59" sqref="Q59"/>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183</v>
      </c>
      <c r="C16" s="11">
        <v>42917</v>
      </c>
      <c r="D16" s="12" t="str">
        <f>INDEX(ｶﾚﾝﾀﾞｰ!$C$5:$QQ$44,VLOOKUP(初期入力!$D$4,初期入力!$H$3:$J$18,3,0),A16)</f>
        <v>火</v>
      </c>
      <c r="E16" s="40"/>
      <c r="F16" s="23"/>
      <c r="G16" s="12"/>
      <c r="H16" s="286"/>
      <c r="I16" s="287"/>
      <c r="J16" s="14"/>
      <c r="K16" s="12"/>
      <c r="L16" s="32"/>
      <c r="M16" s="11">
        <f>C16</f>
        <v>42917</v>
      </c>
      <c r="N16" s="12" t="str">
        <f>D16</f>
        <v>火</v>
      </c>
      <c r="O16" s="39">
        <f>E16</f>
        <v>0</v>
      </c>
      <c r="P16" s="14">
        <f>F16</f>
        <v>0</v>
      </c>
      <c r="Q16" s="24"/>
      <c r="R16" s="275"/>
      <c r="S16" s="276"/>
      <c r="T16" s="23"/>
      <c r="U16" s="24"/>
    </row>
    <row r="17" spans="1:21" ht="46.5" customHeight="1">
      <c r="A17">
        <v>184</v>
      </c>
      <c r="C17" s="11">
        <v>42918</v>
      </c>
      <c r="D17" s="12" t="str">
        <f>INDEX(ｶﾚﾝﾀﾞｰ!$C$5:$QQ$44,VLOOKUP(初期入力!$D$4,初期入力!$H$3:$J$18,3,0),A17)</f>
        <v>水</v>
      </c>
      <c r="E17" s="40"/>
      <c r="F17" s="23"/>
      <c r="G17" s="12"/>
      <c r="H17" s="286"/>
      <c r="I17" s="287"/>
      <c r="J17" s="14"/>
      <c r="K17" s="12"/>
      <c r="L17" s="32"/>
      <c r="M17" s="11">
        <f t="shared" ref="M17:P26" si="0">C17</f>
        <v>42918</v>
      </c>
      <c r="N17" s="12" t="str">
        <f t="shared" si="0"/>
        <v>水</v>
      </c>
      <c r="O17" s="39">
        <f t="shared" si="0"/>
        <v>0</v>
      </c>
      <c r="P17" s="14">
        <f t="shared" si="0"/>
        <v>0</v>
      </c>
      <c r="Q17" s="24"/>
      <c r="R17" s="275"/>
      <c r="S17" s="276"/>
      <c r="T17" s="23"/>
      <c r="U17" s="24"/>
    </row>
    <row r="18" spans="1:21" ht="46.5" customHeight="1">
      <c r="A18">
        <v>185</v>
      </c>
      <c r="C18" s="11">
        <v>42919</v>
      </c>
      <c r="D18" s="12" t="str">
        <f>INDEX(ｶﾚﾝﾀﾞｰ!$C$5:$QQ$44,VLOOKUP(初期入力!$D$4,初期入力!$H$3:$J$18,3,0),A18)</f>
        <v>木</v>
      </c>
      <c r="E18" s="40"/>
      <c r="F18" s="23"/>
      <c r="G18" s="10"/>
      <c r="H18" s="286"/>
      <c r="I18" s="287"/>
      <c r="J18" s="14"/>
      <c r="K18" s="12"/>
      <c r="L18" s="32"/>
      <c r="M18" s="11">
        <f t="shared" si="0"/>
        <v>42919</v>
      </c>
      <c r="N18" s="12" t="str">
        <f t="shared" si="0"/>
        <v>木</v>
      </c>
      <c r="O18" s="39">
        <f t="shared" si="0"/>
        <v>0</v>
      </c>
      <c r="P18" s="14">
        <f t="shared" si="0"/>
        <v>0</v>
      </c>
      <c r="Q18" s="24"/>
      <c r="R18" s="275"/>
      <c r="S18" s="276"/>
      <c r="T18" s="23"/>
      <c r="U18" s="24"/>
    </row>
    <row r="19" spans="1:21" ht="46.5" customHeight="1">
      <c r="A19">
        <v>186</v>
      </c>
      <c r="C19" s="11">
        <v>42920</v>
      </c>
      <c r="D19" s="12" t="str">
        <f>INDEX(ｶﾚﾝﾀﾞｰ!$C$5:$QQ$44,VLOOKUP(初期入力!$D$4,初期入力!$H$3:$J$18,3,0),A19)</f>
        <v>金</v>
      </c>
      <c r="E19" s="40"/>
      <c r="F19" s="23"/>
      <c r="G19" s="10"/>
      <c r="H19" s="286"/>
      <c r="I19" s="287"/>
      <c r="J19" s="14"/>
      <c r="K19" s="12"/>
      <c r="L19" s="32"/>
      <c r="M19" s="11">
        <f t="shared" si="0"/>
        <v>42920</v>
      </c>
      <c r="N19" s="12" t="str">
        <f t="shared" si="0"/>
        <v>金</v>
      </c>
      <c r="O19" s="39">
        <f t="shared" si="0"/>
        <v>0</v>
      </c>
      <c r="P19" s="14">
        <f t="shared" si="0"/>
        <v>0</v>
      </c>
      <c r="Q19" s="24"/>
      <c r="R19" s="275"/>
      <c r="S19" s="276"/>
      <c r="T19" s="23"/>
      <c r="U19" s="24"/>
    </row>
    <row r="20" spans="1:21" ht="46.5" customHeight="1">
      <c r="A20">
        <v>187</v>
      </c>
      <c r="C20" s="11">
        <v>42921</v>
      </c>
      <c r="D20" s="12" t="str">
        <f>INDEX(ｶﾚﾝﾀﾞｰ!$C$5:$QQ$44,VLOOKUP(初期入力!$D$4,初期入力!$H$3:$J$18,3,0),A20)</f>
        <v>土</v>
      </c>
      <c r="E20" s="40"/>
      <c r="F20" s="23"/>
      <c r="G20" s="12"/>
      <c r="H20" s="286"/>
      <c r="I20" s="287"/>
      <c r="J20" s="14"/>
      <c r="K20" s="12"/>
      <c r="L20" s="32"/>
      <c r="M20" s="11">
        <f t="shared" si="0"/>
        <v>42921</v>
      </c>
      <c r="N20" s="12" t="str">
        <f t="shared" si="0"/>
        <v>土</v>
      </c>
      <c r="O20" s="39">
        <f t="shared" si="0"/>
        <v>0</v>
      </c>
      <c r="P20" s="14">
        <f t="shared" si="0"/>
        <v>0</v>
      </c>
      <c r="Q20" s="24"/>
      <c r="R20" s="275"/>
      <c r="S20" s="276"/>
      <c r="T20" s="23"/>
      <c r="U20" s="24"/>
    </row>
    <row r="21" spans="1:21" ht="46.5" customHeight="1">
      <c r="A21">
        <v>188</v>
      </c>
      <c r="C21" s="11">
        <v>42922</v>
      </c>
      <c r="D21" s="12" t="str">
        <f>INDEX(ｶﾚﾝﾀﾞｰ!$C$5:$QQ$44,VLOOKUP(初期入力!$D$4,初期入力!$H$3:$J$18,3,0),A21)</f>
        <v>日</v>
      </c>
      <c r="E21" s="40"/>
      <c r="F21" s="23"/>
      <c r="G21" s="12"/>
      <c r="H21" s="286"/>
      <c r="I21" s="287"/>
      <c r="J21" s="14"/>
      <c r="K21" s="12"/>
      <c r="L21" s="32"/>
      <c r="M21" s="11">
        <f t="shared" si="0"/>
        <v>42922</v>
      </c>
      <c r="N21" s="12" t="str">
        <f t="shared" si="0"/>
        <v>日</v>
      </c>
      <c r="O21" s="39">
        <f t="shared" si="0"/>
        <v>0</v>
      </c>
      <c r="P21" s="14">
        <f t="shared" si="0"/>
        <v>0</v>
      </c>
      <c r="Q21" s="24"/>
      <c r="R21" s="275"/>
      <c r="S21" s="276"/>
      <c r="T21" s="23"/>
      <c r="U21" s="24"/>
    </row>
    <row r="22" spans="1:21" ht="46.5" customHeight="1">
      <c r="A22">
        <v>189</v>
      </c>
      <c r="C22" s="11">
        <v>42923</v>
      </c>
      <c r="D22" s="12" t="str">
        <f>INDEX(ｶﾚﾝﾀﾞｰ!$C$5:$QQ$44,VLOOKUP(初期入力!$D$4,初期入力!$H$3:$J$18,3,0),A22)</f>
        <v>月</v>
      </c>
      <c r="E22" s="40"/>
      <c r="F22" s="23"/>
      <c r="G22" s="12"/>
      <c r="H22" s="286"/>
      <c r="I22" s="287"/>
      <c r="J22" s="14"/>
      <c r="K22" s="12"/>
      <c r="L22" s="32"/>
      <c r="M22" s="11">
        <f t="shared" si="0"/>
        <v>42923</v>
      </c>
      <c r="N22" s="12" t="str">
        <f t="shared" si="0"/>
        <v>月</v>
      </c>
      <c r="O22" s="39">
        <f t="shared" si="0"/>
        <v>0</v>
      </c>
      <c r="P22" s="14">
        <f t="shared" si="0"/>
        <v>0</v>
      </c>
      <c r="Q22" s="24"/>
      <c r="R22" s="275"/>
      <c r="S22" s="276"/>
      <c r="T22" s="23"/>
      <c r="U22" s="24"/>
    </row>
    <row r="23" spans="1:21" ht="46.5" customHeight="1">
      <c r="A23">
        <v>190</v>
      </c>
      <c r="C23" s="11">
        <v>42924</v>
      </c>
      <c r="D23" s="12" t="str">
        <f>INDEX(ｶﾚﾝﾀﾞｰ!$C$5:$QQ$44,VLOOKUP(初期入力!$D$4,初期入力!$H$3:$J$18,3,0),A23)</f>
        <v>火</v>
      </c>
      <c r="E23" s="40"/>
      <c r="F23" s="23"/>
      <c r="G23" s="12"/>
      <c r="H23" s="286"/>
      <c r="I23" s="287"/>
      <c r="J23" s="14"/>
      <c r="K23" s="12"/>
      <c r="L23" s="32"/>
      <c r="M23" s="11">
        <f t="shared" si="0"/>
        <v>42924</v>
      </c>
      <c r="N23" s="12" t="str">
        <f t="shared" si="0"/>
        <v>火</v>
      </c>
      <c r="O23" s="39">
        <f t="shared" si="0"/>
        <v>0</v>
      </c>
      <c r="P23" s="14">
        <f t="shared" si="0"/>
        <v>0</v>
      </c>
      <c r="Q23" s="24"/>
      <c r="R23" s="275"/>
      <c r="S23" s="276"/>
      <c r="T23" s="23"/>
      <c r="U23" s="24"/>
    </row>
    <row r="24" spans="1:21" ht="46.5" customHeight="1">
      <c r="A24">
        <v>191</v>
      </c>
      <c r="C24" s="11">
        <v>42925</v>
      </c>
      <c r="D24" s="12" t="str">
        <f>INDEX(ｶﾚﾝﾀﾞｰ!$C$5:$QQ$44,VLOOKUP(初期入力!$D$4,初期入力!$H$3:$J$18,3,0),A24)</f>
        <v>水</v>
      </c>
      <c r="E24" s="40"/>
      <c r="F24" s="23"/>
      <c r="G24" s="12"/>
      <c r="H24" s="286"/>
      <c r="I24" s="287"/>
      <c r="J24" s="14"/>
      <c r="K24" s="12"/>
      <c r="L24" s="32"/>
      <c r="M24" s="11">
        <f t="shared" si="0"/>
        <v>42925</v>
      </c>
      <c r="N24" s="12" t="str">
        <f t="shared" si="0"/>
        <v>水</v>
      </c>
      <c r="O24" s="39">
        <f t="shared" si="0"/>
        <v>0</v>
      </c>
      <c r="P24" s="14">
        <f t="shared" si="0"/>
        <v>0</v>
      </c>
      <c r="Q24" s="24"/>
      <c r="R24" s="275"/>
      <c r="S24" s="276"/>
      <c r="T24" s="23"/>
      <c r="U24" s="24"/>
    </row>
    <row r="25" spans="1:21" ht="46.5" customHeight="1">
      <c r="A25">
        <v>192</v>
      </c>
      <c r="C25" s="11">
        <v>42926</v>
      </c>
      <c r="D25" s="12" t="str">
        <f>INDEX(ｶﾚﾝﾀﾞｰ!$C$5:$QQ$44,VLOOKUP(初期入力!$D$4,初期入力!$H$3:$J$18,3,0),A25)</f>
        <v>木</v>
      </c>
      <c r="E25" s="40"/>
      <c r="F25" s="23"/>
      <c r="G25" s="12"/>
      <c r="H25" s="286"/>
      <c r="I25" s="287"/>
      <c r="J25" s="14"/>
      <c r="K25" s="12"/>
      <c r="L25" s="32"/>
      <c r="M25" s="11">
        <f t="shared" si="0"/>
        <v>42926</v>
      </c>
      <c r="N25" s="12" t="str">
        <f t="shared" si="0"/>
        <v>木</v>
      </c>
      <c r="O25" s="39">
        <f t="shared" si="0"/>
        <v>0</v>
      </c>
      <c r="P25" s="14">
        <f t="shared" si="0"/>
        <v>0</v>
      </c>
      <c r="Q25" s="24"/>
      <c r="R25" s="275"/>
      <c r="S25" s="276"/>
      <c r="T25" s="23"/>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193</v>
      </c>
      <c r="C36" s="11">
        <v>42927</v>
      </c>
      <c r="D36" s="12" t="str">
        <f>INDEX(ｶﾚﾝﾀﾞｰ!$C$5:$QQ$44,VLOOKUP(初期入力!$D$4,初期入力!$H$3:$J$18,3,0),A36)</f>
        <v>金</v>
      </c>
      <c r="E36" s="40"/>
      <c r="F36" s="23"/>
      <c r="G36" s="12"/>
      <c r="H36" s="286"/>
      <c r="I36" s="287"/>
      <c r="J36" s="14"/>
      <c r="K36" s="12"/>
      <c r="L36" s="32"/>
      <c r="M36" s="11">
        <f t="shared" ref="M36:O46" si="1">C36</f>
        <v>42927</v>
      </c>
      <c r="N36" s="12" t="str">
        <f t="shared" si="1"/>
        <v>金</v>
      </c>
      <c r="O36" s="39">
        <f>E36</f>
        <v>0</v>
      </c>
      <c r="P36" s="14">
        <f t="shared" ref="P36:P46" si="2">F36</f>
        <v>0</v>
      </c>
      <c r="Q36" s="24"/>
      <c r="R36" s="275"/>
      <c r="S36" s="276"/>
      <c r="T36" s="23"/>
      <c r="U36" s="24"/>
    </row>
    <row r="37" spans="1:21" ht="46.5" customHeight="1">
      <c r="A37">
        <v>194</v>
      </c>
      <c r="C37" s="11">
        <v>42928</v>
      </c>
      <c r="D37" s="12" t="str">
        <f>INDEX(ｶﾚﾝﾀﾞｰ!$C$5:$QQ$44,VLOOKUP(初期入力!$D$4,初期入力!$H$3:$J$18,3,0),A37)</f>
        <v>土</v>
      </c>
      <c r="E37" s="40"/>
      <c r="F37" s="23"/>
      <c r="G37" s="12"/>
      <c r="H37" s="286"/>
      <c r="I37" s="287"/>
      <c r="J37" s="14"/>
      <c r="K37" s="12"/>
      <c r="L37" s="32"/>
      <c r="M37" s="11">
        <f t="shared" si="1"/>
        <v>42928</v>
      </c>
      <c r="N37" s="12" t="str">
        <f t="shared" si="1"/>
        <v>土</v>
      </c>
      <c r="O37" s="39">
        <f t="shared" si="1"/>
        <v>0</v>
      </c>
      <c r="P37" s="14">
        <f t="shared" si="2"/>
        <v>0</v>
      </c>
      <c r="Q37" s="24"/>
      <c r="R37" s="275"/>
      <c r="S37" s="276"/>
      <c r="T37" s="23"/>
      <c r="U37" s="24"/>
    </row>
    <row r="38" spans="1:21" ht="46.5" customHeight="1">
      <c r="A38">
        <v>195</v>
      </c>
      <c r="C38" s="11">
        <v>42929</v>
      </c>
      <c r="D38" s="12" t="str">
        <f>INDEX(ｶﾚﾝﾀﾞｰ!$C$5:$QQ$44,VLOOKUP(初期入力!$D$4,初期入力!$H$3:$J$18,3,0),A38)</f>
        <v>日</v>
      </c>
      <c r="E38" s="40"/>
      <c r="F38" s="23"/>
      <c r="G38" s="10"/>
      <c r="H38" s="286"/>
      <c r="I38" s="287"/>
      <c r="J38" s="14"/>
      <c r="K38" s="12"/>
      <c r="L38" s="32"/>
      <c r="M38" s="11">
        <f t="shared" si="1"/>
        <v>42929</v>
      </c>
      <c r="N38" s="12" t="str">
        <f t="shared" si="1"/>
        <v>日</v>
      </c>
      <c r="O38" s="39">
        <f t="shared" si="1"/>
        <v>0</v>
      </c>
      <c r="P38" s="14">
        <f t="shared" si="2"/>
        <v>0</v>
      </c>
      <c r="Q38" s="24"/>
      <c r="R38" s="275"/>
      <c r="S38" s="276"/>
      <c r="T38" s="23"/>
      <c r="U38" s="24"/>
    </row>
    <row r="39" spans="1:21" ht="46.5" customHeight="1">
      <c r="A39">
        <v>196</v>
      </c>
      <c r="C39" s="11">
        <v>42930</v>
      </c>
      <c r="D39" s="12" t="str">
        <f>INDEX(ｶﾚﾝﾀﾞｰ!$C$5:$QQ$44,VLOOKUP(初期入力!$D$4,初期入力!$H$3:$J$18,3,0),A39)</f>
        <v>月</v>
      </c>
      <c r="E39" s="40"/>
      <c r="F39" s="23"/>
      <c r="G39" s="10"/>
      <c r="H39" s="286"/>
      <c r="I39" s="287"/>
      <c r="J39" s="14"/>
      <c r="K39" s="12"/>
      <c r="L39" s="32"/>
      <c r="M39" s="11">
        <f t="shared" si="1"/>
        <v>42930</v>
      </c>
      <c r="N39" s="12" t="str">
        <f t="shared" si="1"/>
        <v>月</v>
      </c>
      <c r="O39" s="39">
        <f t="shared" si="1"/>
        <v>0</v>
      </c>
      <c r="P39" s="14">
        <f t="shared" si="2"/>
        <v>0</v>
      </c>
      <c r="Q39" s="24"/>
      <c r="R39" s="275"/>
      <c r="S39" s="276"/>
      <c r="T39" s="23"/>
      <c r="U39" s="24"/>
    </row>
    <row r="40" spans="1:21" ht="46.5" customHeight="1">
      <c r="A40">
        <v>197</v>
      </c>
      <c r="C40" s="11">
        <v>42931</v>
      </c>
      <c r="D40" s="12" t="str">
        <f>INDEX(ｶﾚﾝﾀﾞｰ!$C$5:$QQ$44,VLOOKUP(初期入力!$D$4,初期入力!$H$3:$J$18,3,0),A40)</f>
        <v>火</v>
      </c>
      <c r="E40" s="40"/>
      <c r="F40" s="23"/>
      <c r="G40" s="12"/>
      <c r="H40" s="286"/>
      <c r="I40" s="287"/>
      <c r="J40" s="14"/>
      <c r="K40" s="12"/>
      <c r="L40" s="32"/>
      <c r="M40" s="11">
        <f t="shared" si="1"/>
        <v>42931</v>
      </c>
      <c r="N40" s="12" t="str">
        <f t="shared" si="1"/>
        <v>火</v>
      </c>
      <c r="O40" s="39">
        <f t="shared" si="1"/>
        <v>0</v>
      </c>
      <c r="P40" s="14">
        <f t="shared" si="2"/>
        <v>0</v>
      </c>
      <c r="Q40" s="24"/>
      <c r="R40" s="275"/>
      <c r="S40" s="276"/>
      <c r="T40" s="23"/>
      <c r="U40" s="24"/>
    </row>
    <row r="41" spans="1:21" ht="46.5" customHeight="1">
      <c r="A41">
        <v>198</v>
      </c>
      <c r="C41" s="11">
        <v>42932</v>
      </c>
      <c r="D41" s="12" t="str">
        <f>INDEX(ｶﾚﾝﾀﾞｰ!$C$5:$QQ$44,VLOOKUP(初期入力!$D$4,初期入力!$H$3:$J$18,3,0),A41)</f>
        <v>水</v>
      </c>
      <c r="E41" s="40"/>
      <c r="F41" s="23"/>
      <c r="G41" s="12"/>
      <c r="H41" s="286"/>
      <c r="I41" s="287"/>
      <c r="J41" s="14"/>
      <c r="K41" s="12"/>
      <c r="L41" s="32"/>
      <c r="M41" s="11">
        <f t="shared" si="1"/>
        <v>42932</v>
      </c>
      <c r="N41" s="12" t="str">
        <f t="shared" si="1"/>
        <v>水</v>
      </c>
      <c r="O41" s="39">
        <f t="shared" si="1"/>
        <v>0</v>
      </c>
      <c r="P41" s="14">
        <f t="shared" si="2"/>
        <v>0</v>
      </c>
      <c r="Q41" s="24"/>
      <c r="R41" s="275"/>
      <c r="S41" s="276"/>
      <c r="T41" s="23"/>
      <c r="U41" s="24"/>
    </row>
    <row r="42" spans="1:21" ht="46.5" customHeight="1">
      <c r="A42">
        <v>199</v>
      </c>
      <c r="C42" s="11">
        <v>42933</v>
      </c>
      <c r="D42" s="12" t="str">
        <f>INDEX(ｶﾚﾝﾀﾞｰ!$C$5:$QQ$44,VLOOKUP(初期入力!$D$4,初期入力!$H$3:$J$18,3,0),A42)</f>
        <v>木</v>
      </c>
      <c r="E42" s="40"/>
      <c r="F42" s="23"/>
      <c r="G42" s="12"/>
      <c r="H42" s="286"/>
      <c r="I42" s="287"/>
      <c r="J42" s="14"/>
      <c r="K42" s="12"/>
      <c r="L42" s="32"/>
      <c r="M42" s="11">
        <f t="shared" si="1"/>
        <v>42933</v>
      </c>
      <c r="N42" s="12" t="str">
        <f t="shared" si="1"/>
        <v>木</v>
      </c>
      <c r="O42" s="39">
        <f t="shared" si="1"/>
        <v>0</v>
      </c>
      <c r="P42" s="14">
        <f t="shared" si="2"/>
        <v>0</v>
      </c>
      <c r="Q42" s="24"/>
      <c r="R42" s="275"/>
      <c r="S42" s="276"/>
      <c r="T42" s="23"/>
      <c r="U42" s="24"/>
    </row>
    <row r="43" spans="1:21" ht="46.5" customHeight="1">
      <c r="A43">
        <v>200</v>
      </c>
      <c r="C43" s="11">
        <v>42934</v>
      </c>
      <c r="D43" s="12" t="str">
        <f>INDEX(ｶﾚﾝﾀﾞｰ!$C$5:$QQ$44,VLOOKUP(初期入力!$D$4,初期入力!$H$3:$J$18,3,0),A43)</f>
        <v>金</v>
      </c>
      <c r="E43" s="40"/>
      <c r="F43" s="23"/>
      <c r="G43" s="12"/>
      <c r="H43" s="286"/>
      <c r="I43" s="287"/>
      <c r="J43" s="14"/>
      <c r="K43" s="12"/>
      <c r="L43" s="32"/>
      <c r="M43" s="11">
        <f t="shared" si="1"/>
        <v>42934</v>
      </c>
      <c r="N43" s="12" t="str">
        <f t="shared" si="1"/>
        <v>金</v>
      </c>
      <c r="O43" s="39">
        <f t="shared" si="1"/>
        <v>0</v>
      </c>
      <c r="P43" s="14">
        <f t="shared" si="2"/>
        <v>0</v>
      </c>
      <c r="Q43" s="24"/>
      <c r="R43" s="275"/>
      <c r="S43" s="276"/>
      <c r="T43" s="23"/>
      <c r="U43" s="24"/>
    </row>
    <row r="44" spans="1:21" ht="46.5" customHeight="1">
      <c r="A44">
        <v>201</v>
      </c>
      <c r="C44" s="11">
        <v>42935</v>
      </c>
      <c r="D44" s="12" t="str">
        <f>INDEX(ｶﾚﾝﾀﾞｰ!$C$5:$QQ$44,VLOOKUP(初期入力!$D$4,初期入力!$H$3:$J$18,3,0),A44)</f>
        <v>土</v>
      </c>
      <c r="E44" s="40"/>
      <c r="F44" s="23"/>
      <c r="G44" s="12"/>
      <c r="H44" s="286"/>
      <c r="I44" s="287"/>
      <c r="J44" s="14"/>
      <c r="K44" s="12"/>
      <c r="L44" s="32"/>
      <c r="M44" s="11">
        <f t="shared" si="1"/>
        <v>42935</v>
      </c>
      <c r="N44" s="12" t="str">
        <f t="shared" si="1"/>
        <v>土</v>
      </c>
      <c r="O44" s="39">
        <f t="shared" si="1"/>
        <v>0</v>
      </c>
      <c r="P44" s="14">
        <f t="shared" si="2"/>
        <v>0</v>
      </c>
      <c r="Q44" s="24"/>
      <c r="R44" s="275"/>
      <c r="S44" s="276"/>
      <c r="T44" s="23"/>
      <c r="U44" s="24"/>
    </row>
    <row r="45" spans="1:21" ht="46.5" customHeight="1">
      <c r="A45">
        <v>202</v>
      </c>
      <c r="C45" s="11">
        <v>42936</v>
      </c>
      <c r="D45" s="12" t="str">
        <f>INDEX(ｶﾚﾝﾀﾞｰ!$C$5:$QQ$44,VLOOKUP(初期入力!$D$4,初期入力!$H$3:$J$18,3,0),A45)</f>
        <v>日</v>
      </c>
      <c r="E45" s="40"/>
      <c r="F45" s="23"/>
      <c r="G45" s="12"/>
      <c r="H45" s="286"/>
      <c r="I45" s="287"/>
      <c r="J45" s="14"/>
      <c r="K45" s="12"/>
      <c r="L45" s="32"/>
      <c r="M45" s="11">
        <f t="shared" si="1"/>
        <v>42936</v>
      </c>
      <c r="N45" s="12" t="str">
        <f t="shared" si="1"/>
        <v>日</v>
      </c>
      <c r="O45" s="39">
        <f t="shared" si="1"/>
        <v>0</v>
      </c>
      <c r="P45" s="14">
        <f t="shared" si="2"/>
        <v>0</v>
      </c>
      <c r="Q45" s="24"/>
      <c r="R45" s="275"/>
      <c r="S45" s="276"/>
      <c r="T45" s="23"/>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203</v>
      </c>
      <c r="C56" s="11">
        <v>42937</v>
      </c>
      <c r="D56" s="12" t="str">
        <f>INDEX(ｶﾚﾝﾀﾞｰ!$C$5:$QQ$44,VLOOKUP(初期入力!$D$4,初期入力!$H$3:$J$18,3,0),A56)</f>
        <v>月</v>
      </c>
      <c r="E56" s="40"/>
      <c r="F56" s="23"/>
      <c r="G56" s="12"/>
      <c r="H56" s="286"/>
      <c r="I56" s="287"/>
      <c r="J56" s="14"/>
      <c r="K56" s="12"/>
      <c r="L56" s="32"/>
      <c r="M56" s="11">
        <f t="shared" ref="M56:O66" si="3">C56</f>
        <v>42937</v>
      </c>
      <c r="N56" s="12" t="str">
        <f t="shared" si="3"/>
        <v>月</v>
      </c>
      <c r="O56" s="39">
        <f>E56</f>
        <v>0</v>
      </c>
      <c r="P56" s="14">
        <f t="shared" ref="P56:P66" si="4">F56</f>
        <v>0</v>
      </c>
      <c r="Q56" s="24"/>
      <c r="R56" s="275"/>
      <c r="S56" s="276"/>
      <c r="T56" s="23"/>
      <c r="U56" s="24"/>
    </row>
    <row r="57" spans="1:21" ht="46.5" customHeight="1">
      <c r="A57">
        <v>204</v>
      </c>
      <c r="C57" s="11">
        <v>42938</v>
      </c>
      <c r="D57" s="12" t="str">
        <f>INDEX(ｶﾚﾝﾀﾞｰ!$C$5:$QQ$44,VLOOKUP(初期入力!$D$4,初期入力!$H$3:$J$18,3,0),A57)</f>
        <v>火</v>
      </c>
      <c r="E57" s="40"/>
      <c r="F57" s="23"/>
      <c r="G57" s="12"/>
      <c r="H57" s="286"/>
      <c r="I57" s="287"/>
      <c r="J57" s="14"/>
      <c r="K57" s="12"/>
      <c r="L57" s="32"/>
      <c r="M57" s="11">
        <f t="shared" si="3"/>
        <v>42938</v>
      </c>
      <c r="N57" s="12" t="str">
        <f t="shared" si="3"/>
        <v>火</v>
      </c>
      <c r="O57" s="39">
        <f t="shared" si="3"/>
        <v>0</v>
      </c>
      <c r="P57" s="14">
        <f t="shared" si="4"/>
        <v>0</v>
      </c>
      <c r="Q57" s="24"/>
      <c r="R57" s="275"/>
      <c r="S57" s="276"/>
      <c r="T57" s="23"/>
      <c r="U57" s="24"/>
    </row>
    <row r="58" spans="1:21" ht="46.5" customHeight="1">
      <c r="A58">
        <v>205</v>
      </c>
      <c r="C58" s="11">
        <v>42939</v>
      </c>
      <c r="D58" s="12" t="str">
        <f>INDEX(ｶﾚﾝﾀﾞｰ!$C$5:$QQ$44,VLOOKUP(初期入力!$D$4,初期入力!$H$3:$J$18,3,0),A58)</f>
        <v>水</v>
      </c>
      <c r="E58" s="40"/>
      <c r="F58" s="23"/>
      <c r="G58" s="10"/>
      <c r="H58" s="286"/>
      <c r="I58" s="287"/>
      <c r="J58" s="14"/>
      <c r="K58" s="12"/>
      <c r="L58" s="32"/>
      <c r="M58" s="11">
        <f t="shared" si="3"/>
        <v>42939</v>
      </c>
      <c r="N58" s="12" t="str">
        <f t="shared" si="3"/>
        <v>水</v>
      </c>
      <c r="O58" s="39">
        <f t="shared" si="3"/>
        <v>0</v>
      </c>
      <c r="P58" s="14">
        <f t="shared" si="4"/>
        <v>0</v>
      </c>
      <c r="Q58" s="24"/>
      <c r="R58" s="275"/>
      <c r="S58" s="276"/>
      <c r="T58" s="23"/>
      <c r="U58" s="24"/>
    </row>
    <row r="59" spans="1:21" ht="46.5" customHeight="1">
      <c r="A59">
        <v>206</v>
      </c>
      <c r="C59" s="11">
        <v>42940</v>
      </c>
      <c r="D59" s="12" t="str">
        <f>INDEX(ｶﾚﾝﾀﾞｰ!$C$5:$QQ$44,VLOOKUP(初期入力!$D$4,初期入力!$H$3:$J$18,3,0),A59)</f>
        <v>木</v>
      </c>
      <c r="E59" s="40"/>
      <c r="F59" s="23"/>
      <c r="G59" s="10"/>
      <c r="H59" s="286"/>
      <c r="I59" s="287"/>
      <c r="J59" s="14"/>
      <c r="K59" s="12"/>
      <c r="L59" s="32"/>
      <c r="M59" s="11">
        <f t="shared" si="3"/>
        <v>42940</v>
      </c>
      <c r="N59" s="12" t="str">
        <f t="shared" si="3"/>
        <v>木</v>
      </c>
      <c r="O59" s="39">
        <f t="shared" si="3"/>
        <v>0</v>
      </c>
      <c r="P59" s="14">
        <f t="shared" si="4"/>
        <v>0</v>
      </c>
      <c r="Q59" s="24"/>
      <c r="R59" s="275"/>
      <c r="S59" s="276"/>
      <c r="T59" s="23"/>
      <c r="U59" s="24"/>
    </row>
    <row r="60" spans="1:21" ht="46.5" customHeight="1">
      <c r="A60">
        <v>207</v>
      </c>
      <c r="C60" s="11">
        <v>42941</v>
      </c>
      <c r="D60" s="12" t="str">
        <f>INDEX(ｶﾚﾝﾀﾞｰ!$C$5:$QQ$44,VLOOKUP(初期入力!$D$4,初期入力!$H$3:$J$18,3,0),A60)</f>
        <v>金</v>
      </c>
      <c r="E60" s="40"/>
      <c r="F60" s="23"/>
      <c r="G60" s="12"/>
      <c r="H60" s="286"/>
      <c r="I60" s="287"/>
      <c r="J60" s="14"/>
      <c r="K60" s="12"/>
      <c r="L60" s="32"/>
      <c r="M60" s="11">
        <f t="shared" si="3"/>
        <v>42941</v>
      </c>
      <c r="N60" s="12" t="str">
        <f t="shared" si="3"/>
        <v>金</v>
      </c>
      <c r="O60" s="39">
        <f t="shared" si="3"/>
        <v>0</v>
      </c>
      <c r="P60" s="14">
        <f t="shared" si="4"/>
        <v>0</v>
      </c>
      <c r="Q60" s="24"/>
      <c r="R60" s="275"/>
      <c r="S60" s="276"/>
      <c r="T60" s="23"/>
      <c r="U60" s="24"/>
    </row>
    <row r="61" spans="1:21" ht="46.5" customHeight="1">
      <c r="A61">
        <v>208</v>
      </c>
      <c r="C61" s="11">
        <v>42942</v>
      </c>
      <c r="D61" s="12" t="str">
        <f>INDEX(ｶﾚﾝﾀﾞｰ!$C$5:$QQ$44,VLOOKUP(初期入力!$D$4,初期入力!$H$3:$J$18,3,0),A61)</f>
        <v>土</v>
      </c>
      <c r="E61" s="40"/>
      <c r="F61" s="23"/>
      <c r="G61" s="12"/>
      <c r="H61" s="286"/>
      <c r="I61" s="287"/>
      <c r="J61" s="14"/>
      <c r="K61" s="12"/>
      <c r="L61" s="32"/>
      <c r="M61" s="11">
        <f t="shared" si="3"/>
        <v>42942</v>
      </c>
      <c r="N61" s="12" t="str">
        <f t="shared" si="3"/>
        <v>土</v>
      </c>
      <c r="O61" s="39">
        <f t="shared" si="3"/>
        <v>0</v>
      </c>
      <c r="P61" s="14">
        <f t="shared" si="4"/>
        <v>0</v>
      </c>
      <c r="Q61" s="24"/>
      <c r="R61" s="275"/>
      <c r="S61" s="276"/>
      <c r="T61" s="23"/>
      <c r="U61" s="24"/>
    </row>
    <row r="62" spans="1:21" ht="46.5" customHeight="1">
      <c r="A62">
        <v>209</v>
      </c>
      <c r="C62" s="11">
        <v>42943</v>
      </c>
      <c r="D62" s="12" t="str">
        <f>INDEX(ｶﾚﾝﾀﾞｰ!$C$5:$QQ$44,VLOOKUP(初期入力!$D$4,初期入力!$H$3:$J$18,3,0),A62)</f>
        <v>日</v>
      </c>
      <c r="E62" s="40"/>
      <c r="F62" s="23"/>
      <c r="G62" s="12"/>
      <c r="H62" s="286"/>
      <c r="I62" s="287"/>
      <c r="J62" s="14"/>
      <c r="K62" s="12"/>
      <c r="L62" s="32"/>
      <c r="M62" s="11">
        <f t="shared" si="3"/>
        <v>42943</v>
      </c>
      <c r="N62" s="12" t="str">
        <f t="shared" si="3"/>
        <v>日</v>
      </c>
      <c r="O62" s="39">
        <f t="shared" si="3"/>
        <v>0</v>
      </c>
      <c r="P62" s="14">
        <f t="shared" si="4"/>
        <v>0</v>
      </c>
      <c r="Q62" s="24"/>
      <c r="R62" s="275"/>
      <c r="S62" s="276"/>
      <c r="T62" s="23"/>
      <c r="U62" s="24"/>
    </row>
    <row r="63" spans="1:21" ht="46.5" customHeight="1">
      <c r="A63">
        <v>210</v>
      </c>
      <c r="C63" s="11">
        <v>42944</v>
      </c>
      <c r="D63" s="12" t="str">
        <f>INDEX(ｶﾚﾝﾀﾞｰ!$C$5:$QQ$44,VLOOKUP(初期入力!$D$4,初期入力!$H$3:$J$18,3,0),A63)</f>
        <v>月</v>
      </c>
      <c r="E63" s="40"/>
      <c r="F63" s="23"/>
      <c r="G63" s="12"/>
      <c r="H63" s="286"/>
      <c r="I63" s="287"/>
      <c r="J63" s="14"/>
      <c r="K63" s="12"/>
      <c r="L63" s="32"/>
      <c r="M63" s="11">
        <f t="shared" si="3"/>
        <v>42944</v>
      </c>
      <c r="N63" s="12" t="str">
        <f t="shared" si="3"/>
        <v>月</v>
      </c>
      <c r="O63" s="39">
        <f t="shared" si="3"/>
        <v>0</v>
      </c>
      <c r="P63" s="14">
        <f t="shared" si="4"/>
        <v>0</v>
      </c>
      <c r="Q63" s="24"/>
      <c r="R63" s="275"/>
      <c r="S63" s="276"/>
      <c r="T63" s="23"/>
      <c r="U63" s="24"/>
    </row>
    <row r="64" spans="1:21" ht="46.5" customHeight="1">
      <c r="A64">
        <v>211</v>
      </c>
      <c r="C64" s="11">
        <v>42945</v>
      </c>
      <c r="D64" s="12" t="str">
        <f>INDEX(ｶﾚﾝﾀﾞｰ!$C$5:$QQ$44,VLOOKUP(初期入力!$D$4,初期入力!$H$3:$J$18,3,0),A64)</f>
        <v>火</v>
      </c>
      <c r="E64" s="40"/>
      <c r="F64" s="23"/>
      <c r="G64" s="12"/>
      <c r="H64" s="286"/>
      <c r="I64" s="287"/>
      <c r="J64" s="14"/>
      <c r="K64" s="12"/>
      <c r="L64" s="32"/>
      <c r="M64" s="11">
        <f t="shared" si="3"/>
        <v>42945</v>
      </c>
      <c r="N64" s="12" t="str">
        <f t="shared" si="3"/>
        <v>火</v>
      </c>
      <c r="O64" s="39">
        <f t="shared" si="3"/>
        <v>0</v>
      </c>
      <c r="P64" s="14">
        <f t="shared" si="4"/>
        <v>0</v>
      </c>
      <c r="Q64" s="24"/>
      <c r="R64" s="275"/>
      <c r="S64" s="276"/>
      <c r="T64" s="23"/>
      <c r="U64" s="24"/>
    </row>
    <row r="65" spans="1:21" ht="46.5" customHeight="1">
      <c r="A65">
        <v>212</v>
      </c>
      <c r="C65" s="11">
        <v>42946</v>
      </c>
      <c r="D65" s="12" t="str">
        <f>INDEX(ｶﾚﾝﾀﾞｰ!$C$5:$QQ$44,VLOOKUP(初期入力!$D$4,初期入力!$H$3:$J$18,3,0),A65)</f>
        <v>水</v>
      </c>
      <c r="E65" s="40"/>
      <c r="F65" s="23"/>
      <c r="G65" s="12"/>
      <c r="H65" s="286"/>
      <c r="I65" s="287"/>
      <c r="J65" s="14"/>
      <c r="K65" s="12"/>
      <c r="L65" s="32"/>
      <c r="M65" s="11">
        <f t="shared" si="3"/>
        <v>42946</v>
      </c>
      <c r="N65" s="12" t="str">
        <f t="shared" si="3"/>
        <v>水</v>
      </c>
      <c r="O65" s="39">
        <f t="shared" si="3"/>
        <v>0</v>
      </c>
      <c r="P65" s="14">
        <f t="shared" si="4"/>
        <v>0</v>
      </c>
      <c r="Q65" s="24"/>
      <c r="R65" s="275"/>
      <c r="S65" s="276"/>
      <c r="T65" s="23"/>
      <c r="U65" s="24"/>
    </row>
    <row r="66" spans="1:21" ht="46.5" customHeight="1">
      <c r="A66">
        <v>213</v>
      </c>
      <c r="C66" s="11">
        <v>42947</v>
      </c>
      <c r="D66" s="12" t="str">
        <f>INDEX(ｶﾚﾝﾀﾞｰ!$C$5:$QQ$44,VLOOKUP(初期入力!$D$4,初期入力!$H$3:$J$18,3,0),A66)</f>
        <v>木</v>
      </c>
      <c r="E66" s="40"/>
      <c r="F66" s="23"/>
      <c r="G66" s="12"/>
      <c r="H66" s="286"/>
      <c r="I66" s="287"/>
      <c r="J66" s="14"/>
      <c r="K66" s="12"/>
      <c r="L66" s="32"/>
      <c r="M66" s="11">
        <f t="shared" si="3"/>
        <v>42947</v>
      </c>
      <c r="N66" s="12" t="str">
        <f t="shared" si="3"/>
        <v>木</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3">
    <dataValidation type="list" allowBlank="1" showInputMessage="1" showErrorMessage="1" sqref="Q16:Q26 Q56:Q66 Q36:Q46" xr:uid="{00000000-0002-0000-0700-000000000000}">
      <formula1>$X$5:$X$7</formula1>
    </dataValidation>
    <dataValidation type="list" allowBlank="1" showInputMessage="1" showErrorMessage="1" sqref="J46" xr:uid="{00000000-0002-0000-0700-000001000000}">
      <formula1>$X$15:$X$23</formula1>
    </dataValidation>
    <dataValidation type="list" allowBlank="1" showInputMessage="1" showErrorMessage="1" sqref="F16:F26 T16:T26 F36:F46 T36:T46 F56:F66 T56:T66" xr:uid="{00000000-0002-0000-0700-000002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75"/>
  <sheetViews>
    <sheetView showGridLines="0" showZeros="0" topLeftCell="L1" zoomScaleNormal="100" workbookViewId="0">
      <pane ySplit="15" topLeftCell="A52" activePane="bottomLeft" state="frozen"/>
      <selection activeCell="N17" sqref="N17"/>
      <selection pane="bottomLeft" activeCell="R53" sqref="R53"/>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214</v>
      </c>
      <c r="C16" s="11">
        <v>42948</v>
      </c>
      <c r="D16" s="12" t="str">
        <f>INDEX(ｶﾚﾝﾀﾞｰ!$C$5:$QQ$44,VLOOKUP(初期入力!$D$4,初期入力!$H$3:$J$18,3,0),A16)</f>
        <v>金</v>
      </c>
      <c r="E16" s="40"/>
      <c r="F16" s="23"/>
      <c r="G16" s="12"/>
      <c r="H16" s="286"/>
      <c r="I16" s="287"/>
      <c r="J16" s="14"/>
      <c r="K16" s="12"/>
      <c r="L16" s="32"/>
      <c r="M16" s="11">
        <f>C16</f>
        <v>42948</v>
      </c>
      <c r="N16" s="12" t="str">
        <f>D16</f>
        <v>金</v>
      </c>
      <c r="O16" s="39">
        <f>E16</f>
        <v>0</v>
      </c>
      <c r="P16" s="14">
        <f>F16</f>
        <v>0</v>
      </c>
      <c r="Q16" s="24"/>
      <c r="R16" s="275"/>
      <c r="S16" s="276"/>
      <c r="T16" s="23"/>
      <c r="U16" s="24"/>
    </row>
    <row r="17" spans="1:21" ht="46.5" customHeight="1">
      <c r="A17">
        <v>215</v>
      </c>
      <c r="C17" s="11">
        <v>42949</v>
      </c>
      <c r="D17" s="12" t="str">
        <f>INDEX(ｶﾚﾝﾀﾞｰ!$C$5:$QQ$44,VLOOKUP(初期入力!$D$4,初期入力!$H$3:$J$18,3,0),A17)</f>
        <v>土</v>
      </c>
      <c r="E17" s="40"/>
      <c r="F17" s="23"/>
      <c r="G17" s="12"/>
      <c r="H17" s="286"/>
      <c r="I17" s="287"/>
      <c r="J17" s="14"/>
      <c r="K17" s="12"/>
      <c r="L17" s="32"/>
      <c r="M17" s="11">
        <f t="shared" ref="M17:P26" si="0">C17</f>
        <v>42949</v>
      </c>
      <c r="N17" s="12" t="str">
        <f t="shared" si="0"/>
        <v>土</v>
      </c>
      <c r="O17" s="39">
        <f t="shared" si="0"/>
        <v>0</v>
      </c>
      <c r="P17" s="14">
        <f t="shared" si="0"/>
        <v>0</v>
      </c>
      <c r="Q17" s="24"/>
      <c r="R17" s="275"/>
      <c r="S17" s="276"/>
      <c r="T17" s="23"/>
      <c r="U17" s="24"/>
    </row>
    <row r="18" spans="1:21" ht="46.5" customHeight="1">
      <c r="A18">
        <v>216</v>
      </c>
      <c r="C18" s="11">
        <v>42950</v>
      </c>
      <c r="D18" s="12" t="str">
        <f>INDEX(ｶﾚﾝﾀﾞｰ!$C$5:$QQ$44,VLOOKUP(初期入力!$D$4,初期入力!$H$3:$J$18,3,0),A18)</f>
        <v>日</v>
      </c>
      <c r="E18" s="40"/>
      <c r="F18" s="23"/>
      <c r="G18" s="10"/>
      <c r="H18" s="286"/>
      <c r="I18" s="287"/>
      <c r="J18" s="14"/>
      <c r="K18" s="12"/>
      <c r="L18" s="32"/>
      <c r="M18" s="11">
        <f t="shared" si="0"/>
        <v>42950</v>
      </c>
      <c r="N18" s="12" t="str">
        <f t="shared" si="0"/>
        <v>日</v>
      </c>
      <c r="O18" s="39">
        <f t="shared" si="0"/>
        <v>0</v>
      </c>
      <c r="P18" s="14">
        <f t="shared" si="0"/>
        <v>0</v>
      </c>
      <c r="Q18" s="24"/>
      <c r="R18" s="275"/>
      <c r="S18" s="276"/>
      <c r="T18" s="23"/>
      <c r="U18" s="24"/>
    </row>
    <row r="19" spans="1:21" ht="46.5" customHeight="1">
      <c r="A19">
        <v>217</v>
      </c>
      <c r="C19" s="11">
        <v>42951</v>
      </c>
      <c r="D19" s="12" t="str">
        <f>INDEX(ｶﾚﾝﾀﾞｰ!$C$5:$QQ$44,VLOOKUP(初期入力!$D$4,初期入力!$H$3:$J$18,3,0),A19)</f>
        <v>月</v>
      </c>
      <c r="E19" s="40"/>
      <c r="F19" s="23"/>
      <c r="G19" s="10"/>
      <c r="H19" s="286"/>
      <c r="I19" s="287"/>
      <c r="J19" s="14"/>
      <c r="K19" s="12"/>
      <c r="L19" s="32"/>
      <c r="M19" s="11">
        <f t="shared" si="0"/>
        <v>42951</v>
      </c>
      <c r="N19" s="12" t="str">
        <f t="shared" si="0"/>
        <v>月</v>
      </c>
      <c r="O19" s="39">
        <f t="shared" si="0"/>
        <v>0</v>
      </c>
      <c r="P19" s="14">
        <f t="shared" si="0"/>
        <v>0</v>
      </c>
      <c r="Q19" s="24"/>
      <c r="R19" s="275"/>
      <c r="S19" s="276"/>
      <c r="T19" s="23"/>
      <c r="U19" s="24"/>
    </row>
    <row r="20" spans="1:21" ht="46.5" customHeight="1">
      <c r="A20">
        <v>218</v>
      </c>
      <c r="C20" s="11">
        <v>42952</v>
      </c>
      <c r="D20" s="12" t="str">
        <f>INDEX(ｶﾚﾝﾀﾞｰ!$C$5:$QQ$44,VLOOKUP(初期入力!$D$4,初期入力!$H$3:$J$18,3,0),A20)</f>
        <v>火</v>
      </c>
      <c r="E20" s="40"/>
      <c r="F20" s="23"/>
      <c r="G20" s="12"/>
      <c r="H20" s="286"/>
      <c r="I20" s="287"/>
      <c r="J20" s="14"/>
      <c r="K20" s="12"/>
      <c r="L20" s="32"/>
      <c r="M20" s="11">
        <f t="shared" si="0"/>
        <v>42952</v>
      </c>
      <c r="N20" s="12" t="str">
        <f t="shared" si="0"/>
        <v>火</v>
      </c>
      <c r="O20" s="39">
        <f t="shared" si="0"/>
        <v>0</v>
      </c>
      <c r="P20" s="14">
        <f t="shared" si="0"/>
        <v>0</v>
      </c>
      <c r="Q20" s="24"/>
      <c r="R20" s="275"/>
      <c r="S20" s="276"/>
      <c r="T20" s="23"/>
      <c r="U20" s="24"/>
    </row>
    <row r="21" spans="1:21" ht="46.5" customHeight="1">
      <c r="A21">
        <v>219</v>
      </c>
      <c r="C21" s="11">
        <v>42953</v>
      </c>
      <c r="D21" s="12" t="str">
        <f>INDEX(ｶﾚﾝﾀﾞｰ!$C$5:$QQ$44,VLOOKUP(初期入力!$D$4,初期入力!$H$3:$J$18,3,0),A21)</f>
        <v>水</v>
      </c>
      <c r="E21" s="40"/>
      <c r="F21" s="23"/>
      <c r="G21" s="12"/>
      <c r="H21" s="286"/>
      <c r="I21" s="287"/>
      <c r="J21" s="14"/>
      <c r="K21" s="12"/>
      <c r="L21" s="32"/>
      <c r="M21" s="11">
        <f t="shared" si="0"/>
        <v>42953</v>
      </c>
      <c r="N21" s="12" t="str">
        <f t="shared" si="0"/>
        <v>水</v>
      </c>
      <c r="O21" s="39">
        <f t="shared" si="0"/>
        <v>0</v>
      </c>
      <c r="P21" s="14">
        <f t="shared" si="0"/>
        <v>0</v>
      </c>
      <c r="Q21" s="24"/>
      <c r="R21" s="275"/>
      <c r="S21" s="276"/>
      <c r="T21" s="23"/>
      <c r="U21" s="24"/>
    </row>
    <row r="22" spans="1:21" ht="46.5" customHeight="1">
      <c r="A22">
        <v>220</v>
      </c>
      <c r="C22" s="11">
        <v>42954</v>
      </c>
      <c r="D22" s="12" t="str">
        <f>INDEX(ｶﾚﾝﾀﾞｰ!$C$5:$QQ$44,VLOOKUP(初期入力!$D$4,初期入力!$H$3:$J$18,3,0),A22)</f>
        <v>木</v>
      </c>
      <c r="E22" s="40"/>
      <c r="F22" s="23"/>
      <c r="G22" s="12"/>
      <c r="H22" s="286"/>
      <c r="I22" s="287"/>
      <c r="J22" s="14"/>
      <c r="K22" s="12"/>
      <c r="L22" s="32"/>
      <c r="M22" s="11">
        <f t="shared" si="0"/>
        <v>42954</v>
      </c>
      <c r="N22" s="12" t="str">
        <f t="shared" si="0"/>
        <v>木</v>
      </c>
      <c r="O22" s="39">
        <f t="shared" si="0"/>
        <v>0</v>
      </c>
      <c r="P22" s="14">
        <f t="shared" si="0"/>
        <v>0</v>
      </c>
      <c r="Q22" s="24"/>
      <c r="R22" s="275"/>
      <c r="S22" s="276"/>
      <c r="T22" s="23"/>
      <c r="U22" s="24"/>
    </row>
    <row r="23" spans="1:21" ht="46.5" customHeight="1">
      <c r="A23">
        <v>221</v>
      </c>
      <c r="C23" s="11">
        <v>42955</v>
      </c>
      <c r="D23" s="12" t="str">
        <f>INDEX(ｶﾚﾝﾀﾞｰ!$C$5:$QQ$44,VLOOKUP(初期入力!$D$4,初期入力!$H$3:$J$18,3,0),A23)</f>
        <v>金</v>
      </c>
      <c r="E23" s="40"/>
      <c r="F23" s="23"/>
      <c r="G23" s="12"/>
      <c r="H23" s="286"/>
      <c r="I23" s="287"/>
      <c r="J23" s="14"/>
      <c r="K23" s="12"/>
      <c r="L23" s="32"/>
      <c r="M23" s="11">
        <f t="shared" si="0"/>
        <v>42955</v>
      </c>
      <c r="N23" s="12" t="str">
        <f t="shared" si="0"/>
        <v>金</v>
      </c>
      <c r="O23" s="39">
        <f t="shared" si="0"/>
        <v>0</v>
      </c>
      <c r="P23" s="14">
        <f t="shared" si="0"/>
        <v>0</v>
      </c>
      <c r="Q23" s="24"/>
      <c r="R23" s="275"/>
      <c r="S23" s="276"/>
      <c r="T23" s="23"/>
      <c r="U23" s="24"/>
    </row>
    <row r="24" spans="1:21" ht="46.5" customHeight="1">
      <c r="A24">
        <v>222</v>
      </c>
      <c r="C24" s="11">
        <v>42956</v>
      </c>
      <c r="D24" s="12" t="str">
        <f>INDEX(ｶﾚﾝﾀﾞｰ!$C$5:$QQ$44,VLOOKUP(初期入力!$D$4,初期入力!$H$3:$J$18,3,0),A24)</f>
        <v>土</v>
      </c>
      <c r="E24" s="40"/>
      <c r="F24" s="23"/>
      <c r="G24" s="12"/>
      <c r="H24" s="286"/>
      <c r="I24" s="287"/>
      <c r="J24" s="14"/>
      <c r="K24" s="12"/>
      <c r="L24" s="32"/>
      <c r="M24" s="11">
        <f t="shared" si="0"/>
        <v>42956</v>
      </c>
      <c r="N24" s="12" t="str">
        <f t="shared" si="0"/>
        <v>土</v>
      </c>
      <c r="O24" s="39">
        <f t="shared" si="0"/>
        <v>0</v>
      </c>
      <c r="P24" s="14">
        <f t="shared" si="0"/>
        <v>0</v>
      </c>
      <c r="Q24" s="24"/>
      <c r="R24" s="275"/>
      <c r="S24" s="276"/>
      <c r="T24" s="23"/>
      <c r="U24" s="24"/>
    </row>
    <row r="25" spans="1:21" ht="46.5" customHeight="1">
      <c r="A25">
        <v>223</v>
      </c>
      <c r="C25" s="11">
        <v>42957</v>
      </c>
      <c r="D25" s="12" t="str">
        <f>INDEX(ｶﾚﾝﾀﾞｰ!$C$5:$QQ$44,VLOOKUP(初期入力!$D$4,初期入力!$H$3:$J$18,3,0),A25)</f>
        <v>日</v>
      </c>
      <c r="E25" s="40"/>
      <c r="F25" s="23"/>
      <c r="G25" s="12"/>
      <c r="H25" s="286"/>
      <c r="I25" s="287"/>
      <c r="J25" s="14"/>
      <c r="K25" s="12"/>
      <c r="L25" s="32"/>
      <c r="M25" s="11">
        <f t="shared" si="0"/>
        <v>42957</v>
      </c>
      <c r="N25" s="12" t="str">
        <f t="shared" si="0"/>
        <v>日</v>
      </c>
      <c r="O25" s="39">
        <f t="shared" si="0"/>
        <v>0</v>
      </c>
      <c r="P25" s="14">
        <f t="shared" si="0"/>
        <v>0</v>
      </c>
      <c r="Q25" s="24"/>
      <c r="R25" s="275"/>
      <c r="S25" s="276"/>
      <c r="T25" s="23"/>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224</v>
      </c>
      <c r="C36" s="11">
        <v>42958</v>
      </c>
      <c r="D36" s="12" t="str">
        <f>INDEX(ｶﾚﾝﾀﾞｰ!$C$5:$QQ$44,VLOOKUP(初期入力!$D$4,初期入力!$H$3:$J$18,3,0),A36)</f>
        <v>月</v>
      </c>
      <c r="E36" s="40"/>
      <c r="F36" s="23"/>
      <c r="G36" s="12"/>
      <c r="H36" s="286"/>
      <c r="I36" s="287"/>
      <c r="J36" s="14"/>
      <c r="K36" s="12"/>
      <c r="L36" s="32"/>
      <c r="M36" s="11">
        <f t="shared" ref="M36:O46" si="1">C36</f>
        <v>42958</v>
      </c>
      <c r="N36" s="12" t="str">
        <f t="shared" si="1"/>
        <v>月</v>
      </c>
      <c r="O36" s="39">
        <f>E36</f>
        <v>0</v>
      </c>
      <c r="P36" s="14">
        <f t="shared" ref="P36:P46" si="2">F36</f>
        <v>0</v>
      </c>
      <c r="Q36" s="24"/>
      <c r="R36" s="275"/>
      <c r="S36" s="276"/>
      <c r="T36" s="23"/>
      <c r="U36" s="24"/>
    </row>
    <row r="37" spans="1:21" ht="46.5" customHeight="1">
      <c r="A37">
        <v>225</v>
      </c>
      <c r="C37" s="11">
        <v>42959</v>
      </c>
      <c r="D37" s="12" t="str">
        <f>INDEX(ｶﾚﾝﾀﾞｰ!$C$5:$QQ$44,VLOOKUP(初期入力!$D$4,初期入力!$H$3:$J$18,3,0),A37)</f>
        <v>火</v>
      </c>
      <c r="E37" s="40"/>
      <c r="F37" s="23"/>
      <c r="G37" s="12"/>
      <c r="H37" s="286"/>
      <c r="I37" s="287"/>
      <c r="J37" s="14"/>
      <c r="K37" s="12"/>
      <c r="L37" s="32"/>
      <c r="M37" s="11">
        <f t="shared" si="1"/>
        <v>42959</v>
      </c>
      <c r="N37" s="12" t="str">
        <f t="shared" si="1"/>
        <v>火</v>
      </c>
      <c r="O37" s="39">
        <f t="shared" si="1"/>
        <v>0</v>
      </c>
      <c r="P37" s="14">
        <f t="shared" si="2"/>
        <v>0</v>
      </c>
      <c r="Q37" s="24"/>
      <c r="R37" s="275"/>
      <c r="S37" s="276"/>
      <c r="T37" s="23"/>
      <c r="U37" s="24"/>
    </row>
    <row r="38" spans="1:21" ht="46.5" customHeight="1">
      <c r="A38">
        <v>226</v>
      </c>
      <c r="C38" s="11">
        <v>42960</v>
      </c>
      <c r="D38" s="12" t="str">
        <f>INDEX(ｶﾚﾝﾀﾞｰ!$C$5:$QQ$44,VLOOKUP(初期入力!$D$4,初期入力!$H$3:$J$18,3,0),A38)</f>
        <v>水</v>
      </c>
      <c r="E38" s="40"/>
      <c r="F38" s="23"/>
      <c r="G38" s="10"/>
      <c r="H38" s="286"/>
      <c r="I38" s="287"/>
      <c r="J38" s="14"/>
      <c r="K38" s="12"/>
      <c r="L38" s="32"/>
      <c r="M38" s="11">
        <f t="shared" si="1"/>
        <v>42960</v>
      </c>
      <c r="N38" s="12" t="str">
        <f t="shared" si="1"/>
        <v>水</v>
      </c>
      <c r="O38" s="39">
        <f t="shared" si="1"/>
        <v>0</v>
      </c>
      <c r="P38" s="14">
        <f t="shared" si="2"/>
        <v>0</v>
      </c>
      <c r="Q38" s="24"/>
      <c r="R38" s="275"/>
      <c r="S38" s="276"/>
      <c r="T38" s="23"/>
      <c r="U38" s="24"/>
    </row>
    <row r="39" spans="1:21" ht="46.5" customHeight="1">
      <c r="A39">
        <v>227</v>
      </c>
      <c r="C39" s="11">
        <v>42961</v>
      </c>
      <c r="D39" s="12" t="str">
        <f>INDEX(ｶﾚﾝﾀﾞｰ!$C$5:$QQ$44,VLOOKUP(初期入力!$D$4,初期入力!$H$3:$J$18,3,0),A39)</f>
        <v>木</v>
      </c>
      <c r="E39" s="40"/>
      <c r="F39" s="23"/>
      <c r="G39" s="10"/>
      <c r="H39" s="286"/>
      <c r="I39" s="287"/>
      <c r="J39" s="14"/>
      <c r="K39" s="12"/>
      <c r="L39" s="32"/>
      <c r="M39" s="11">
        <f t="shared" si="1"/>
        <v>42961</v>
      </c>
      <c r="N39" s="12" t="str">
        <f t="shared" si="1"/>
        <v>木</v>
      </c>
      <c r="O39" s="39">
        <f t="shared" si="1"/>
        <v>0</v>
      </c>
      <c r="P39" s="14">
        <f t="shared" si="2"/>
        <v>0</v>
      </c>
      <c r="Q39" s="24"/>
      <c r="R39" s="275"/>
      <c r="S39" s="276"/>
      <c r="T39" s="23"/>
      <c r="U39" s="24"/>
    </row>
    <row r="40" spans="1:21" ht="46.5" customHeight="1">
      <c r="A40">
        <v>228</v>
      </c>
      <c r="C40" s="11">
        <v>42962</v>
      </c>
      <c r="D40" s="12" t="str">
        <f>INDEX(ｶﾚﾝﾀﾞｰ!$C$5:$QQ$44,VLOOKUP(初期入力!$D$4,初期入力!$H$3:$J$18,3,0),A40)</f>
        <v>金</v>
      </c>
      <c r="E40" s="40"/>
      <c r="F40" s="23" t="s">
        <v>9</v>
      </c>
      <c r="G40" s="12"/>
      <c r="H40" s="286"/>
      <c r="I40" s="287"/>
      <c r="J40" s="14"/>
      <c r="K40" s="12"/>
      <c r="L40" s="32"/>
      <c r="M40" s="11">
        <f t="shared" si="1"/>
        <v>42962</v>
      </c>
      <c r="N40" s="12" t="str">
        <f t="shared" si="1"/>
        <v>金</v>
      </c>
      <c r="O40" s="39">
        <f t="shared" si="1"/>
        <v>0</v>
      </c>
      <c r="P40" s="14" t="str">
        <f t="shared" si="2"/>
        <v>■</v>
      </c>
      <c r="Q40" s="24"/>
      <c r="R40" s="275"/>
      <c r="S40" s="276"/>
      <c r="T40" s="23" t="s">
        <v>9</v>
      </c>
      <c r="U40" s="24"/>
    </row>
    <row r="41" spans="1:21" ht="46.5" customHeight="1">
      <c r="A41">
        <v>229</v>
      </c>
      <c r="C41" s="11">
        <v>42963</v>
      </c>
      <c r="D41" s="12" t="str">
        <f>INDEX(ｶﾚﾝﾀﾞｰ!$C$5:$QQ$44,VLOOKUP(初期入力!$D$4,初期入力!$H$3:$J$18,3,0),A41)</f>
        <v>土</v>
      </c>
      <c r="E41" s="40"/>
      <c r="F41" s="23" t="s">
        <v>9</v>
      </c>
      <c r="G41" s="12"/>
      <c r="H41" s="286"/>
      <c r="I41" s="287"/>
      <c r="J41" s="14"/>
      <c r="K41" s="12"/>
      <c r="L41" s="32"/>
      <c r="M41" s="11">
        <f t="shared" si="1"/>
        <v>42963</v>
      </c>
      <c r="N41" s="12" t="str">
        <f t="shared" si="1"/>
        <v>土</v>
      </c>
      <c r="O41" s="39">
        <f t="shared" si="1"/>
        <v>0</v>
      </c>
      <c r="P41" s="14" t="str">
        <f t="shared" si="2"/>
        <v>■</v>
      </c>
      <c r="Q41" s="24"/>
      <c r="R41" s="275"/>
      <c r="S41" s="276"/>
      <c r="T41" s="23" t="s">
        <v>39</v>
      </c>
      <c r="U41" s="24"/>
    </row>
    <row r="42" spans="1:21" ht="46.5" customHeight="1">
      <c r="A42">
        <v>230</v>
      </c>
      <c r="C42" s="11">
        <v>42964</v>
      </c>
      <c r="D42" s="12" t="str">
        <f>INDEX(ｶﾚﾝﾀﾞｰ!$C$5:$QQ$44,VLOOKUP(初期入力!$D$4,初期入力!$H$3:$J$18,3,0),A42)</f>
        <v>日</v>
      </c>
      <c r="E42" s="40"/>
      <c r="F42" s="23" t="s">
        <v>39</v>
      </c>
      <c r="G42" s="12"/>
      <c r="H42" s="286"/>
      <c r="I42" s="287"/>
      <c r="J42" s="14"/>
      <c r="K42" s="12"/>
      <c r="L42" s="32"/>
      <c r="M42" s="11">
        <f t="shared" si="1"/>
        <v>42964</v>
      </c>
      <c r="N42" s="12" t="str">
        <f t="shared" si="1"/>
        <v>日</v>
      </c>
      <c r="O42" s="39">
        <f t="shared" si="1"/>
        <v>0</v>
      </c>
      <c r="P42" s="14" t="str">
        <f t="shared" si="2"/>
        <v>休</v>
      </c>
      <c r="Q42" s="24"/>
      <c r="R42" s="275"/>
      <c r="S42" s="276"/>
      <c r="T42" s="23" t="s">
        <v>9</v>
      </c>
      <c r="U42" s="24"/>
    </row>
    <row r="43" spans="1:21" ht="46.5" customHeight="1">
      <c r="A43">
        <v>231</v>
      </c>
      <c r="C43" s="11">
        <v>42965</v>
      </c>
      <c r="D43" s="12" t="str">
        <f>INDEX(ｶﾚﾝﾀﾞｰ!$C$5:$QQ$44,VLOOKUP(初期入力!$D$4,初期入力!$H$3:$J$18,3,0),A43)</f>
        <v>月</v>
      </c>
      <c r="E43" s="40"/>
      <c r="F43" s="23" t="s">
        <v>39</v>
      </c>
      <c r="G43" s="12"/>
      <c r="H43" s="286"/>
      <c r="I43" s="287"/>
      <c r="J43" s="14"/>
      <c r="K43" s="12"/>
      <c r="L43" s="32"/>
      <c r="M43" s="11">
        <f t="shared" si="1"/>
        <v>42965</v>
      </c>
      <c r="N43" s="12" t="str">
        <f t="shared" si="1"/>
        <v>月</v>
      </c>
      <c r="O43" s="39">
        <f t="shared" si="1"/>
        <v>0</v>
      </c>
      <c r="P43" s="14" t="str">
        <f t="shared" si="2"/>
        <v>休</v>
      </c>
      <c r="Q43" s="24"/>
      <c r="R43" s="275"/>
      <c r="S43" s="276"/>
      <c r="T43" s="23" t="s">
        <v>9</v>
      </c>
      <c r="U43" s="24"/>
    </row>
    <row r="44" spans="1:21" ht="46.5" customHeight="1">
      <c r="A44">
        <v>232</v>
      </c>
      <c r="C44" s="11">
        <v>42966</v>
      </c>
      <c r="D44" s="12" t="str">
        <f>INDEX(ｶﾚﾝﾀﾞｰ!$C$5:$QQ$44,VLOOKUP(初期入力!$D$4,初期入力!$H$3:$J$18,3,0),A44)</f>
        <v>火</v>
      </c>
      <c r="E44" s="40"/>
      <c r="F44" s="23" t="s">
        <v>9</v>
      </c>
      <c r="G44" s="12"/>
      <c r="H44" s="286"/>
      <c r="I44" s="287"/>
      <c r="J44" s="14"/>
      <c r="K44" s="12"/>
      <c r="L44" s="32"/>
      <c r="M44" s="11">
        <f t="shared" si="1"/>
        <v>42966</v>
      </c>
      <c r="N44" s="12" t="str">
        <f t="shared" si="1"/>
        <v>火</v>
      </c>
      <c r="O44" s="39">
        <f t="shared" si="1"/>
        <v>0</v>
      </c>
      <c r="P44" s="14" t="str">
        <f t="shared" si="2"/>
        <v>■</v>
      </c>
      <c r="Q44" s="24"/>
      <c r="R44" s="275"/>
      <c r="S44" s="276"/>
      <c r="T44" s="23" t="s">
        <v>9</v>
      </c>
      <c r="U44" s="24"/>
    </row>
    <row r="45" spans="1:21" ht="46.5" customHeight="1">
      <c r="A45">
        <v>233</v>
      </c>
      <c r="C45" s="11">
        <v>42967</v>
      </c>
      <c r="D45" s="12" t="str">
        <f>INDEX(ｶﾚﾝﾀﾞｰ!$C$5:$QQ$44,VLOOKUP(初期入力!$D$4,初期入力!$H$3:$J$18,3,0),A45)</f>
        <v>水</v>
      </c>
      <c r="E45" s="40"/>
      <c r="F45" s="23" t="s">
        <v>9</v>
      </c>
      <c r="G45" s="12"/>
      <c r="H45" s="286"/>
      <c r="I45" s="287"/>
      <c r="J45" s="14"/>
      <c r="K45" s="12"/>
      <c r="L45" s="32"/>
      <c r="M45" s="11">
        <f t="shared" si="1"/>
        <v>42967</v>
      </c>
      <c r="N45" s="12" t="str">
        <f t="shared" si="1"/>
        <v>水</v>
      </c>
      <c r="O45" s="39">
        <f t="shared" si="1"/>
        <v>0</v>
      </c>
      <c r="P45" s="14" t="str">
        <f t="shared" si="2"/>
        <v>■</v>
      </c>
      <c r="Q45" s="24"/>
      <c r="R45" s="275"/>
      <c r="S45" s="276"/>
      <c r="T45" s="23" t="s">
        <v>9</v>
      </c>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234</v>
      </c>
      <c r="C56" s="11">
        <v>42968</v>
      </c>
      <c r="D56" s="12" t="str">
        <f>INDEX(ｶﾚﾝﾀﾞｰ!$C$5:$QQ$44,VLOOKUP(初期入力!$D$4,初期入力!$H$3:$J$18,3,0),A56)</f>
        <v>木</v>
      </c>
      <c r="E56" s="40"/>
      <c r="F56" s="23" t="s">
        <v>9</v>
      </c>
      <c r="G56" s="12"/>
      <c r="H56" s="286"/>
      <c r="I56" s="287"/>
      <c r="J56" s="14"/>
      <c r="K56" s="12"/>
      <c r="L56" s="32"/>
      <c r="M56" s="11">
        <f t="shared" ref="M56:O66" si="3">C56</f>
        <v>42968</v>
      </c>
      <c r="N56" s="12" t="str">
        <f t="shared" si="3"/>
        <v>木</v>
      </c>
      <c r="O56" s="39">
        <f>E56</f>
        <v>0</v>
      </c>
      <c r="P56" s="14" t="str">
        <f t="shared" ref="P56:P66" si="4">F56</f>
        <v>■</v>
      </c>
      <c r="Q56" s="24"/>
      <c r="R56" s="275"/>
      <c r="S56" s="276"/>
      <c r="T56" s="23" t="s">
        <v>9</v>
      </c>
      <c r="U56" s="24"/>
    </row>
    <row r="57" spans="1:21" ht="46.5" customHeight="1">
      <c r="A57">
        <v>235</v>
      </c>
      <c r="C57" s="11">
        <v>42969</v>
      </c>
      <c r="D57" s="12" t="str">
        <f>INDEX(ｶﾚﾝﾀﾞｰ!$C$5:$QQ$44,VLOOKUP(初期入力!$D$4,初期入力!$H$3:$J$18,3,0),A57)</f>
        <v>金</v>
      </c>
      <c r="E57" s="40"/>
      <c r="F57" s="23" t="s">
        <v>9</v>
      </c>
      <c r="G57" s="12"/>
      <c r="H57" s="286"/>
      <c r="I57" s="287"/>
      <c r="J57" s="14"/>
      <c r="K57" s="12"/>
      <c r="L57" s="32"/>
      <c r="M57" s="11">
        <f t="shared" si="3"/>
        <v>42969</v>
      </c>
      <c r="N57" s="12" t="str">
        <f t="shared" si="3"/>
        <v>金</v>
      </c>
      <c r="O57" s="39">
        <f t="shared" si="3"/>
        <v>0</v>
      </c>
      <c r="P57" s="14" t="str">
        <f t="shared" si="4"/>
        <v>■</v>
      </c>
      <c r="Q57" s="24"/>
      <c r="R57" s="275"/>
      <c r="S57" s="276"/>
      <c r="T57" s="23" t="s">
        <v>9</v>
      </c>
      <c r="U57" s="24"/>
    </row>
    <row r="58" spans="1:21" ht="46.5" customHeight="1">
      <c r="A58">
        <v>236</v>
      </c>
      <c r="C58" s="11">
        <v>42970</v>
      </c>
      <c r="D58" s="12" t="str">
        <f>INDEX(ｶﾚﾝﾀﾞｰ!$C$5:$QQ$44,VLOOKUP(初期入力!$D$4,初期入力!$H$3:$J$18,3,0),A58)</f>
        <v>土</v>
      </c>
      <c r="E58" s="40"/>
      <c r="F58" s="23" t="s">
        <v>9</v>
      </c>
      <c r="G58" s="10"/>
      <c r="H58" s="286"/>
      <c r="I58" s="287"/>
      <c r="J58" s="14"/>
      <c r="K58" s="12"/>
      <c r="L58" s="32"/>
      <c r="M58" s="11">
        <f t="shared" si="3"/>
        <v>42970</v>
      </c>
      <c r="N58" s="12" t="str">
        <f t="shared" si="3"/>
        <v>土</v>
      </c>
      <c r="O58" s="39">
        <f t="shared" si="3"/>
        <v>0</v>
      </c>
      <c r="P58" s="14" t="str">
        <f t="shared" si="4"/>
        <v>■</v>
      </c>
      <c r="Q58" s="24"/>
      <c r="R58" s="275"/>
      <c r="S58" s="276"/>
      <c r="T58" s="23" t="s">
        <v>9</v>
      </c>
      <c r="U58" s="24"/>
    </row>
    <row r="59" spans="1:21" ht="46.5" customHeight="1">
      <c r="A59">
        <v>237</v>
      </c>
      <c r="C59" s="11">
        <v>42971</v>
      </c>
      <c r="D59" s="12" t="str">
        <f>INDEX(ｶﾚﾝﾀﾞｰ!$C$5:$QQ$44,VLOOKUP(初期入力!$D$4,初期入力!$H$3:$J$18,3,0),A59)</f>
        <v>日</v>
      </c>
      <c r="E59" s="40"/>
      <c r="F59" s="23" t="s">
        <v>39</v>
      </c>
      <c r="G59" s="10"/>
      <c r="H59" s="286"/>
      <c r="I59" s="287"/>
      <c r="J59" s="14"/>
      <c r="K59" s="12"/>
      <c r="L59" s="32"/>
      <c r="M59" s="11">
        <f t="shared" si="3"/>
        <v>42971</v>
      </c>
      <c r="N59" s="12" t="str">
        <f t="shared" si="3"/>
        <v>日</v>
      </c>
      <c r="O59" s="39">
        <f t="shared" si="3"/>
        <v>0</v>
      </c>
      <c r="P59" s="14" t="str">
        <f t="shared" si="4"/>
        <v>休</v>
      </c>
      <c r="Q59" s="24"/>
      <c r="R59" s="275"/>
      <c r="S59" s="276"/>
      <c r="T59" s="23" t="s">
        <v>9</v>
      </c>
      <c r="U59" s="24"/>
    </row>
    <row r="60" spans="1:21" ht="46.5" customHeight="1">
      <c r="A60">
        <v>238</v>
      </c>
      <c r="C60" s="11">
        <v>42972</v>
      </c>
      <c r="D60" s="12" t="str">
        <f>INDEX(ｶﾚﾝﾀﾞｰ!$C$5:$QQ$44,VLOOKUP(初期入力!$D$4,初期入力!$H$3:$J$18,3,0),A60)</f>
        <v>月</v>
      </c>
      <c r="E60" s="40"/>
      <c r="F60" s="23" t="s">
        <v>39</v>
      </c>
      <c r="G60" s="12"/>
      <c r="H60" s="286"/>
      <c r="I60" s="287"/>
      <c r="J60" s="14"/>
      <c r="K60" s="12"/>
      <c r="L60" s="32"/>
      <c r="M60" s="11">
        <f t="shared" si="3"/>
        <v>42972</v>
      </c>
      <c r="N60" s="12" t="str">
        <f t="shared" si="3"/>
        <v>月</v>
      </c>
      <c r="O60" s="39">
        <f t="shared" si="3"/>
        <v>0</v>
      </c>
      <c r="P60" s="14" t="str">
        <f t="shared" si="4"/>
        <v>休</v>
      </c>
      <c r="Q60" s="24"/>
      <c r="R60" s="275"/>
      <c r="S60" s="276"/>
      <c r="T60" s="23" t="s">
        <v>39</v>
      </c>
      <c r="U60" s="24"/>
    </row>
    <row r="61" spans="1:21" ht="46.5" customHeight="1">
      <c r="A61">
        <v>239</v>
      </c>
      <c r="C61" s="11">
        <v>42973</v>
      </c>
      <c r="D61" s="12" t="str">
        <f>INDEX(ｶﾚﾝﾀﾞｰ!$C$5:$QQ$44,VLOOKUP(初期入力!$D$4,初期入力!$H$3:$J$18,3,0),A61)</f>
        <v>火</v>
      </c>
      <c r="E61" s="40"/>
      <c r="F61" s="23" t="s">
        <v>9</v>
      </c>
      <c r="G61" s="12"/>
      <c r="H61" s="286"/>
      <c r="I61" s="287"/>
      <c r="J61" s="14"/>
      <c r="K61" s="12"/>
      <c r="L61" s="32"/>
      <c r="M61" s="11">
        <f t="shared" si="3"/>
        <v>42973</v>
      </c>
      <c r="N61" s="12" t="str">
        <f t="shared" si="3"/>
        <v>火</v>
      </c>
      <c r="O61" s="39">
        <f t="shared" si="3"/>
        <v>0</v>
      </c>
      <c r="P61" s="14" t="str">
        <f t="shared" si="4"/>
        <v>■</v>
      </c>
      <c r="Q61" s="24"/>
      <c r="R61" s="275"/>
      <c r="S61" s="276"/>
      <c r="T61" s="23" t="s">
        <v>39</v>
      </c>
      <c r="U61" s="24"/>
    </row>
    <row r="62" spans="1:21" ht="46.5" customHeight="1">
      <c r="A62">
        <v>240</v>
      </c>
      <c r="C62" s="11">
        <v>42974</v>
      </c>
      <c r="D62" s="12" t="str">
        <f>INDEX(ｶﾚﾝﾀﾞｰ!$C$5:$QQ$44,VLOOKUP(初期入力!$D$4,初期入力!$H$3:$J$18,3,0),A62)</f>
        <v>水</v>
      </c>
      <c r="E62" s="40"/>
      <c r="F62" s="23" t="s">
        <v>9</v>
      </c>
      <c r="G62" s="12"/>
      <c r="H62" s="286"/>
      <c r="I62" s="287"/>
      <c r="J62" s="14"/>
      <c r="K62" s="12"/>
      <c r="L62" s="32"/>
      <c r="M62" s="11">
        <f t="shared" si="3"/>
        <v>42974</v>
      </c>
      <c r="N62" s="12" t="str">
        <f t="shared" si="3"/>
        <v>水</v>
      </c>
      <c r="O62" s="39">
        <f t="shared" si="3"/>
        <v>0</v>
      </c>
      <c r="P62" s="14" t="str">
        <f t="shared" si="4"/>
        <v>■</v>
      </c>
      <c r="Q62" s="24"/>
      <c r="R62" s="275"/>
      <c r="S62" s="276"/>
      <c r="T62" s="23" t="s">
        <v>9</v>
      </c>
      <c r="U62" s="24"/>
    </row>
    <row r="63" spans="1:21" ht="46.5" customHeight="1">
      <c r="A63">
        <v>241</v>
      </c>
      <c r="C63" s="11">
        <v>42975</v>
      </c>
      <c r="D63" s="12" t="str">
        <f>INDEX(ｶﾚﾝﾀﾞｰ!$C$5:$QQ$44,VLOOKUP(初期入力!$D$4,初期入力!$H$3:$J$18,3,0),A63)</f>
        <v>木</v>
      </c>
      <c r="E63" s="40"/>
      <c r="F63" s="23" t="s">
        <v>9</v>
      </c>
      <c r="G63" s="12"/>
      <c r="H63" s="286"/>
      <c r="I63" s="287"/>
      <c r="J63" s="14"/>
      <c r="K63" s="12"/>
      <c r="L63" s="32"/>
      <c r="M63" s="11">
        <f t="shared" si="3"/>
        <v>42975</v>
      </c>
      <c r="N63" s="12" t="str">
        <f t="shared" si="3"/>
        <v>木</v>
      </c>
      <c r="O63" s="39">
        <f t="shared" si="3"/>
        <v>0</v>
      </c>
      <c r="P63" s="14" t="str">
        <f t="shared" si="4"/>
        <v>■</v>
      </c>
      <c r="Q63" s="24"/>
      <c r="R63" s="275"/>
      <c r="S63" s="276"/>
      <c r="T63" s="23" t="s">
        <v>9</v>
      </c>
      <c r="U63" s="24"/>
    </row>
    <row r="64" spans="1:21" ht="46.5" customHeight="1">
      <c r="A64">
        <v>242</v>
      </c>
      <c r="C64" s="11">
        <v>42976</v>
      </c>
      <c r="D64" s="12" t="str">
        <f>INDEX(ｶﾚﾝﾀﾞｰ!$C$5:$QQ$44,VLOOKUP(初期入力!$D$4,初期入力!$H$3:$J$18,3,0),A64)</f>
        <v>金</v>
      </c>
      <c r="E64" s="40"/>
      <c r="F64" s="23" t="s">
        <v>9</v>
      </c>
      <c r="G64" s="12"/>
      <c r="H64" s="286"/>
      <c r="I64" s="287"/>
      <c r="J64" s="14"/>
      <c r="K64" s="12"/>
      <c r="L64" s="32"/>
      <c r="M64" s="11">
        <f t="shared" si="3"/>
        <v>42976</v>
      </c>
      <c r="N64" s="12" t="str">
        <f t="shared" si="3"/>
        <v>金</v>
      </c>
      <c r="O64" s="39">
        <f t="shared" si="3"/>
        <v>0</v>
      </c>
      <c r="P64" s="14" t="str">
        <f t="shared" si="4"/>
        <v>■</v>
      </c>
      <c r="Q64" s="24"/>
      <c r="R64" s="275"/>
      <c r="S64" s="276"/>
      <c r="T64" s="23" t="s">
        <v>39</v>
      </c>
      <c r="U64" s="24"/>
    </row>
    <row r="65" spans="1:21" ht="46.5" customHeight="1">
      <c r="A65">
        <v>243</v>
      </c>
      <c r="C65" s="11">
        <v>42977</v>
      </c>
      <c r="D65" s="12" t="str">
        <f>INDEX(ｶﾚﾝﾀﾞｰ!$C$5:$QQ$44,VLOOKUP(初期入力!$D$4,初期入力!$H$3:$J$18,3,0),A65)</f>
        <v>土</v>
      </c>
      <c r="E65" s="40"/>
      <c r="F65" s="23" t="s">
        <v>9</v>
      </c>
      <c r="G65" s="12"/>
      <c r="H65" s="286"/>
      <c r="I65" s="287"/>
      <c r="J65" s="14"/>
      <c r="K65" s="12"/>
      <c r="L65" s="32"/>
      <c r="M65" s="11">
        <f t="shared" si="3"/>
        <v>42977</v>
      </c>
      <c r="N65" s="12" t="str">
        <f t="shared" si="3"/>
        <v>土</v>
      </c>
      <c r="O65" s="39">
        <f t="shared" si="3"/>
        <v>0</v>
      </c>
      <c r="P65" s="14" t="str">
        <f t="shared" si="4"/>
        <v>■</v>
      </c>
      <c r="Q65" s="24"/>
      <c r="R65" s="275"/>
      <c r="S65" s="276"/>
      <c r="T65" s="23" t="s">
        <v>39</v>
      </c>
      <c r="U65" s="24"/>
    </row>
    <row r="66" spans="1:21" ht="46.5" customHeight="1">
      <c r="A66">
        <v>244</v>
      </c>
      <c r="C66" s="11">
        <v>42978</v>
      </c>
      <c r="D66" s="12" t="str">
        <f>INDEX(ｶﾚﾝﾀﾞｰ!$C$5:$QQ$44,VLOOKUP(初期入力!$D$4,初期入力!$H$3:$J$18,3,0),A66)</f>
        <v>日</v>
      </c>
      <c r="E66" s="40"/>
      <c r="F66" s="23" t="s">
        <v>39</v>
      </c>
      <c r="G66" s="12"/>
      <c r="H66" s="286"/>
      <c r="I66" s="287"/>
      <c r="J66" s="14"/>
      <c r="K66" s="12"/>
      <c r="L66" s="32"/>
      <c r="M66" s="11">
        <f t="shared" si="3"/>
        <v>42978</v>
      </c>
      <c r="N66" s="12" t="str">
        <f t="shared" si="3"/>
        <v>日</v>
      </c>
      <c r="O66" s="39">
        <f t="shared" si="3"/>
        <v>0</v>
      </c>
      <c r="P66" s="14" t="str">
        <f t="shared" si="4"/>
        <v>休</v>
      </c>
      <c r="Q66" s="24"/>
      <c r="R66" s="275"/>
      <c r="S66" s="276"/>
      <c r="T66" s="23" t="s">
        <v>9</v>
      </c>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2">
    <dataValidation type="list" allowBlank="1" showInputMessage="1" showErrorMessage="1" sqref="Q16:Q26 Q56:Q66 Q36:Q46" xr:uid="{00000000-0002-0000-0800-000000000000}">
      <formula1>$X$5:$X$7</formula1>
    </dataValidation>
    <dataValidation type="list" allowBlank="1" showInputMessage="1" showErrorMessage="1" sqref="F56:F66 T36:T46 F16:F26 T16:T26 F36:F46 T56:T66" xr:uid="{00000000-0002-0000-08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75"/>
  <sheetViews>
    <sheetView showGridLines="0" showZeros="0" topLeftCell="K1" zoomScaleNormal="100" workbookViewId="0">
      <pane ySplit="15" topLeftCell="A64" activePane="bottomLeft" state="frozen"/>
      <selection activeCell="N17" sqref="N17"/>
      <selection pane="bottomLeft" activeCell="T56" sqref="T56:T6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245</v>
      </c>
      <c r="C16" s="11">
        <v>42979</v>
      </c>
      <c r="D16" s="12" t="str">
        <f>INDEX(ｶﾚﾝﾀﾞｰ!$C$5:$QQ$44,VLOOKUP(初期入力!$D$4,初期入力!$H$3:$J$18,3,0),A16)</f>
        <v>月</v>
      </c>
      <c r="E16" s="40"/>
      <c r="F16" s="23" t="s">
        <v>39</v>
      </c>
      <c r="G16" s="12"/>
      <c r="H16" s="286"/>
      <c r="I16" s="287"/>
      <c r="J16" s="14"/>
      <c r="K16" s="12"/>
      <c r="L16" s="32"/>
      <c r="M16" s="11">
        <f>C16</f>
        <v>42979</v>
      </c>
      <c r="N16" s="12" t="str">
        <f>D16</f>
        <v>月</v>
      </c>
      <c r="O16" s="39">
        <f>E16</f>
        <v>0</v>
      </c>
      <c r="P16" s="14" t="str">
        <f>F16</f>
        <v>休</v>
      </c>
      <c r="Q16" s="24"/>
      <c r="R16" s="275"/>
      <c r="S16" s="276"/>
      <c r="T16" s="23" t="s">
        <v>9</v>
      </c>
      <c r="U16" s="24"/>
    </row>
    <row r="17" spans="1:21" ht="46.5" customHeight="1">
      <c r="A17">
        <v>246</v>
      </c>
      <c r="C17" s="11">
        <v>42980</v>
      </c>
      <c r="D17" s="12" t="str">
        <f>INDEX(ｶﾚﾝﾀﾞｰ!$C$5:$QQ$44,VLOOKUP(初期入力!$D$4,初期入力!$H$3:$J$18,3,0),A17)</f>
        <v>火</v>
      </c>
      <c r="E17" s="40"/>
      <c r="F17" s="23" t="s">
        <v>9</v>
      </c>
      <c r="G17" s="12"/>
      <c r="H17" s="286"/>
      <c r="I17" s="287"/>
      <c r="J17" s="14"/>
      <c r="K17" s="12"/>
      <c r="L17" s="32"/>
      <c r="M17" s="11">
        <f t="shared" ref="M17:P26" si="0">C17</f>
        <v>42980</v>
      </c>
      <c r="N17" s="12" t="str">
        <f t="shared" si="0"/>
        <v>火</v>
      </c>
      <c r="O17" s="39">
        <f t="shared" si="0"/>
        <v>0</v>
      </c>
      <c r="P17" s="14" t="str">
        <f t="shared" si="0"/>
        <v>■</v>
      </c>
      <c r="Q17" s="24"/>
      <c r="R17" s="275"/>
      <c r="S17" s="276"/>
      <c r="T17" s="23" t="s">
        <v>39</v>
      </c>
      <c r="U17" s="24"/>
    </row>
    <row r="18" spans="1:21" ht="46.5" customHeight="1">
      <c r="A18">
        <v>247</v>
      </c>
      <c r="C18" s="11">
        <v>42981</v>
      </c>
      <c r="D18" s="12" t="str">
        <f>INDEX(ｶﾚﾝﾀﾞｰ!$C$5:$QQ$44,VLOOKUP(初期入力!$D$4,初期入力!$H$3:$J$18,3,0),A18)</f>
        <v>水</v>
      </c>
      <c r="E18" s="40"/>
      <c r="F18" s="23" t="s">
        <v>9</v>
      </c>
      <c r="G18" s="10"/>
      <c r="H18" s="286"/>
      <c r="I18" s="287"/>
      <c r="J18" s="14"/>
      <c r="K18" s="12"/>
      <c r="L18" s="32"/>
      <c r="M18" s="11">
        <f t="shared" si="0"/>
        <v>42981</v>
      </c>
      <c r="N18" s="12" t="str">
        <f t="shared" si="0"/>
        <v>水</v>
      </c>
      <c r="O18" s="39">
        <f t="shared" si="0"/>
        <v>0</v>
      </c>
      <c r="P18" s="14" t="str">
        <f t="shared" si="0"/>
        <v>■</v>
      </c>
      <c r="Q18" s="24"/>
      <c r="R18" s="275"/>
      <c r="S18" s="276"/>
      <c r="T18" s="23" t="s">
        <v>9</v>
      </c>
      <c r="U18" s="24"/>
    </row>
    <row r="19" spans="1:21" ht="46.5" customHeight="1">
      <c r="A19">
        <v>248</v>
      </c>
      <c r="C19" s="11">
        <v>42982</v>
      </c>
      <c r="D19" s="12" t="str">
        <f>INDEX(ｶﾚﾝﾀﾞｰ!$C$5:$QQ$44,VLOOKUP(初期入力!$D$4,初期入力!$H$3:$J$18,3,0),A19)</f>
        <v>木</v>
      </c>
      <c r="E19" s="40"/>
      <c r="F19" s="23" t="s">
        <v>9</v>
      </c>
      <c r="G19" s="10"/>
      <c r="H19" s="286"/>
      <c r="I19" s="287"/>
      <c r="J19" s="14"/>
      <c r="K19" s="12"/>
      <c r="L19" s="32"/>
      <c r="M19" s="11">
        <f t="shared" si="0"/>
        <v>42982</v>
      </c>
      <c r="N19" s="12" t="str">
        <f t="shared" si="0"/>
        <v>木</v>
      </c>
      <c r="O19" s="39">
        <f t="shared" si="0"/>
        <v>0</v>
      </c>
      <c r="P19" s="14" t="str">
        <f t="shared" si="0"/>
        <v>■</v>
      </c>
      <c r="Q19" s="24"/>
      <c r="R19" s="275"/>
      <c r="S19" s="276"/>
      <c r="T19" s="23" t="s">
        <v>9</v>
      </c>
      <c r="U19" s="24"/>
    </row>
    <row r="20" spans="1:21" ht="46.5" customHeight="1">
      <c r="A20">
        <v>249</v>
      </c>
      <c r="C20" s="11">
        <v>42983</v>
      </c>
      <c r="D20" s="12" t="str">
        <f>INDEX(ｶﾚﾝﾀﾞｰ!$C$5:$QQ$44,VLOOKUP(初期入力!$D$4,初期入力!$H$3:$J$18,3,0),A20)</f>
        <v>金</v>
      </c>
      <c r="E20" s="40"/>
      <c r="F20" s="23" t="s">
        <v>9</v>
      </c>
      <c r="G20" s="12"/>
      <c r="H20" s="286"/>
      <c r="I20" s="287"/>
      <c r="J20" s="14"/>
      <c r="K20" s="12"/>
      <c r="L20" s="32"/>
      <c r="M20" s="11">
        <f t="shared" si="0"/>
        <v>42983</v>
      </c>
      <c r="N20" s="12" t="str">
        <f t="shared" si="0"/>
        <v>金</v>
      </c>
      <c r="O20" s="39">
        <f t="shared" si="0"/>
        <v>0</v>
      </c>
      <c r="P20" s="14" t="str">
        <f t="shared" si="0"/>
        <v>■</v>
      </c>
      <c r="Q20" s="24"/>
      <c r="R20" s="275"/>
      <c r="S20" s="276"/>
      <c r="T20" s="23" t="s">
        <v>9</v>
      </c>
      <c r="U20" s="24"/>
    </row>
    <row r="21" spans="1:21" ht="46.5" customHeight="1">
      <c r="A21">
        <v>250</v>
      </c>
      <c r="C21" s="11">
        <v>42984</v>
      </c>
      <c r="D21" s="12" t="str">
        <f>INDEX(ｶﾚﾝﾀﾞｰ!$C$5:$QQ$44,VLOOKUP(初期入力!$D$4,初期入力!$H$3:$J$18,3,0),A21)</f>
        <v>土</v>
      </c>
      <c r="E21" s="40"/>
      <c r="F21" s="23" t="s">
        <v>9</v>
      </c>
      <c r="G21" s="12"/>
      <c r="H21" s="286"/>
      <c r="I21" s="287"/>
      <c r="J21" s="14"/>
      <c r="K21" s="12"/>
      <c r="L21" s="32"/>
      <c r="M21" s="11">
        <f t="shared" si="0"/>
        <v>42984</v>
      </c>
      <c r="N21" s="12" t="str">
        <f t="shared" si="0"/>
        <v>土</v>
      </c>
      <c r="O21" s="39">
        <f t="shared" si="0"/>
        <v>0</v>
      </c>
      <c r="P21" s="14" t="str">
        <f t="shared" si="0"/>
        <v>■</v>
      </c>
      <c r="Q21" s="24"/>
      <c r="R21" s="275"/>
      <c r="S21" s="276"/>
      <c r="T21" s="23" t="s">
        <v>9</v>
      </c>
      <c r="U21" s="24"/>
    </row>
    <row r="22" spans="1:21" ht="46.5" customHeight="1">
      <c r="A22">
        <v>251</v>
      </c>
      <c r="C22" s="11">
        <v>42985</v>
      </c>
      <c r="D22" s="12" t="str">
        <f>INDEX(ｶﾚﾝﾀﾞｰ!$C$5:$QQ$44,VLOOKUP(初期入力!$D$4,初期入力!$H$3:$J$18,3,0),A22)</f>
        <v>日</v>
      </c>
      <c r="E22" s="40"/>
      <c r="F22" s="23" t="s">
        <v>39</v>
      </c>
      <c r="G22" s="12"/>
      <c r="H22" s="286"/>
      <c r="I22" s="287"/>
      <c r="J22" s="14"/>
      <c r="K22" s="12"/>
      <c r="L22" s="32"/>
      <c r="M22" s="11">
        <f t="shared" si="0"/>
        <v>42985</v>
      </c>
      <c r="N22" s="12" t="str">
        <f t="shared" si="0"/>
        <v>日</v>
      </c>
      <c r="O22" s="39">
        <f t="shared" si="0"/>
        <v>0</v>
      </c>
      <c r="P22" s="14" t="str">
        <f t="shared" si="0"/>
        <v>休</v>
      </c>
      <c r="Q22" s="24"/>
      <c r="R22" s="275"/>
      <c r="S22" s="276"/>
      <c r="T22" s="23" t="s">
        <v>9</v>
      </c>
      <c r="U22" s="24"/>
    </row>
    <row r="23" spans="1:21" ht="46.5" customHeight="1">
      <c r="A23">
        <v>252</v>
      </c>
      <c r="C23" s="11">
        <v>42986</v>
      </c>
      <c r="D23" s="12" t="str">
        <f>INDEX(ｶﾚﾝﾀﾞｰ!$C$5:$QQ$44,VLOOKUP(初期入力!$D$4,初期入力!$H$3:$J$18,3,0),A23)</f>
        <v>月</v>
      </c>
      <c r="E23" s="40"/>
      <c r="F23" s="23" t="s">
        <v>39</v>
      </c>
      <c r="G23" s="12"/>
      <c r="H23" s="286"/>
      <c r="I23" s="287"/>
      <c r="J23" s="14"/>
      <c r="K23" s="12"/>
      <c r="L23" s="32"/>
      <c r="M23" s="11">
        <f t="shared" si="0"/>
        <v>42986</v>
      </c>
      <c r="N23" s="12" t="str">
        <f t="shared" si="0"/>
        <v>月</v>
      </c>
      <c r="O23" s="39">
        <f t="shared" si="0"/>
        <v>0</v>
      </c>
      <c r="P23" s="14" t="str">
        <f t="shared" si="0"/>
        <v>休</v>
      </c>
      <c r="Q23" s="24"/>
      <c r="R23" s="275"/>
      <c r="S23" s="276"/>
      <c r="T23" s="23" t="s">
        <v>39</v>
      </c>
      <c r="U23" s="24"/>
    </row>
    <row r="24" spans="1:21" ht="46.5" customHeight="1">
      <c r="A24">
        <v>253</v>
      </c>
      <c r="C24" s="11">
        <v>42987</v>
      </c>
      <c r="D24" s="12" t="str">
        <f>INDEX(ｶﾚﾝﾀﾞｰ!$C$5:$QQ$44,VLOOKUP(初期入力!$D$4,初期入力!$H$3:$J$18,3,0),A24)</f>
        <v>火</v>
      </c>
      <c r="E24" s="40"/>
      <c r="F24" s="23" t="s">
        <v>9</v>
      </c>
      <c r="G24" s="12"/>
      <c r="H24" s="286"/>
      <c r="I24" s="287"/>
      <c r="J24" s="14"/>
      <c r="K24" s="12"/>
      <c r="L24" s="32"/>
      <c r="M24" s="11">
        <f t="shared" si="0"/>
        <v>42987</v>
      </c>
      <c r="N24" s="12" t="str">
        <f t="shared" si="0"/>
        <v>火</v>
      </c>
      <c r="O24" s="39">
        <f t="shared" si="0"/>
        <v>0</v>
      </c>
      <c r="P24" s="14" t="str">
        <f t="shared" si="0"/>
        <v>■</v>
      </c>
      <c r="Q24" s="24"/>
      <c r="R24" s="275"/>
      <c r="S24" s="276"/>
      <c r="T24" s="23" t="s">
        <v>9</v>
      </c>
      <c r="U24" s="24"/>
    </row>
    <row r="25" spans="1:21" ht="46.5" customHeight="1">
      <c r="A25">
        <v>254</v>
      </c>
      <c r="C25" s="11">
        <v>42988</v>
      </c>
      <c r="D25" s="12" t="str">
        <f>INDEX(ｶﾚﾝﾀﾞｰ!$C$5:$QQ$44,VLOOKUP(初期入力!$D$4,初期入力!$H$3:$J$18,3,0),A25)</f>
        <v>水</v>
      </c>
      <c r="E25" s="40"/>
      <c r="F25" s="23" t="s">
        <v>9</v>
      </c>
      <c r="G25" s="12"/>
      <c r="H25" s="286"/>
      <c r="I25" s="287"/>
      <c r="J25" s="14"/>
      <c r="K25" s="12"/>
      <c r="L25" s="32"/>
      <c r="M25" s="11">
        <f t="shared" si="0"/>
        <v>42988</v>
      </c>
      <c r="N25" s="12" t="str">
        <f t="shared" si="0"/>
        <v>水</v>
      </c>
      <c r="O25" s="39">
        <f t="shared" si="0"/>
        <v>0</v>
      </c>
      <c r="P25" s="14" t="str">
        <f t="shared" si="0"/>
        <v>■</v>
      </c>
      <c r="Q25" s="24"/>
      <c r="R25" s="275"/>
      <c r="S25" s="276"/>
      <c r="T25" s="23" t="s">
        <v>9</v>
      </c>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255</v>
      </c>
      <c r="C36" s="11">
        <v>42989</v>
      </c>
      <c r="D36" s="12" t="str">
        <f>INDEX(ｶﾚﾝﾀﾞｰ!$C$5:$QQ$44,VLOOKUP(初期入力!$D$4,初期入力!$H$3:$J$18,3,0),A36)</f>
        <v>木</v>
      </c>
      <c r="E36" s="40"/>
      <c r="F36" s="23" t="s">
        <v>9</v>
      </c>
      <c r="G36" s="12"/>
      <c r="H36" s="286"/>
      <c r="I36" s="287"/>
      <c r="J36" s="14"/>
      <c r="K36" s="12"/>
      <c r="L36" s="32"/>
      <c r="M36" s="11">
        <f t="shared" ref="M36:O46" si="1">C36</f>
        <v>42989</v>
      </c>
      <c r="N36" s="12" t="str">
        <f t="shared" si="1"/>
        <v>木</v>
      </c>
      <c r="O36" s="39">
        <f>E36</f>
        <v>0</v>
      </c>
      <c r="P36" s="14" t="str">
        <f t="shared" ref="P36:P46" si="2">F36</f>
        <v>■</v>
      </c>
      <c r="Q36" s="24"/>
      <c r="R36" s="275"/>
      <c r="S36" s="276"/>
      <c r="T36" s="23" t="s">
        <v>9</v>
      </c>
      <c r="U36" s="24"/>
    </row>
    <row r="37" spans="1:21" ht="46.5" customHeight="1">
      <c r="A37">
        <v>256</v>
      </c>
      <c r="C37" s="11">
        <v>42990</v>
      </c>
      <c r="D37" s="12" t="str">
        <f>INDEX(ｶﾚﾝﾀﾞｰ!$C$5:$QQ$44,VLOOKUP(初期入力!$D$4,初期入力!$H$3:$J$18,3,0),A37)</f>
        <v>金</v>
      </c>
      <c r="E37" s="40"/>
      <c r="F37" s="23" t="s">
        <v>9</v>
      </c>
      <c r="G37" s="12"/>
      <c r="H37" s="286"/>
      <c r="I37" s="287"/>
      <c r="J37" s="14"/>
      <c r="K37" s="12"/>
      <c r="L37" s="32"/>
      <c r="M37" s="11">
        <f t="shared" si="1"/>
        <v>42990</v>
      </c>
      <c r="N37" s="12" t="str">
        <f t="shared" si="1"/>
        <v>金</v>
      </c>
      <c r="O37" s="39">
        <f t="shared" si="1"/>
        <v>0</v>
      </c>
      <c r="P37" s="14" t="str">
        <f t="shared" si="2"/>
        <v>■</v>
      </c>
      <c r="Q37" s="24"/>
      <c r="R37" s="275"/>
      <c r="S37" s="276"/>
      <c r="T37" s="23" t="s">
        <v>9</v>
      </c>
      <c r="U37" s="24"/>
    </row>
    <row r="38" spans="1:21" ht="46.5" customHeight="1">
      <c r="A38">
        <v>257</v>
      </c>
      <c r="C38" s="11">
        <v>42991</v>
      </c>
      <c r="D38" s="12" t="str">
        <f>INDEX(ｶﾚﾝﾀﾞｰ!$C$5:$QQ$44,VLOOKUP(初期入力!$D$4,初期入力!$H$3:$J$18,3,0),A38)</f>
        <v>土</v>
      </c>
      <c r="E38" s="40"/>
      <c r="F38" s="23" t="s">
        <v>9</v>
      </c>
      <c r="G38" s="10"/>
      <c r="H38" s="286"/>
      <c r="I38" s="287"/>
      <c r="J38" s="14"/>
      <c r="K38" s="12"/>
      <c r="L38" s="32"/>
      <c r="M38" s="11">
        <f t="shared" si="1"/>
        <v>42991</v>
      </c>
      <c r="N38" s="12" t="str">
        <f t="shared" si="1"/>
        <v>土</v>
      </c>
      <c r="O38" s="39">
        <f t="shared" si="1"/>
        <v>0</v>
      </c>
      <c r="P38" s="14" t="str">
        <f t="shared" si="2"/>
        <v>■</v>
      </c>
      <c r="Q38" s="24"/>
      <c r="R38" s="275"/>
      <c r="S38" s="276"/>
      <c r="T38" s="23" t="s">
        <v>9</v>
      </c>
      <c r="U38" s="24"/>
    </row>
    <row r="39" spans="1:21" ht="46.5" customHeight="1">
      <c r="A39">
        <v>258</v>
      </c>
      <c r="C39" s="11">
        <v>42992</v>
      </c>
      <c r="D39" s="12" t="str">
        <f>INDEX(ｶﾚﾝﾀﾞｰ!$C$5:$QQ$44,VLOOKUP(初期入力!$D$4,初期入力!$H$3:$J$18,3,0),A39)</f>
        <v>日</v>
      </c>
      <c r="E39" s="40"/>
      <c r="F39" s="23" t="s">
        <v>39</v>
      </c>
      <c r="G39" s="10"/>
      <c r="H39" s="286"/>
      <c r="I39" s="287"/>
      <c r="J39" s="14"/>
      <c r="K39" s="12"/>
      <c r="L39" s="32"/>
      <c r="M39" s="11">
        <f t="shared" si="1"/>
        <v>42992</v>
      </c>
      <c r="N39" s="12" t="str">
        <f t="shared" si="1"/>
        <v>日</v>
      </c>
      <c r="O39" s="39">
        <f t="shared" si="1"/>
        <v>0</v>
      </c>
      <c r="P39" s="14" t="str">
        <f t="shared" si="2"/>
        <v>休</v>
      </c>
      <c r="Q39" s="24"/>
      <c r="R39" s="275"/>
      <c r="S39" s="276"/>
      <c r="T39" s="23" t="s">
        <v>9</v>
      </c>
      <c r="U39" s="24"/>
    </row>
    <row r="40" spans="1:21" ht="46.5" customHeight="1">
      <c r="A40">
        <v>259</v>
      </c>
      <c r="C40" s="11">
        <v>42993</v>
      </c>
      <c r="D40" s="12" t="str">
        <f>INDEX(ｶﾚﾝﾀﾞｰ!$C$5:$QQ$44,VLOOKUP(初期入力!$D$4,初期入力!$H$3:$J$18,3,0),A40)</f>
        <v>月</v>
      </c>
      <c r="E40" s="40"/>
      <c r="F40" s="23" t="s">
        <v>39</v>
      </c>
      <c r="G40" s="12"/>
      <c r="H40" s="286"/>
      <c r="I40" s="287"/>
      <c r="J40" s="14"/>
      <c r="K40" s="12"/>
      <c r="L40" s="32"/>
      <c r="M40" s="11">
        <f t="shared" si="1"/>
        <v>42993</v>
      </c>
      <c r="N40" s="12" t="str">
        <f t="shared" si="1"/>
        <v>月</v>
      </c>
      <c r="O40" s="39">
        <f t="shared" si="1"/>
        <v>0</v>
      </c>
      <c r="P40" s="14" t="str">
        <f t="shared" si="2"/>
        <v>休</v>
      </c>
      <c r="Q40" s="24"/>
      <c r="R40" s="275"/>
      <c r="S40" s="276"/>
      <c r="T40" s="23" t="s">
        <v>9</v>
      </c>
      <c r="U40" s="24"/>
    </row>
    <row r="41" spans="1:21" ht="46.5" customHeight="1">
      <c r="A41">
        <v>260</v>
      </c>
      <c r="C41" s="11">
        <v>42994</v>
      </c>
      <c r="D41" s="12" t="str">
        <f>INDEX(ｶﾚﾝﾀﾞｰ!$C$5:$QQ$44,VLOOKUP(初期入力!$D$4,初期入力!$H$3:$J$18,3,0),A41)</f>
        <v>火</v>
      </c>
      <c r="E41" s="40"/>
      <c r="F41" s="23" t="s">
        <v>9</v>
      </c>
      <c r="G41" s="12"/>
      <c r="H41" s="286"/>
      <c r="I41" s="287"/>
      <c r="J41" s="14"/>
      <c r="K41" s="12"/>
      <c r="L41" s="32"/>
      <c r="M41" s="11">
        <f t="shared" si="1"/>
        <v>42994</v>
      </c>
      <c r="N41" s="12" t="str">
        <f t="shared" si="1"/>
        <v>火</v>
      </c>
      <c r="O41" s="39">
        <f t="shared" si="1"/>
        <v>0</v>
      </c>
      <c r="P41" s="14" t="str">
        <f t="shared" si="2"/>
        <v>■</v>
      </c>
      <c r="Q41" s="24"/>
      <c r="R41" s="275"/>
      <c r="S41" s="276"/>
      <c r="T41" s="23" t="s">
        <v>9</v>
      </c>
      <c r="U41" s="24"/>
    </row>
    <row r="42" spans="1:21" ht="46.5" customHeight="1">
      <c r="A42">
        <v>261</v>
      </c>
      <c r="C42" s="11">
        <v>42995</v>
      </c>
      <c r="D42" s="12" t="str">
        <f>INDEX(ｶﾚﾝﾀﾞｰ!$C$5:$QQ$44,VLOOKUP(初期入力!$D$4,初期入力!$H$3:$J$18,3,0),A42)</f>
        <v>水</v>
      </c>
      <c r="E42" s="40"/>
      <c r="F42" s="23" t="s">
        <v>9</v>
      </c>
      <c r="G42" s="12"/>
      <c r="H42" s="286"/>
      <c r="I42" s="287"/>
      <c r="J42" s="14"/>
      <c r="K42" s="12"/>
      <c r="L42" s="32"/>
      <c r="M42" s="11">
        <f t="shared" si="1"/>
        <v>42995</v>
      </c>
      <c r="N42" s="12" t="str">
        <f t="shared" si="1"/>
        <v>水</v>
      </c>
      <c r="O42" s="39">
        <f t="shared" si="1"/>
        <v>0</v>
      </c>
      <c r="P42" s="14" t="str">
        <f t="shared" si="2"/>
        <v>■</v>
      </c>
      <c r="Q42" s="24"/>
      <c r="R42" s="275"/>
      <c r="S42" s="276"/>
      <c r="T42" s="23" t="s">
        <v>9</v>
      </c>
      <c r="U42" s="24"/>
    </row>
    <row r="43" spans="1:21" ht="46.5" customHeight="1">
      <c r="A43">
        <v>262</v>
      </c>
      <c r="C43" s="11">
        <v>42996</v>
      </c>
      <c r="D43" s="12" t="str">
        <f>INDEX(ｶﾚﾝﾀﾞｰ!$C$5:$QQ$44,VLOOKUP(初期入力!$D$4,初期入力!$H$3:$J$18,3,0),A43)</f>
        <v>木</v>
      </c>
      <c r="E43" s="40"/>
      <c r="F43" s="23" t="s">
        <v>9</v>
      </c>
      <c r="G43" s="12"/>
      <c r="H43" s="286"/>
      <c r="I43" s="287"/>
      <c r="J43" s="14"/>
      <c r="K43" s="12"/>
      <c r="L43" s="32"/>
      <c r="M43" s="11">
        <f t="shared" si="1"/>
        <v>42996</v>
      </c>
      <c r="N43" s="12" t="str">
        <f t="shared" si="1"/>
        <v>木</v>
      </c>
      <c r="O43" s="39">
        <f t="shared" si="1"/>
        <v>0</v>
      </c>
      <c r="P43" s="14" t="str">
        <f t="shared" si="2"/>
        <v>■</v>
      </c>
      <c r="Q43" s="24"/>
      <c r="R43" s="275"/>
      <c r="S43" s="276"/>
      <c r="T43" s="23" t="s">
        <v>9</v>
      </c>
      <c r="U43" s="24"/>
    </row>
    <row r="44" spans="1:21" ht="46.5" customHeight="1">
      <c r="A44">
        <v>263</v>
      </c>
      <c r="C44" s="11">
        <v>42997</v>
      </c>
      <c r="D44" s="12" t="str">
        <f>INDEX(ｶﾚﾝﾀﾞｰ!$C$5:$QQ$44,VLOOKUP(初期入力!$D$4,初期入力!$H$3:$J$18,3,0),A44)</f>
        <v>金</v>
      </c>
      <c r="E44" s="40"/>
      <c r="F44" s="23" t="s">
        <v>9</v>
      </c>
      <c r="G44" s="12"/>
      <c r="H44" s="286"/>
      <c r="I44" s="287"/>
      <c r="J44" s="14"/>
      <c r="K44" s="12"/>
      <c r="L44" s="32"/>
      <c r="M44" s="11">
        <f t="shared" si="1"/>
        <v>42997</v>
      </c>
      <c r="N44" s="12" t="str">
        <f t="shared" si="1"/>
        <v>金</v>
      </c>
      <c r="O44" s="39">
        <f t="shared" si="1"/>
        <v>0</v>
      </c>
      <c r="P44" s="14" t="str">
        <f t="shared" si="2"/>
        <v>■</v>
      </c>
      <c r="Q44" s="24"/>
      <c r="R44" s="275"/>
      <c r="S44" s="276"/>
      <c r="T44" s="23" t="s">
        <v>9</v>
      </c>
      <c r="U44" s="24"/>
    </row>
    <row r="45" spans="1:21" ht="46.5" customHeight="1">
      <c r="A45">
        <v>264</v>
      </c>
      <c r="C45" s="11">
        <v>42998</v>
      </c>
      <c r="D45" s="12" t="str">
        <f>INDEX(ｶﾚﾝﾀﾞｰ!$C$5:$QQ$44,VLOOKUP(初期入力!$D$4,初期入力!$H$3:$J$18,3,0),A45)</f>
        <v>土</v>
      </c>
      <c r="E45" s="40"/>
      <c r="F45" s="23" t="s">
        <v>9</v>
      </c>
      <c r="G45" s="12"/>
      <c r="H45" s="286"/>
      <c r="I45" s="287"/>
      <c r="J45" s="14"/>
      <c r="K45" s="12"/>
      <c r="L45" s="32"/>
      <c r="M45" s="11">
        <f t="shared" si="1"/>
        <v>42998</v>
      </c>
      <c r="N45" s="12" t="str">
        <f t="shared" si="1"/>
        <v>土</v>
      </c>
      <c r="O45" s="39">
        <f t="shared" si="1"/>
        <v>0</v>
      </c>
      <c r="P45" s="14" t="str">
        <f t="shared" si="2"/>
        <v>■</v>
      </c>
      <c r="Q45" s="24"/>
      <c r="R45" s="275"/>
      <c r="S45" s="276"/>
      <c r="T45" s="23" t="s">
        <v>9</v>
      </c>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265</v>
      </c>
      <c r="C56" s="11">
        <v>42999</v>
      </c>
      <c r="D56" s="12" t="str">
        <f>INDEX(ｶﾚﾝﾀﾞｰ!$C$5:$QQ$44,VLOOKUP(初期入力!$D$4,初期入力!$H$3:$J$18,3,0),A56)</f>
        <v>日</v>
      </c>
      <c r="E56" s="40"/>
      <c r="F56" s="23" t="s">
        <v>39</v>
      </c>
      <c r="G56" s="12"/>
      <c r="H56" s="286"/>
      <c r="I56" s="287"/>
      <c r="J56" s="14"/>
      <c r="K56" s="12"/>
      <c r="L56" s="32"/>
      <c r="M56" s="11">
        <f t="shared" ref="M56:O66" si="3">C56</f>
        <v>42999</v>
      </c>
      <c r="N56" s="12" t="str">
        <f t="shared" si="3"/>
        <v>日</v>
      </c>
      <c r="O56" s="39">
        <f>E56</f>
        <v>0</v>
      </c>
      <c r="P56" s="14" t="str">
        <f t="shared" ref="P56:P66" si="4">F56</f>
        <v>休</v>
      </c>
      <c r="Q56" s="24"/>
      <c r="R56" s="275"/>
      <c r="S56" s="276"/>
      <c r="T56" s="23" t="s">
        <v>39</v>
      </c>
      <c r="U56" s="24"/>
    </row>
    <row r="57" spans="1:21" ht="46.5" customHeight="1">
      <c r="A57">
        <v>266</v>
      </c>
      <c r="C57" s="11">
        <v>43000</v>
      </c>
      <c r="D57" s="12" t="str">
        <f>INDEX(ｶﾚﾝﾀﾞｰ!$C$5:$QQ$44,VLOOKUP(初期入力!$D$4,初期入力!$H$3:$J$18,3,0),A57)</f>
        <v>月</v>
      </c>
      <c r="E57" s="40"/>
      <c r="F57" s="23" t="s">
        <v>39</v>
      </c>
      <c r="G57" s="12"/>
      <c r="H57" s="286"/>
      <c r="I57" s="287"/>
      <c r="J57" s="14"/>
      <c r="K57" s="12"/>
      <c r="L57" s="32"/>
      <c r="M57" s="11">
        <f t="shared" si="3"/>
        <v>43000</v>
      </c>
      <c r="N57" s="12" t="str">
        <f t="shared" si="3"/>
        <v>月</v>
      </c>
      <c r="O57" s="39">
        <f t="shared" si="3"/>
        <v>0</v>
      </c>
      <c r="P57" s="14" t="str">
        <f t="shared" si="4"/>
        <v>休</v>
      </c>
      <c r="Q57" s="24"/>
      <c r="R57" s="275"/>
      <c r="S57" s="276"/>
      <c r="T57" s="23" t="s">
        <v>39</v>
      </c>
      <c r="U57" s="24"/>
    </row>
    <row r="58" spans="1:21" ht="46.5" customHeight="1">
      <c r="A58">
        <v>267</v>
      </c>
      <c r="C58" s="11">
        <v>43001</v>
      </c>
      <c r="D58" s="12" t="str">
        <f>INDEX(ｶﾚﾝﾀﾞｰ!$C$5:$QQ$44,VLOOKUP(初期入力!$D$4,初期入力!$H$3:$J$18,3,0),A58)</f>
        <v>火</v>
      </c>
      <c r="E58" s="40"/>
      <c r="F58" s="23" t="s">
        <v>9</v>
      </c>
      <c r="G58" s="10"/>
      <c r="H58" s="286"/>
      <c r="I58" s="287"/>
      <c r="J58" s="14"/>
      <c r="K58" s="12"/>
      <c r="L58" s="32"/>
      <c r="M58" s="11">
        <f t="shared" si="3"/>
        <v>43001</v>
      </c>
      <c r="N58" s="12" t="str">
        <f t="shared" si="3"/>
        <v>火</v>
      </c>
      <c r="O58" s="39">
        <f t="shared" si="3"/>
        <v>0</v>
      </c>
      <c r="P58" s="14" t="str">
        <f t="shared" si="4"/>
        <v>■</v>
      </c>
      <c r="Q58" s="24"/>
      <c r="R58" s="275"/>
      <c r="S58" s="276"/>
      <c r="T58" s="23" t="s">
        <v>9</v>
      </c>
      <c r="U58" s="24"/>
    </row>
    <row r="59" spans="1:21" ht="46.5" customHeight="1">
      <c r="A59">
        <v>268</v>
      </c>
      <c r="C59" s="11">
        <v>43002</v>
      </c>
      <c r="D59" s="12" t="str">
        <f>INDEX(ｶﾚﾝﾀﾞｰ!$C$5:$QQ$44,VLOOKUP(初期入力!$D$4,初期入力!$H$3:$J$18,3,0),A59)</f>
        <v>水</v>
      </c>
      <c r="E59" s="40"/>
      <c r="F59" s="23" t="s">
        <v>9</v>
      </c>
      <c r="G59" s="10"/>
      <c r="H59" s="286"/>
      <c r="I59" s="287"/>
      <c r="J59" s="14"/>
      <c r="K59" s="12"/>
      <c r="L59" s="32"/>
      <c r="M59" s="11">
        <f t="shared" si="3"/>
        <v>43002</v>
      </c>
      <c r="N59" s="12" t="str">
        <f t="shared" si="3"/>
        <v>水</v>
      </c>
      <c r="O59" s="39">
        <f t="shared" si="3"/>
        <v>0</v>
      </c>
      <c r="P59" s="14" t="str">
        <f t="shared" si="4"/>
        <v>■</v>
      </c>
      <c r="Q59" s="24"/>
      <c r="R59" s="275"/>
      <c r="S59" s="276"/>
      <c r="T59" s="23" t="s">
        <v>9</v>
      </c>
      <c r="U59" s="24"/>
    </row>
    <row r="60" spans="1:21" ht="46.5" customHeight="1">
      <c r="A60">
        <v>269</v>
      </c>
      <c r="C60" s="11">
        <v>43003</v>
      </c>
      <c r="D60" s="12" t="str">
        <f>INDEX(ｶﾚﾝﾀﾞｰ!$C$5:$QQ$44,VLOOKUP(初期入力!$D$4,初期入力!$H$3:$J$18,3,0),A60)</f>
        <v>木</v>
      </c>
      <c r="E60" s="40"/>
      <c r="F60" s="23" t="s">
        <v>9</v>
      </c>
      <c r="G60" s="12"/>
      <c r="H60" s="286"/>
      <c r="I60" s="287"/>
      <c r="J60" s="14"/>
      <c r="K60" s="12"/>
      <c r="L60" s="32"/>
      <c r="M60" s="11">
        <f t="shared" si="3"/>
        <v>43003</v>
      </c>
      <c r="N60" s="12" t="str">
        <f t="shared" si="3"/>
        <v>木</v>
      </c>
      <c r="O60" s="39">
        <f t="shared" si="3"/>
        <v>0</v>
      </c>
      <c r="P60" s="14" t="str">
        <f t="shared" si="4"/>
        <v>■</v>
      </c>
      <c r="Q60" s="24"/>
      <c r="R60" s="275"/>
      <c r="S60" s="276"/>
      <c r="T60" s="23" t="s">
        <v>9</v>
      </c>
      <c r="U60" s="24"/>
    </row>
    <row r="61" spans="1:21" ht="46.5" customHeight="1">
      <c r="A61">
        <v>270</v>
      </c>
      <c r="C61" s="11">
        <v>43004</v>
      </c>
      <c r="D61" s="12" t="str">
        <f>INDEX(ｶﾚﾝﾀﾞｰ!$C$5:$QQ$44,VLOOKUP(初期入力!$D$4,初期入力!$H$3:$J$18,3,0),A61)</f>
        <v>金</v>
      </c>
      <c r="E61" s="40"/>
      <c r="F61" s="23" t="s">
        <v>9</v>
      </c>
      <c r="G61" s="12"/>
      <c r="H61" s="286"/>
      <c r="I61" s="287"/>
      <c r="J61" s="14"/>
      <c r="K61" s="12"/>
      <c r="L61" s="32"/>
      <c r="M61" s="11">
        <f t="shared" si="3"/>
        <v>43004</v>
      </c>
      <c r="N61" s="12" t="str">
        <f t="shared" si="3"/>
        <v>金</v>
      </c>
      <c r="O61" s="39">
        <f t="shared" si="3"/>
        <v>0</v>
      </c>
      <c r="P61" s="14" t="str">
        <f t="shared" si="4"/>
        <v>■</v>
      </c>
      <c r="Q61" s="24"/>
      <c r="R61" s="275"/>
      <c r="S61" s="276"/>
      <c r="T61" s="23" t="s">
        <v>9</v>
      </c>
      <c r="U61" s="24"/>
    </row>
    <row r="62" spans="1:21" ht="46.5" customHeight="1">
      <c r="A62">
        <v>271</v>
      </c>
      <c r="C62" s="11">
        <v>43005</v>
      </c>
      <c r="D62" s="12" t="str">
        <f>INDEX(ｶﾚﾝﾀﾞｰ!$C$5:$QQ$44,VLOOKUP(初期入力!$D$4,初期入力!$H$3:$J$18,3,0),A62)</f>
        <v>土</v>
      </c>
      <c r="E62" s="40"/>
      <c r="F62" s="23" t="s">
        <v>9</v>
      </c>
      <c r="G62" s="12"/>
      <c r="H62" s="286"/>
      <c r="I62" s="287"/>
      <c r="J62" s="14"/>
      <c r="K62" s="12"/>
      <c r="L62" s="32"/>
      <c r="M62" s="11">
        <f t="shared" si="3"/>
        <v>43005</v>
      </c>
      <c r="N62" s="12" t="str">
        <f t="shared" si="3"/>
        <v>土</v>
      </c>
      <c r="O62" s="39">
        <f t="shared" si="3"/>
        <v>0</v>
      </c>
      <c r="P62" s="14" t="str">
        <f t="shared" si="4"/>
        <v>■</v>
      </c>
      <c r="Q62" s="24"/>
      <c r="R62" s="275"/>
      <c r="S62" s="276"/>
      <c r="T62" s="23" t="s">
        <v>39</v>
      </c>
      <c r="U62" s="24"/>
    </row>
    <row r="63" spans="1:21" ht="46.5" customHeight="1">
      <c r="A63">
        <v>272</v>
      </c>
      <c r="C63" s="11">
        <v>43006</v>
      </c>
      <c r="D63" s="12" t="str">
        <f>INDEX(ｶﾚﾝﾀﾞｰ!$C$5:$QQ$44,VLOOKUP(初期入力!$D$4,初期入力!$H$3:$J$18,3,0),A63)</f>
        <v>日</v>
      </c>
      <c r="E63" s="40"/>
      <c r="F63" s="23" t="s">
        <v>39</v>
      </c>
      <c r="G63" s="12"/>
      <c r="H63" s="286"/>
      <c r="I63" s="287"/>
      <c r="J63" s="14"/>
      <c r="K63" s="12"/>
      <c r="L63" s="32"/>
      <c r="M63" s="11">
        <f t="shared" si="3"/>
        <v>43006</v>
      </c>
      <c r="N63" s="12" t="str">
        <f t="shared" si="3"/>
        <v>日</v>
      </c>
      <c r="O63" s="39">
        <f t="shared" si="3"/>
        <v>0</v>
      </c>
      <c r="P63" s="14" t="str">
        <f t="shared" si="4"/>
        <v>休</v>
      </c>
      <c r="Q63" s="24"/>
      <c r="R63" s="275"/>
      <c r="S63" s="276"/>
      <c r="T63" s="23" t="s">
        <v>39</v>
      </c>
      <c r="U63" s="24"/>
    </row>
    <row r="64" spans="1:21" ht="46.5" customHeight="1">
      <c r="A64">
        <v>273</v>
      </c>
      <c r="C64" s="11">
        <v>43007</v>
      </c>
      <c r="D64" s="12" t="str">
        <f>INDEX(ｶﾚﾝﾀﾞｰ!$C$5:$QQ$44,VLOOKUP(初期入力!$D$4,初期入力!$H$3:$J$18,3,0),A64)</f>
        <v>月</v>
      </c>
      <c r="E64" s="40"/>
      <c r="F64" s="23" t="s">
        <v>39</v>
      </c>
      <c r="G64" s="12"/>
      <c r="H64" s="286"/>
      <c r="I64" s="287"/>
      <c r="J64" s="14"/>
      <c r="K64" s="12"/>
      <c r="L64" s="32"/>
      <c r="M64" s="11">
        <f t="shared" si="3"/>
        <v>43007</v>
      </c>
      <c r="N64" s="12" t="str">
        <f t="shared" si="3"/>
        <v>月</v>
      </c>
      <c r="O64" s="39">
        <f t="shared" si="3"/>
        <v>0</v>
      </c>
      <c r="P64" s="14" t="str">
        <f t="shared" si="4"/>
        <v>休</v>
      </c>
      <c r="Q64" s="24"/>
      <c r="R64" s="275"/>
      <c r="S64" s="276"/>
      <c r="T64" s="23" t="s">
        <v>39</v>
      </c>
      <c r="U64" s="24"/>
    </row>
    <row r="65" spans="1:21" ht="46.5" customHeight="1">
      <c r="A65">
        <v>274</v>
      </c>
      <c r="C65" s="11">
        <v>43008</v>
      </c>
      <c r="D65" s="12" t="str">
        <f>INDEX(ｶﾚﾝﾀﾞｰ!$C$5:$QQ$44,VLOOKUP(初期入力!$D$4,初期入力!$H$3:$J$18,3,0),A65)</f>
        <v>火</v>
      </c>
      <c r="E65" s="40"/>
      <c r="F65" s="23" t="s">
        <v>9</v>
      </c>
      <c r="G65" s="12"/>
      <c r="H65" s="286"/>
      <c r="I65" s="287"/>
      <c r="J65" s="14"/>
      <c r="K65" s="12"/>
      <c r="L65" s="32"/>
      <c r="M65" s="11">
        <f t="shared" si="3"/>
        <v>43008</v>
      </c>
      <c r="N65" s="12" t="str">
        <f t="shared" si="3"/>
        <v>火</v>
      </c>
      <c r="O65" s="39">
        <f t="shared" si="3"/>
        <v>0</v>
      </c>
      <c r="P65" s="14" t="str">
        <f t="shared" si="4"/>
        <v>■</v>
      </c>
      <c r="Q65" s="24"/>
      <c r="R65" s="275"/>
      <c r="S65" s="276"/>
      <c r="T65" s="23" t="s">
        <v>9</v>
      </c>
      <c r="U65" s="24"/>
    </row>
    <row r="66" spans="1:21" ht="46.5" customHeight="1">
      <c r="C66" s="11"/>
      <c r="D66" s="12"/>
      <c r="E66" s="40"/>
      <c r="F66" s="23"/>
      <c r="G66" s="12"/>
      <c r="H66" s="286"/>
      <c r="I66" s="287"/>
      <c r="J66" s="14"/>
      <c r="K66" s="12"/>
      <c r="L66" s="32"/>
      <c r="M66" s="11">
        <f t="shared" si="3"/>
        <v>0</v>
      </c>
      <c r="N66" s="12">
        <f t="shared" si="3"/>
        <v>0</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3">
    <dataValidation type="list" allowBlank="1" showInputMessage="1" showErrorMessage="1" sqref="Q16:Q26 Q56:Q66 Q36:Q46" xr:uid="{00000000-0002-0000-0900-000000000000}">
      <formula1>$X$5:$X$7</formula1>
    </dataValidation>
    <dataValidation type="list" allowBlank="1" showInputMessage="1" showErrorMessage="1" sqref="J16:J26 J36:J46 J56:J66" xr:uid="{00000000-0002-0000-0900-000001000000}">
      <formula1>$X$15:$X$23</formula1>
    </dataValidation>
    <dataValidation type="list" allowBlank="1" showInputMessage="1" showErrorMessage="1" sqref="F36:F46 F16:F26 T16:T26 T36:T46 F56:F66 T56:T66" xr:uid="{00000000-0002-0000-0900-000002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75"/>
  <sheetViews>
    <sheetView showGridLines="0" showZeros="0" topLeftCell="J1" zoomScaleNormal="100" workbookViewId="0">
      <pane ySplit="15" topLeftCell="A64" activePane="bottomLeft" state="frozen"/>
      <selection activeCell="N17" sqref="N17"/>
      <selection pane="bottomLeft" activeCell="T56" sqref="T56: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275</v>
      </c>
      <c r="C16" s="11">
        <v>43009</v>
      </c>
      <c r="D16" s="12" t="str">
        <f>INDEX(ｶﾚﾝﾀﾞｰ!$C$5:$QQ$44,VLOOKUP(初期入力!$D$4,初期入力!$H$3:$J$18,3,0),A16)</f>
        <v>水</v>
      </c>
      <c r="E16" s="40"/>
      <c r="F16" s="23" t="s">
        <v>9</v>
      </c>
      <c r="G16" s="12"/>
      <c r="H16" s="286"/>
      <c r="I16" s="287"/>
      <c r="J16" s="14"/>
      <c r="K16" s="12"/>
      <c r="L16" s="32"/>
      <c r="M16" s="11">
        <f>C16</f>
        <v>43009</v>
      </c>
      <c r="N16" s="12" t="str">
        <f>D16</f>
        <v>水</v>
      </c>
      <c r="O16" s="39">
        <f>E16</f>
        <v>0</v>
      </c>
      <c r="P16" s="14" t="str">
        <f>F16</f>
        <v>■</v>
      </c>
      <c r="Q16" s="24"/>
      <c r="R16" s="275"/>
      <c r="S16" s="276"/>
      <c r="T16" s="23" t="s">
        <v>9</v>
      </c>
      <c r="U16" s="24"/>
    </row>
    <row r="17" spans="1:21" ht="46.5" customHeight="1">
      <c r="A17">
        <v>276</v>
      </c>
      <c r="C17" s="11">
        <v>43010</v>
      </c>
      <c r="D17" s="12" t="str">
        <f>INDEX(ｶﾚﾝﾀﾞｰ!$C$5:$QQ$44,VLOOKUP(初期入力!$D$4,初期入力!$H$3:$J$18,3,0),A17)</f>
        <v>木</v>
      </c>
      <c r="E17" s="40"/>
      <c r="F17" s="23" t="s">
        <v>9</v>
      </c>
      <c r="G17" s="12"/>
      <c r="H17" s="286"/>
      <c r="I17" s="287"/>
      <c r="J17" s="14"/>
      <c r="K17" s="12"/>
      <c r="L17" s="32"/>
      <c r="M17" s="11">
        <f t="shared" ref="M17:P26" si="0">C17</f>
        <v>43010</v>
      </c>
      <c r="N17" s="12" t="str">
        <f t="shared" si="0"/>
        <v>木</v>
      </c>
      <c r="O17" s="39">
        <f t="shared" si="0"/>
        <v>0</v>
      </c>
      <c r="P17" s="14" t="str">
        <f t="shared" si="0"/>
        <v>■</v>
      </c>
      <c r="Q17" s="24"/>
      <c r="R17" s="275"/>
      <c r="S17" s="276"/>
      <c r="T17" s="23" t="s">
        <v>9</v>
      </c>
      <c r="U17" s="24"/>
    </row>
    <row r="18" spans="1:21" ht="46.5" customHeight="1">
      <c r="A18">
        <v>277</v>
      </c>
      <c r="C18" s="11">
        <v>43011</v>
      </c>
      <c r="D18" s="12" t="str">
        <f>INDEX(ｶﾚﾝﾀﾞｰ!$C$5:$QQ$44,VLOOKUP(初期入力!$D$4,初期入力!$H$3:$J$18,3,0),A18)</f>
        <v>金</v>
      </c>
      <c r="E18" s="40"/>
      <c r="F18" s="23" t="s">
        <v>9</v>
      </c>
      <c r="G18" s="10"/>
      <c r="H18" s="286"/>
      <c r="I18" s="287"/>
      <c r="J18" s="14"/>
      <c r="K18" s="12"/>
      <c r="L18" s="32"/>
      <c r="M18" s="11">
        <f t="shared" si="0"/>
        <v>43011</v>
      </c>
      <c r="N18" s="12" t="str">
        <f t="shared" si="0"/>
        <v>金</v>
      </c>
      <c r="O18" s="39">
        <f t="shared" si="0"/>
        <v>0</v>
      </c>
      <c r="P18" s="14" t="str">
        <f t="shared" si="0"/>
        <v>■</v>
      </c>
      <c r="Q18" s="24"/>
      <c r="R18" s="275"/>
      <c r="S18" s="276"/>
      <c r="T18" s="23" t="s">
        <v>39</v>
      </c>
      <c r="U18" s="24"/>
    </row>
    <row r="19" spans="1:21" ht="46.5" customHeight="1">
      <c r="A19">
        <v>278</v>
      </c>
      <c r="C19" s="11">
        <v>43012</v>
      </c>
      <c r="D19" s="12" t="str">
        <f>INDEX(ｶﾚﾝﾀﾞｰ!$C$5:$QQ$44,VLOOKUP(初期入力!$D$4,初期入力!$H$3:$J$18,3,0),A19)</f>
        <v>土</v>
      </c>
      <c r="E19" s="40"/>
      <c r="F19" s="23" t="s">
        <v>9</v>
      </c>
      <c r="G19" s="10"/>
      <c r="H19" s="286"/>
      <c r="I19" s="287"/>
      <c r="J19" s="14"/>
      <c r="K19" s="12"/>
      <c r="L19" s="32"/>
      <c r="M19" s="11">
        <f t="shared" si="0"/>
        <v>43012</v>
      </c>
      <c r="N19" s="12" t="str">
        <f t="shared" si="0"/>
        <v>土</v>
      </c>
      <c r="O19" s="39">
        <f t="shared" si="0"/>
        <v>0</v>
      </c>
      <c r="P19" s="14" t="str">
        <f t="shared" si="0"/>
        <v>■</v>
      </c>
      <c r="Q19" s="24"/>
      <c r="R19" s="275"/>
      <c r="S19" s="276"/>
      <c r="T19" s="23" t="s">
        <v>39</v>
      </c>
      <c r="U19" s="24"/>
    </row>
    <row r="20" spans="1:21" ht="46.5" customHeight="1">
      <c r="A20">
        <v>279</v>
      </c>
      <c r="C20" s="11">
        <v>43013</v>
      </c>
      <c r="D20" s="12" t="str">
        <f>INDEX(ｶﾚﾝﾀﾞｰ!$C$5:$QQ$44,VLOOKUP(初期入力!$D$4,初期入力!$H$3:$J$18,3,0),A20)</f>
        <v>日</v>
      </c>
      <c r="E20" s="40"/>
      <c r="F20" s="23" t="s">
        <v>39</v>
      </c>
      <c r="G20" s="12"/>
      <c r="H20" s="286"/>
      <c r="I20" s="287"/>
      <c r="J20" s="14"/>
      <c r="K20" s="12"/>
      <c r="L20" s="32"/>
      <c r="M20" s="11">
        <f t="shared" si="0"/>
        <v>43013</v>
      </c>
      <c r="N20" s="12" t="str">
        <f t="shared" si="0"/>
        <v>日</v>
      </c>
      <c r="O20" s="39">
        <f t="shared" si="0"/>
        <v>0</v>
      </c>
      <c r="P20" s="14" t="str">
        <f t="shared" si="0"/>
        <v>休</v>
      </c>
      <c r="Q20" s="24"/>
      <c r="R20" s="275"/>
      <c r="S20" s="276"/>
      <c r="T20" s="23" t="s">
        <v>9</v>
      </c>
      <c r="U20" s="24"/>
    </row>
    <row r="21" spans="1:21" ht="46.5" customHeight="1">
      <c r="A21">
        <v>280</v>
      </c>
      <c r="C21" s="11">
        <v>43014</v>
      </c>
      <c r="D21" s="12" t="str">
        <f>INDEX(ｶﾚﾝﾀﾞｰ!$C$5:$QQ$44,VLOOKUP(初期入力!$D$4,初期入力!$H$3:$J$18,3,0),A21)</f>
        <v>月</v>
      </c>
      <c r="E21" s="40"/>
      <c r="F21" s="23" t="s">
        <v>39</v>
      </c>
      <c r="G21" s="12"/>
      <c r="H21" s="286"/>
      <c r="I21" s="287"/>
      <c r="J21" s="14"/>
      <c r="K21" s="12"/>
      <c r="L21" s="32"/>
      <c r="M21" s="11">
        <f t="shared" si="0"/>
        <v>43014</v>
      </c>
      <c r="N21" s="12" t="str">
        <f t="shared" si="0"/>
        <v>月</v>
      </c>
      <c r="O21" s="39">
        <f t="shared" si="0"/>
        <v>0</v>
      </c>
      <c r="P21" s="14" t="str">
        <f t="shared" si="0"/>
        <v>休</v>
      </c>
      <c r="Q21" s="24"/>
      <c r="R21" s="275"/>
      <c r="S21" s="276"/>
      <c r="T21" s="23" t="s">
        <v>39</v>
      </c>
      <c r="U21" s="24"/>
    </row>
    <row r="22" spans="1:21" ht="46.5" customHeight="1">
      <c r="A22">
        <v>281</v>
      </c>
      <c r="C22" s="11">
        <v>43015</v>
      </c>
      <c r="D22" s="12" t="str">
        <f>INDEX(ｶﾚﾝﾀﾞｰ!$C$5:$QQ$44,VLOOKUP(初期入力!$D$4,初期入力!$H$3:$J$18,3,0),A22)</f>
        <v>火</v>
      </c>
      <c r="E22" s="40"/>
      <c r="F22" s="23" t="s">
        <v>9</v>
      </c>
      <c r="G22" s="12"/>
      <c r="H22" s="286"/>
      <c r="I22" s="287"/>
      <c r="J22" s="14"/>
      <c r="K22" s="12"/>
      <c r="L22" s="32"/>
      <c r="M22" s="11">
        <f t="shared" si="0"/>
        <v>43015</v>
      </c>
      <c r="N22" s="12" t="str">
        <f t="shared" si="0"/>
        <v>火</v>
      </c>
      <c r="O22" s="39">
        <f t="shared" si="0"/>
        <v>0</v>
      </c>
      <c r="P22" s="14" t="str">
        <f t="shared" si="0"/>
        <v>■</v>
      </c>
      <c r="Q22" s="24"/>
      <c r="R22" s="275"/>
      <c r="S22" s="276"/>
      <c r="T22" s="23" t="s">
        <v>9</v>
      </c>
      <c r="U22" s="24"/>
    </row>
    <row r="23" spans="1:21" ht="46.5" customHeight="1">
      <c r="A23">
        <v>282</v>
      </c>
      <c r="C23" s="11">
        <v>43016</v>
      </c>
      <c r="D23" s="12" t="str">
        <f>INDEX(ｶﾚﾝﾀﾞｰ!$C$5:$QQ$44,VLOOKUP(初期入力!$D$4,初期入力!$H$3:$J$18,3,0),A23)</f>
        <v>水</v>
      </c>
      <c r="E23" s="40"/>
      <c r="F23" s="23" t="s">
        <v>9</v>
      </c>
      <c r="G23" s="12"/>
      <c r="H23" s="286"/>
      <c r="I23" s="287"/>
      <c r="J23" s="14"/>
      <c r="K23" s="12"/>
      <c r="L23" s="32"/>
      <c r="M23" s="11">
        <f t="shared" si="0"/>
        <v>43016</v>
      </c>
      <c r="N23" s="12" t="str">
        <f t="shared" si="0"/>
        <v>水</v>
      </c>
      <c r="O23" s="39">
        <f t="shared" si="0"/>
        <v>0</v>
      </c>
      <c r="P23" s="14" t="str">
        <f t="shared" si="0"/>
        <v>■</v>
      </c>
      <c r="Q23" s="24"/>
      <c r="R23" s="275"/>
      <c r="S23" s="276"/>
      <c r="T23" s="23" t="s">
        <v>39</v>
      </c>
      <c r="U23" s="24"/>
    </row>
    <row r="24" spans="1:21" ht="46.5" customHeight="1">
      <c r="A24">
        <v>283</v>
      </c>
      <c r="C24" s="11">
        <v>43017</v>
      </c>
      <c r="D24" s="12" t="str">
        <f>INDEX(ｶﾚﾝﾀﾞｰ!$C$5:$QQ$44,VLOOKUP(初期入力!$D$4,初期入力!$H$3:$J$18,3,0),A24)</f>
        <v>木</v>
      </c>
      <c r="E24" s="40"/>
      <c r="F24" s="23" t="s">
        <v>9</v>
      </c>
      <c r="G24" s="12"/>
      <c r="H24" s="286"/>
      <c r="I24" s="287"/>
      <c r="J24" s="14"/>
      <c r="K24" s="12"/>
      <c r="L24" s="32"/>
      <c r="M24" s="11">
        <f t="shared" si="0"/>
        <v>43017</v>
      </c>
      <c r="N24" s="12" t="str">
        <f t="shared" si="0"/>
        <v>木</v>
      </c>
      <c r="O24" s="39">
        <f t="shared" si="0"/>
        <v>0</v>
      </c>
      <c r="P24" s="14" t="str">
        <f t="shared" si="0"/>
        <v>■</v>
      </c>
      <c r="Q24" s="24"/>
      <c r="R24" s="275"/>
      <c r="S24" s="276"/>
      <c r="T24" s="23" t="s">
        <v>9</v>
      </c>
      <c r="U24" s="24"/>
    </row>
    <row r="25" spans="1:21" ht="46.5" customHeight="1">
      <c r="A25">
        <v>284</v>
      </c>
      <c r="C25" s="11">
        <v>43018</v>
      </c>
      <c r="D25" s="12" t="str">
        <f>INDEX(ｶﾚﾝﾀﾞｰ!$C$5:$QQ$44,VLOOKUP(初期入力!$D$4,初期入力!$H$3:$J$18,3,0),A25)</f>
        <v>金</v>
      </c>
      <c r="E25" s="40"/>
      <c r="F25" s="23" t="s">
        <v>9</v>
      </c>
      <c r="G25" s="12"/>
      <c r="H25" s="286"/>
      <c r="I25" s="287"/>
      <c r="J25" s="14"/>
      <c r="K25" s="12"/>
      <c r="L25" s="32"/>
      <c r="M25" s="11">
        <f t="shared" si="0"/>
        <v>43018</v>
      </c>
      <c r="N25" s="12" t="str">
        <f t="shared" si="0"/>
        <v>金</v>
      </c>
      <c r="O25" s="39">
        <f t="shared" si="0"/>
        <v>0</v>
      </c>
      <c r="P25" s="14" t="str">
        <f t="shared" si="0"/>
        <v>■</v>
      </c>
      <c r="Q25" s="24"/>
      <c r="R25" s="275"/>
      <c r="S25" s="276"/>
      <c r="T25" s="23" t="s">
        <v>9</v>
      </c>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285</v>
      </c>
      <c r="C36" s="11">
        <v>43019</v>
      </c>
      <c r="D36" s="12" t="str">
        <f>INDEX(ｶﾚﾝﾀﾞｰ!$C$5:$QQ$44,VLOOKUP(初期入力!$D$4,初期入力!$H$3:$J$18,3,0),A36)</f>
        <v>土</v>
      </c>
      <c r="E36" s="40"/>
      <c r="F36" s="23" t="s">
        <v>9</v>
      </c>
      <c r="G36" s="12"/>
      <c r="H36" s="286"/>
      <c r="I36" s="287"/>
      <c r="J36" s="14"/>
      <c r="K36" s="12"/>
      <c r="L36" s="32"/>
      <c r="M36" s="11">
        <f t="shared" ref="M36:O46" si="1">C36</f>
        <v>43019</v>
      </c>
      <c r="N36" s="12" t="str">
        <f t="shared" si="1"/>
        <v>土</v>
      </c>
      <c r="O36" s="39">
        <f>E36</f>
        <v>0</v>
      </c>
      <c r="P36" s="14" t="str">
        <f t="shared" ref="P36:P46" si="2">F36</f>
        <v>■</v>
      </c>
      <c r="Q36" s="24"/>
      <c r="R36" s="275"/>
      <c r="S36" s="276"/>
      <c r="T36" s="23" t="s">
        <v>9</v>
      </c>
      <c r="U36" s="24"/>
    </row>
    <row r="37" spans="1:21" ht="46.5" customHeight="1">
      <c r="A37">
        <v>286</v>
      </c>
      <c r="C37" s="11">
        <v>43020</v>
      </c>
      <c r="D37" s="12" t="str">
        <f>INDEX(ｶﾚﾝﾀﾞｰ!$C$5:$QQ$44,VLOOKUP(初期入力!$D$4,初期入力!$H$3:$J$18,3,0),A37)</f>
        <v>日</v>
      </c>
      <c r="E37" s="40"/>
      <c r="F37" s="23" t="s">
        <v>39</v>
      </c>
      <c r="G37" s="12"/>
      <c r="H37" s="286"/>
      <c r="I37" s="287"/>
      <c r="J37" s="14"/>
      <c r="K37" s="12"/>
      <c r="L37" s="32"/>
      <c r="M37" s="11">
        <f t="shared" si="1"/>
        <v>43020</v>
      </c>
      <c r="N37" s="12" t="str">
        <f t="shared" si="1"/>
        <v>日</v>
      </c>
      <c r="O37" s="39">
        <f t="shared" si="1"/>
        <v>0</v>
      </c>
      <c r="P37" s="14" t="str">
        <f t="shared" si="2"/>
        <v>休</v>
      </c>
      <c r="Q37" s="24"/>
      <c r="R37" s="275"/>
      <c r="S37" s="276"/>
      <c r="T37" s="23" t="s">
        <v>9</v>
      </c>
      <c r="U37" s="24"/>
    </row>
    <row r="38" spans="1:21" ht="46.5" customHeight="1">
      <c r="A38">
        <v>287</v>
      </c>
      <c r="C38" s="11">
        <v>43021</v>
      </c>
      <c r="D38" s="12" t="str">
        <f>INDEX(ｶﾚﾝﾀﾞｰ!$C$5:$QQ$44,VLOOKUP(初期入力!$D$4,初期入力!$H$3:$J$18,3,0),A38)</f>
        <v>月</v>
      </c>
      <c r="E38" s="40"/>
      <c r="F38" s="23" t="s">
        <v>39</v>
      </c>
      <c r="G38" s="10"/>
      <c r="H38" s="286"/>
      <c r="I38" s="287"/>
      <c r="J38" s="14"/>
      <c r="K38" s="12"/>
      <c r="L38" s="32"/>
      <c r="M38" s="11">
        <f t="shared" si="1"/>
        <v>43021</v>
      </c>
      <c r="N38" s="12" t="str">
        <f t="shared" si="1"/>
        <v>月</v>
      </c>
      <c r="O38" s="39">
        <f t="shared" si="1"/>
        <v>0</v>
      </c>
      <c r="P38" s="14" t="str">
        <f t="shared" si="2"/>
        <v>休</v>
      </c>
      <c r="Q38" s="24"/>
      <c r="R38" s="275"/>
      <c r="S38" s="276"/>
      <c r="T38" s="23" t="s">
        <v>9</v>
      </c>
      <c r="U38" s="24"/>
    </row>
    <row r="39" spans="1:21" ht="46.5" customHeight="1">
      <c r="A39">
        <v>288</v>
      </c>
      <c r="C39" s="11">
        <v>43022</v>
      </c>
      <c r="D39" s="12" t="str">
        <f>INDEX(ｶﾚﾝﾀﾞｰ!$C$5:$QQ$44,VLOOKUP(初期入力!$D$4,初期入力!$H$3:$J$18,3,0),A39)</f>
        <v>火</v>
      </c>
      <c r="E39" s="40"/>
      <c r="F39" s="23" t="s">
        <v>9</v>
      </c>
      <c r="G39" s="10"/>
      <c r="H39" s="286"/>
      <c r="I39" s="287"/>
      <c r="J39" s="14"/>
      <c r="K39" s="12"/>
      <c r="L39" s="32"/>
      <c r="M39" s="11">
        <f t="shared" si="1"/>
        <v>43022</v>
      </c>
      <c r="N39" s="12" t="str">
        <f t="shared" si="1"/>
        <v>火</v>
      </c>
      <c r="O39" s="39">
        <f t="shared" si="1"/>
        <v>0</v>
      </c>
      <c r="P39" s="14" t="str">
        <f t="shared" si="2"/>
        <v>■</v>
      </c>
      <c r="Q39" s="24"/>
      <c r="R39" s="275"/>
      <c r="S39" s="276"/>
      <c r="T39" s="23" t="s">
        <v>39</v>
      </c>
      <c r="U39" s="24"/>
    </row>
    <row r="40" spans="1:21" ht="46.5" customHeight="1">
      <c r="A40">
        <v>289</v>
      </c>
      <c r="C40" s="11">
        <v>43023</v>
      </c>
      <c r="D40" s="12" t="str">
        <f>INDEX(ｶﾚﾝﾀﾞｰ!$C$5:$QQ$44,VLOOKUP(初期入力!$D$4,初期入力!$H$3:$J$18,3,0),A40)</f>
        <v>水</v>
      </c>
      <c r="E40" s="40"/>
      <c r="F40" s="23" t="s">
        <v>9</v>
      </c>
      <c r="G40" s="12"/>
      <c r="H40" s="286"/>
      <c r="I40" s="287"/>
      <c r="J40" s="14"/>
      <c r="K40" s="12"/>
      <c r="L40" s="32"/>
      <c r="M40" s="11">
        <f t="shared" si="1"/>
        <v>43023</v>
      </c>
      <c r="N40" s="12" t="str">
        <f t="shared" si="1"/>
        <v>水</v>
      </c>
      <c r="O40" s="39">
        <f t="shared" si="1"/>
        <v>0</v>
      </c>
      <c r="P40" s="14" t="str">
        <f t="shared" si="2"/>
        <v>■</v>
      </c>
      <c r="Q40" s="24"/>
      <c r="R40" s="275"/>
      <c r="S40" s="276"/>
      <c r="T40" s="23" t="s">
        <v>9</v>
      </c>
      <c r="U40" s="24"/>
    </row>
    <row r="41" spans="1:21" ht="46.5" customHeight="1">
      <c r="A41">
        <v>290</v>
      </c>
      <c r="C41" s="11">
        <v>43024</v>
      </c>
      <c r="D41" s="12" t="str">
        <f>INDEX(ｶﾚﾝﾀﾞｰ!$C$5:$QQ$44,VLOOKUP(初期入力!$D$4,初期入力!$H$3:$J$18,3,0),A41)</f>
        <v>木</v>
      </c>
      <c r="E41" s="40"/>
      <c r="F41" s="23" t="s">
        <v>9</v>
      </c>
      <c r="G41" s="12"/>
      <c r="H41" s="286"/>
      <c r="I41" s="287"/>
      <c r="J41" s="14"/>
      <c r="K41" s="12"/>
      <c r="L41" s="32"/>
      <c r="M41" s="11">
        <f t="shared" si="1"/>
        <v>43024</v>
      </c>
      <c r="N41" s="12" t="str">
        <f t="shared" si="1"/>
        <v>木</v>
      </c>
      <c r="O41" s="39">
        <f t="shared" si="1"/>
        <v>0</v>
      </c>
      <c r="P41" s="14" t="str">
        <f t="shared" si="2"/>
        <v>■</v>
      </c>
      <c r="Q41" s="24"/>
      <c r="R41" s="275"/>
      <c r="S41" s="276"/>
      <c r="T41" s="23" t="s">
        <v>9</v>
      </c>
      <c r="U41" s="24"/>
    </row>
    <row r="42" spans="1:21" ht="46.5" customHeight="1">
      <c r="A42">
        <v>291</v>
      </c>
      <c r="C42" s="11">
        <v>43025</v>
      </c>
      <c r="D42" s="12" t="str">
        <f>INDEX(ｶﾚﾝﾀﾞｰ!$C$5:$QQ$44,VLOOKUP(初期入力!$D$4,初期入力!$H$3:$J$18,3,0),A42)</f>
        <v>金</v>
      </c>
      <c r="E42" s="40"/>
      <c r="F42" s="23" t="s">
        <v>9</v>
      </c>
      <c r="G42" s="12"/>
      <c r="H42" s="286"/>
      <c r="I42" s="287"/>
      <c r="J42" s="14"/>
      <c r="K42" s="12"/>
      <c r="L42" s="32"/>
      <c r="M42" s="11">
        <f t="shared" si="1"/>
        <v>43025</v>
      </c>
      <c r="N42" s="12" t="str">
        <f t="shared" si="1"/>
        <v>金</v>
      </c>
      <c r="O42" s="39">
        <f t="shared" si="1"/>
        <v>0</v>
      </c>
      <c r="P42" s="14" t="str">
        <f t="shared" si="2"/>
        <v>■</v>
      </c>
      <c r="Q42" s="24"/>
      <c r="R42" s="275"/>
      <c r="S42" s="276"/>
      <c r="T42" s="23" t="s">
        <v>39</v>
      </c>
      <c r="U42" s="24"/>
    </row>
    <row r="43" spans="1:21" ht="46.5" customHeight="1">
      <c r="A43">
        <v>292</v>
      </c>
      <c r="C43" s="11">
        <v>43026</v>
      </c>
      <c r="D43" s="12" t="str">
        <f>INDEX(ｶﾚﾝﾀﾞｰ!$C$5:$QQ$44,VLOOKUP(初期入力!$D$4,初期入力!$H$3:$J$18,3,0),A43)</f>
        <v>土</v>
      </c>
      <c r="E43" s="40"/>
      <c r="F43" s="23" t="s">
        <v>9</v>
      </c>
      <c r="G43" s="12"/>
      <c r="H43" s="286"/>
      <c r="I43" s="287"/>
      <c r="J43" s="14"/>
      <c r="K43" s="12"/>
      <c r="L43" s="32"/>
      <c r="M43" s="11">
        <f t="shared" si="1"/>
        <v>43026</v>
      </c>
      <c r="N43" s="12" t="str">
        <f t="shared" si="1"/>
        <v>土</v>
      </c>
      <c r="O43" s="39">
        <f t="shared" si="1"/>
        <v>0</v>
      </c>
      <c r="P43" s="14" t="str">
        <f t="shared" si="2"/>
        <v>■</v>
      </c>
      <c r="Q43" s="24"/>
      <c r="R43" s="275"/>
      <c r="S43" s="276"/>
      <c r="T43" s="23" t="s">
        <v>9</v>
      </c>
      <c r="U43" s="24"/>
    </row>
    <row r="44" spans="1:21" ht="46.5" customHeight="1">
      <c r="A44">
        <v>293</v>
      </c>
      <c r="C44" s="11">
        <v>43027</v>
      </c>
      <c r="D44" s="12" t="str">
        <f>INDEX(ｶﾚﾝﾀﾞｰ!$C$5:$QQ$44,VLOOKUP(初期入力!$D$4,初期入力!$H$3:$J$18,3,0),A44)</f>
        <v>日</v>
      </c>
      <c r="E44" s="40"/>
      <c r="F44" s="23" t="s">
        <v>39</v>
      </c>
      <c r="G44" s="12"/>
      <c r="H44" s="286"/>
      <c r="I44" s="287"/>
      <c r="J44" s="14"/>
      <c r="K44" s="12"/>
      <c r="L44" s="32"/>
      <c r="M44" s="11">
        <f t="shared" si="1"/>
        <v>43027</v>
      </c>
      <c r="N44" s="12" t="str">
        <f t="shared" si="1"/>
        <v>日</v>
      </c>
      <c r="O44" s="39">
        <f t="shared" si="1"/>
        <v>0</v>
      </c>
      <c r="P44" s="14" t="str">
        <f t="shared" si="2"/>
        <v>休</v>
      </c>
      <c r="Q44" s="24"/>
      <c r="R44" s="275"/>
      <c r="S44" s="276"/>
      <c r="T44" s="23" t="s">
        <v>9</v>
      </c>
      <c r="U44" s="24"/>
    </row>
    <row r="45" spans="1:21" ht="46.5" customHeight="1">
      <c r="A45">
        <v>294</v>
      </c>
      <c r="C45" s="11">
        <v>43028</v>
      </c>
      <c r="D45" s="12" t="str">
        <f>INDEX(ｶﾚﾝﾀﾞｰ!$C$5:$QQ$44,VLOOKUP(初期入力!$D$4,初期入力!$H$3:$J$18,3,0),A45)</f>
        <v>月</v>
      </c>
      <c r="E45" s="40"/>
      <c r="F45" s="23" t="s">
        <v>39</v>
      </c>
      <c r="G45" s="12"/>
      <c r="H45" s="286"/>
      <c r="I45" s="287"/>
      <c r="J45" s="14"/>
      <c r="K45" s="12"/>
      <c r="L45" s="32"/>
      <c r="M45" s="11">
        <f t="shared" si="1"/>
        <v>43028</v>
      </c>
      <c r="N45" s="12" t="str">
        <f t="shared" si="1"/>
        <v>月</v>
      </c>
      <c r="O45" s="39">
        <f t="shared" si="1"/>
        <v>0</v>
      </c>
      <c r="P45" s="14" t="str">
        <f t="shared" si="2"/>
        <v>休</v>
      </c>
      <c r="Q45" s="24"/>
      <c r="R45" s="275"/>
      <c r="S45" s="276"/>
      <c r="T45" s="23" t="s">
        <v>39</v>
      </c>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295</v>
      </c>
      <c r="C56" s="11">
        <v>43029</v>
      </c>
      <c r="D56" s="12" t="str">
        <f>INDEX(ｶﾚﾝﾀﾞｰ!$C$5:$QQ$44,VLOOKUP(初期入力!$D$4,初期入力!$H$3:$J$18,3,0),A56)</f>
        <v>火</v>
      </c>
      <c r="E56" s="40"/>
      <c r="F56" s="23" t="s">
        <v>9</v>
      </c>
      <c r="G56" s="12"/>
      <c r="H56" s="286"/>
      <c r="I56" s="287"/>
      <c r="J56" s="14"/>
      <c r="K56" s="12"/>
      <c r="L56" s="32"/>
      <c r="M56" s="11">
        <f t="shared" ref="M56:O66" si="3">C56</f>
        <v>43029</v>
      </c>
      <c r="N56" s="12" t="str">
        <f t="shared" si="3"/>
        <v>火</v>
      </c>
      <c r="O56" s="39">
        <f>E56</f>
        <v>0</v>
      </c>
      <c r="P56" s="14" t="str">
        <f t="shared" ref="P56:P66" si="4">F56</f>
        <v>■</v>
      </c>
      <c r="Q56" s="24"/>
      <c r="R56" s="275"/>
      <c r="S56" s="276"/>
      <c r="T56" s="23" t="s">
        <v>9</v>
      </c>
      <c r="U56" s="24"/>
    </row>
    <row r="57" spans="1:21" ht="46.5" customHeight="1">
      <c r="A57">
        <v>296</v>
      </c>
      <c r="C57" s="11">
        <v>43030</v>
      </c>
      <c r="D57" s="12" t="str">
        <f>INDEX(ｶﾚﾝﾀﾞｰ!$C$5:$QQ$44,VLOOKUP(初期入力!$D$4,初期入力!$H$3:$J$18,3,0),A57)</f>
        <v>水</v>
      </c>
      <c r="E57" s="40"/>
      <c r="F57" s="23" t="s">
        <v>9</v>
      </c>
      <c r="G57" s="12"/>
      <c r="H57" s="286"/>
      <c r="I57" s="287"/>
      <c r="J57" s="14"/>
      <c r="K57" s="12"/>
      <c r="L57" s="32"/>
      <c r="M57" s="11">
        <f t="shared" si="3"/>
        <v>43030</v>
      </c>
      <c r="N57" s="12" t="str">
        <f t="shared" si="3"/>
        <v>水</v>
      </c>
      <c r="O57" s="39">
        <f t="shared" si="3"/>
        <v>0</v>
      </c>
      <c r="P57" s="14" t="str">
        <f t="shared" si="4"/>
        <v>■</v>
      </c>
      <c r="Q57" s="24"/>
      <c r="R57" s="275"/>
      <c r="S57" s="276"/>
      <c r="T57" s="23" t="s">
        <v>9</v>
      </c>
      <c r="U57" s="24"/>
    </row>
    <row r="58" spans="1:21" ht="46.5" customHeight="1">
      <c r="A58">
        <v>297</v>
      </c>
      <c r="C58" s="11">
        <v>43031</v>
      </c>
      <c r="D58" s="12" t="str">
        <f>INDEX(ｶﾚﾝﾀﾞｰ!$C$5:$QQ$44,VLOOKUP(初期入力!$D$4,初期入力!$H$3:$J$18,3,0),A58)</f>
        <v>木</v>
      </c>
      <c r="E58" s="40"/>
      <c r="F58" s="23" t="s">
        <v>9</v>
      </c>
      <c r="G58" s="10"/>
      <c r="H58" s="286"/>
      <c r="I58" s="287"/>
      <c r="J58" s="14"/>
      <c r="K58" s="12"/>
      <c r="L58" s="32"/>
      <c r="M58" s="11">
        <f t="shared" si="3"/>
        <v>43031</v>
      </c>
      <c r="N58" s="12" t="str">
        <f t="shared" si="3"/>
        <v>木</v>
      </c>
      <c r="O58" s="39">
        <f t="shared" si="3"/>
        <v>0</v>
      </c>
      <c r="P58" s="14" t="str">
        <f t="shared" si="4"/>
        <v>■</v>
      </c>
      <c r="Q58" s="24"/>
      <c r="R58" s="275"/>
      <c r="S58" s="276"/>
      <c r="T58" s="23" t="s">
        <v>9</v>
      </c>
      <c r="U58" s="24"/>
    </row>
    <row r="59" spans="1:21" ht="46.5" customHeight="1">
      <c r="A59">
        <v>298</v>
      </c>
      <c r="C59" s="11">
        <v>43032</v>
      </c>
      <c r="D59" s="12" t="str">
        <f>INDEX(ｶﾚﾝﾀﾞｰ!$C$5:$QQ$44,VLOOKUP(初期入力!$D$4,初期入力!$H$3:$J$18,3,0),A59)</f>
        <v>金</v>
      </c>
      <c r="E59" s="40"/>
      <c r="F59" s="23" t="s">
        <v>9</v>
      </c>
      <c r="G59" s="10"/>
      <c r="H59" s="286"/>
      <c r="I59" s="287"/>
      <c r="J59" s="14"/>
      <c r="K59" s="12"/>
      <c r="L59" s="32"/>
      <c r="M59" s="11">
        <f t="shared" si="3"/>
        <v>43032</v>
      </c>
      <c r="N59" s="12" t="str">
        <f t="shared" si="3"/>
        <v>金</v>
      </c>
      <c r="O59" s="39">
        <f t="shared" si="3"/>
        <v>0</v>
      </c>
      <c r="P59" s="14" t="str">
        <f t="shared" si="4"/>
        <v>■</v>
      </c>
      <c r="Q59" s="24"/>
      <c r="R59" s="275"/>
      <c r="S59" s="276"/>
      <c r="T59" s="23" t="s">
        <v>9</v>
      </c>
      <c r="U59" s="24"/>
    </row>
    <row r="60" spans="1:21" ht="46.5" customHeight="1">
      <c r="A60">
        <v>299</v>
      </c>
      <c r="C60" s="11">
        <v>43033</v>
      </c>
      <c r="D60" s="12" t="str">
        <f>INDEX(ｶﾚﾝﾀﾞｰ!$C$5:$QQ$44,VLOOKUP(初期入力!$D$4,初期入力!$H$3:$J$18,3,0),A60)</f>
        <v>土</v>
      </c>
      <c r="E60" s="40"/>
      <c r="F60" s="23" t="s">
        <v>9</v>
      </c>
      <c r="G60" s="12"/>
      <c r="H60" s="286"/>
      <c r="I60" s="287"/>
      <c r="J60" s="14"/>
      <c r="K60" s="12"/>
      <c r="L60" s="32"/>
      <c r="M60" s="11">
        <f t="shared" si="3"/>
        <v>43033</v>
      </c>
      <c r="N60" s="12" t="str">
        <f t="shared" si="3"/>
        <v>土</v>
      </c>
      <c r="O60" s="39">
        <f t="shared" si="3"/>
        <v>0</v>
      </c>
      <c r="P60" s="14" t="str">
        <f t="shared" si="4"/>
        <v>■</v>
      </c>
      <c r="Q60" s="24"/>
      <c r="R60" s="275"/>
      <c r="S60" s="276"/>
      <c r="T60" s="23" t="s">
        <v>9</v>
      </c>
      <c r="U60" s="24"/>
    </row>
    <row r="61" spans="1:21" ht="46.5" customHeight="1">
      <c r="A61">
        <v>300</v>
      </c>
      <c r="C61" s="11">
        <v>43034</v>
      </c>
      <c r="D61" s="12" t="str">
        <f>INDEX(ｶﾚﾝﾀﾞｰ!$C$5:$QQ$44,VLOOKUP(初期入力!$D$4,初期入力!$H$3:$J$18,3,0),A61)</f>
        <v>日</v>
      </c>
      <c r="E61" s="40"/>
      <c r="F61" s="23" t="s">
        <v>39</v>
      </c>
      <c r="G61" s="12"/>
      <c r="H61" s="286"/>
      <c r="I61" s="287"/>
      <c r="J61" s="14"/>
      <c r="K61" s="12"/>
      <c r="L61" s="32"/>
      <c r="M61" s="11">
        <f t="shared" si="3"/>
        <v>43034</v>
      </c>
      <c r="N61" s="12" t="str">
        <f t="shared" si="3"/>
        <v>日</v>
      </c>
      <c r="O61" s="39">
        <f t="shared" si="3"/>
        <v>0</v>
      </c>
      <c r="P61" s="14" t="str">
        <f t="shared" si="4"/>
        <v>休</v>
      </c>
      <c r="Q61" s="24"/>
      <c r="R61" s="275"/>
      <c r="S61" s="276"/>
      <c r="T61" s="23" t="s">
        <v>39</v>
      </c>
      <c r="U61" s="24"/>
    </row>
    <row r="62" spans="1:21" ht="46.5" customHeight="1">
      <c r="A62">
        <v>301</v>
      </c>
      <c r="C62" s="11">
        <v>43035</v>
      </c>
      <c r="D62" s="12" t="str">
        <f>INDEX(ｶﾚﾝﾀﾞｰ!$C$5:$QQ$44,VLOOKUP(初期入力!$D$4,初期入力!$H$3:$J$18,3,0),A62)</f>
        <v>月</v>
      </c>
      <c r="E62" s="40"/>
      <c r="F62" s="23" t="s">
        <v>39</v>
      </c>
      <c r="G62" s="12"/>
      <c r="H62" s="286"/>
      <c r="I62" s="287"/>
      <c r="J62" s="14"/>
      <c r="K62" s="12"/>
      <c r="L62" s="32"/>
      <c r="M62" s="11">
        <f t="shared" si="3"/>
        <v>43035</v>
      </c>
      <c r="N62" s="12" t="str">
        <f t="shared" si="3"/>
        <v>月</v>
      </c>
      <c r="O62" s="39">
        <f t="shared" si="3"/>
        <v>0</v>
      </c>
      <c r="P62" s="14" t="str">
        <f t="shared" si="4"/>
        <v>休</v>
      </c>
      <c r="Q62" s="24"/>
      <c r="R62" s="275"/>
      <c r="S62" s="276"/>
      <c r="T62" s="23" t="s">
        <v>39</v>
      </c>
      <c r="U62" s="24"/>
    </row>
    <row r="63" spans="1:21" ht="46.5" customHeight="1">
      <c r="A63">
        <v>302</v>
      </c>
      <c r="C63" s="11">
        <v>43036</v>
      </c>
      <c r="D63" s="12" t="str">
        <f>INDEX(ｶﾚﾝﾀﾞｰ!$C$5:$QQ$44,VLOOKUP(初期入力!$D$4,初期入力!$H$3:$J$18,3,0),A63)</f>
        <v>火</v>
      </c>
      <c r="E63" s="40"/>
      <c r="F63" s="23" t="s">
        <v>9</v>
      </c>
      <c r="G63" s="12"/>
      <c r="H63" s="286"/>
      <c r="I63" s="287"/>
      <c r="J63" s="14"/>
      <c r="K63" s="12"/>
      <c r="L63" s="32"/>
      <c r="M63" s="11">
        <f t="shared" si="3"/>
        <v>43036</v>
      </c>
      <c r="N63" s="12" t="str">
        <f t="shared" si="3"/>
        <v>火</v>
      </c>
      <c r="O63" s="39">
        <f t="shared" si="3"/>
        <v>0</v>
      </c>
      <c r="P63" s="14" t="str">
        <f t="shared" si="4"/>
        <v>■</v>
      </c>
      <c r="Q63" s="24"/>
      <c r="R63" s="275"/>
      <c r="S63" s="276"/>
      <c r="T63" s="23" t="s">
        <v>9</v>
      </c>
      <c r="U63" s="24"/>
    </row>
    <row r="64" spans="1:21" ht="46.5" customHeight="1">
      <c r="A64">
        <v>303</v>
      </c>
      <c r="C64" s="11">
        <v>43037</v>
      </c>
      <c r="D64" s="12" t="str">
        <f>INDEX(ｶﾚﾝﾀﾞｰ!$C$5:$QQ$44,VLOOKUP(初期入力!$D$4,初期入力!$H$3:$J$18,3,0),A64)</f>
        <v>水</v>
      </c>
      <c r="E64" s="40"/>
      <c r="F64" s="23" t="s">
        <v>9</v>
      </c>
      <c r="G64" s="12"/>
      <c r="H64" s="286"/>
      <c r="I64" s="287"/>
      <c r="J64" s="14"/>
      <c r="K64" s="12"/>
      <c r="L64" s="32"/>
      <c r="M64" s="11">
        <f t="shared" si="3"/>
        <v>43037</v>
      </c>
      <c r="N64" s="12" t="str">
        <f t="shared" si="3"/>
        <v>水</v>
      </c>
      <c r="O64" s="39">
        <f t="shared" si="3"/>
        <v>0</v>
      </c>
      <c r="P64" s="14" t="str">
        <f t="shared" si="4"/>
        <v>■</v>
      </c>
      <c r="Q64" s="24"/>
      <c r="R64" s="275"/>
      <c r="S64" s="276"/>
      <c r="T64" s="23" t="s">
        <v>9</v>
      </c>
      <c r="U64" s="24"/>
    </row>
    <row r="65" spans="1:21" ht="46.5" customHeight="1">
      <c r="A65">
        <v>304</v>
      </c>
      <c r="C65" s="11">
        <v>43038</v>
      </c>
      <c r="D65" s="12" t="str">
        <f>INDEX(ｶﾚﾝﾀﾞｰ!$C$5:$QQ$44,VLOOKUP(初期入力!$D$4,初期入力!$H$3:$J$18,3,0),A65)</f>
        <v>木</v>
      </c>
      <c r="E65" s="40"/>
      <c r="F65" s="23" t="s">
        <v>9</v>
      </c>
      <c r="G65" s="12"/>
      <c r="H65" s="286"/>
      <c r="I65" s="287"/>
      <c r="J65" s="14"/>
      <c r="K65" s="12"/>
      <c r="L65" s="32"/>
      <c r="M65" s="11">
        <f t="shared" si="3"/>
        <v>43038</v>
      </c>
      <c r="N65" s="12" t="str">
        <f t="shared" si="3"/>
        <v>木</v>
      </c>
      <c r="O65" s="39">
        <f t="shared" si="3"/>
        <v>0</v>
      </c>
      <c r="P65" s="14" t="str">
        <f t="shared" si="4"/>
        <v>■</v>
      </c>
      <c r="Q65" s="24"/>
      <c r="R65" s="275"/>
      <c r="S65" s="276"/>
      <c r="T65" s="23" t="s">
        <v>9</v>
      </c>
      <c r="U65" s="24"/>
    </row>
    <row r="66" spans="1:21" ht="46.5" customHeight="1">
      <c r="A66">
        <v>305</v>
      </c>
      <c r="C66" s="11">
        <v>43039</v>
      </c>
      <c r="D66" s="12" t="str">
        <f>INDEX(ｶﾚﾝﾀﾞｰ!$C$5:$QQ$44,VLOOKUP(初期入力!$D$4,初期入力!$H$3:$J$18,3,0),A66)</f>
        <v>金</v>
      </c>
      <c r="E66" s="40"/>
      <c r="F66" s="23" t="s">
        <v>9</v>
      </c>
      <c r="G66" s="12"/>
      <c r="H66" s="286"/>
      <c r="I66" s="287"/>
      <c r="J66" s="14"/>
      <c r="K66" s="12"/>
      <c r="L66" s="32"/>
      <c r="M66" s="11">
        <f t="shared" si="3"/>
        <v>43039</v>
      </c>
      <c r="N66" s="12" t="str">
        <f t="shared" si="3"/>
        <v>金</v>
      </c>
      <c r="O66" s="39">
        <f t="shared" si="3"/>
        <v>0</v>
      </c>
      <c r="P66" s="14" t="str">
        <f t="shared" si="4"/>
        <v>■</v>
      </c>
      <c r="Q66" s="24"/>
      <c r="R66" s="275"/>
      <c r="S66" s="276"/>
      <c r="T66" s="23" t="s">
        <v>9</v>
      </c>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2">
    <dataValidation type="list" allowBlank="1" showInputMessage="1" showErrorMessage="1" sqref="Q16:Q26 Q56:Q66 Q36:Q46" xr:uid="{00000000-0002-0000-0A00-000000000000}">
      <formula1>$X$5:$X$7</formula1>
    </dataValidation>
    <dataValidation type="list" allowBlank="1" showInputMessage="1" showErrorMessage="1" sqref="F36:F46 F16:F26 F56:F66 T36:T46 T16:T26 T56:T66" xr:uid="{00000000-0002-0000-0A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75"/>
  <sheetViews>
    <sheetView showGridLines="0" showZeros="0" topLeftCell="J1" zoomScaleNormal="100" workbookViewId="0">
      <pane ySplit="15" topLeftCell="A61" activePane="bottomLeft" state="frozen"/>
      <selection activeCell="N17" sqref="N17"/>
      <selection pane="bottomLeft" activeCell="T56" sqref="T56:T6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306</v>
      </c>
      <c r="C16" s="11">
        <v>43040</v>
      </c>
      <c r="D16" s="12" t="str">
        <f>INDEX(ｶﾚﾝﾀﾞｰ!$C$5:$QQ$44,VLOOKUP(初期入力!$D$4,初期入力!$H$3:$J$18,3,0),A16)</f>
        <v>土</v>
      </c>
      <c r="E16" s="40"/>
      <c r="F16" s="23" t="s">
        <v>9</v>
      </c>
      <c r="G16" s="12"/>
      <c r="H16" s="286"/>
      <c r="I16" s="287"/>
      <c r="J16" s="14"/>
      <c r="K16" s="12"/>
      <c r="L16" s="32"/>
      <c r="M16" s="11">
        <f>C16</f>
        <v>43040</v>
      </c>
      <c r="N16" s="12" t="str">
        <f>D16</f>
        <v>土</v>
      </c>
      <c r="O16" s="39">
        <f>E16</f>
        <v>0</v>
      </c>
      <c r="P16" s="14" t="str">
        <f>F16</f>
        <v>■</v>
      </c>
      <c r="Q16" s="24"/>
      <c r="R16" s="275"/>
      <c r="S16" s="276"/>
      <c r="T16" s="23" t="s">
        <v>9</v>
      </c>
      <c r="U16" s="24"/>
    </row>
    <row r="17" spans="1:21" ht="46.5" customHeight="1">
      <c r="A17">
        <v>307</v>
      </c>
      <c r="C17" s="11">
        <v>43041</v>
      </c>
      <c r="D17" s="12" t="str">
        <f>INDEX(ｶﾚﾝﾀﾞｰ!$C$5:$QQ$44,VLOOKUP(初期入力!$D$4,初期入力!$H$3:$J$18,3,0),A17)</f>
        <v>日</v>
      </c>
      <c r="E17" s="40"/>
      <c r="F17" s="23" t="s">
        <v>39</v>
      </c>
      <c r="G17" s="12"/>
      <c r="H17" s="286"/>
      <c r="I17" s="287"/>
      <c r="J17" s="14"/>
      <c r="K17" s="12"/>
      <c r="L17" s="32"/>
      <c r="M17" s="11">
        <f t="shared" ref="M17:P26" si="0">C17</f>
        <v>43041</v>
      </c>
      <c r="N17" s="12" t="str">
        <f t="shared" si="0"/>
        <v>日</v>
      </c>
      <c r="O17" s="39">
        <f t="shared" si="0"/>
        <v>0</v>
      </c>
      <c r="P17" s="14" t="str">
        <f>F17</f>
        <v>休</v>
      </c>
      <c r="Q17" s="24"/>
      <c r="R17" s="275"/>
      <c r="S17" s="276"/>
      <c r="T17" s="23" t="s">
        <v>9</v>
      </c>
      <c r="U17" s="24"/>
    </row>
    <row r="18" spans="1:21" ht="46.5" customHeight="1">
      <c r="A18">
        <v>308</v>
      </c>
      <c r="C18" s="11">
        <v>43042</v>
      </c>
      <c r="D18" s="12" t="str">
        <f>INDEX(ｶﾚﾝﾀﾞｰ!$C$5:$QQ$44,VLOOKUP(初期入力!$D$4,初期入力!$H$3:$J$18,3,0),A18)</f>
        <v>月</v>
      </c>
      <c r="E18" s="40"/>
      <c r="F18" s="23" t="s">
        <v>39</v>
      </c>
      <c r="G18" s="10"/>
      <c r="H18" s="286"/>
      <c r="I18" s="287"/>
      <c r="J18" s="14"/>
      <c r="K18" s="12"/>
      <c r="L18" s="32"/>
      <c r="M18" s="11">
        <f t="shared" si="0"/>
        <v>43042</v>
      </c>
      <c r="N18" s="12" t="str">
        <f t="shared" si="0"/>
        <v>月</v>
      </c>
      <c r="O18" s="39">
        <f t="shared" si="0"/>
        <v>0</v>
      </c>
      <c r="P18" s="14" t="str">
        <f t="shared" si="0"/>
        <v>休</v>
      </c>
      <c r="Q18" s="24"/>
      <c r="R18" s="275"/>
      <c r="S18" s="276"/>
      <c r="T18" s="23" t="s">
        <v>39</v>
      </c>
      <c r="U18" s="24"/>
    </row>
    <row r="19" spans="1:21" ht="46.5" customHeight="1">
      <c r="A19">
        <v>309</v>
      </c>
      <c r="C19" s="11">
        <v>43043</v>
      </c>
      <c r="D19" s="12" t="str">
        <f>INDEX(ｶﾚﾝﾀﾞｰ!$C$5:$QQ$44,VLOOKUP(初期入力!$D$4,初期入力!$H$3:$J$18,3,0),A19)</f>
        <v>火</v>
      </c>
      <c r="E19" s="40"/>
      <c r="F19" s="23" t="s">
        <v>9</v>
      </c>
      <c r="G19" s="10"/>
      <c r="H19" s="286"/>
      <c r="I19" s="287"/>
      <c r="J19" s="14"/>
      <c r="K19" s="12"/>
      <c r="L19" s="32"/>
      <c r="M19" s="11">
        <f t="shared" si="0"/>
        <v>43043</v>
      </c>
      <c r="N19" s="12" t="str">
        <f t="shared" si="0"/>
        <v>火</v>
      </c>
      <c r="O19" s="39">
        <f t="shared" si="0"/>
        <v>0</v>
      </c>
      <c r="P19" s="14" t="str">
        <f t="shared" si="0"/>
        <v>■</v>
      </c>
      <c r="Q19" s="24"/>
      <c r="R19" s="275"/>
      <c r="S19" s="276"/>
      <c r="T19" s="23" t="s">
        <v>39</v>
      </c>
      <c r="U19" s="24"/>
    </row>
    <row r="20" spans="1:21" ht="46.5" customHeight="1">
      <c r="A20">
        <v>310</v>
      </c>
      <c r="C20" s="11">
        <v>43044</v>
      </c>
      <c r="D20" s="12" t="str">
        <f>INDEX(ｶﾚﾝﾀﾞｰ!$C$5:$QQ$44,VLOOKUP(初期入力!$D$4,初期入力!$H$3:$J$18,3,0),A20)</f>
        <v>水</v>
      </c>
      <c r="E20" s="40"/>
      <c r="F20" s="23" t="s">
        <v>9</v>
      </c>
      <c r="G20" s="12"/>
      <c r="H20" s="286"/>
      <c r="I20" s="287"/>
      <c r="J20" s="14"/>
      <c r="K20" s="12"/>
      <c r="L20" s="32"/>
      <c r="M20" s="11">
        <f t="shared" si="0"/>
        <v>43044</v>
      </c>
      <c r="N20" s="12" t="str">
        <f t="shared" si="0"/>
        <v>水</v>
      </c>
      <c r="O20" s="39">
        <f t="shared" si="0"/>
        <v>0</v>
      </c>
      <c r="P20" s="14" t="str">
        <f t="shared" si="0"/>
        <v>■</v>
      </c>
      <c r="Q20" s="24"/>
      <c r="R20" s="275"/>
      <c r="S20" s="276"/>
      <c r="T20" s="23" t="s">
        <v>9</v>
      </c>
      <c r="U20" s="24"/>
    </row>
    <row r="21" spans="1:21" ht="46.5" customHeight="1">
      <c r="A21">
        <v>311</v>
      </c>
      <c r="C21" s="11">
        <v>43045</v>
      </c>
      <c r="D21" s="12" t="str">
        <f>INDEX(ｶﾚﾝﾀﾞｰ!$C$5:$QQ$44,VLOOKUP(初期入力!$D$4,初期入力!$H$3:$J$18,3,0),A21)</f>
        <v>木</v>
      </c>
      <c r="E21" s="40"/>
      <c r="F21" s="23" t="s">
        <v>9</v>
      </c>
      <c r="G21" s="12"/>
      <c r="H21" s="286"/>
      <c r="I21" s="287"/>
      <c r="J21" s="14"/>
      <c r="K21" s="12"/>
      <c r="L21" s="32"/>
      <c r="M21" s="11">
        <f t="shared" si="0"/>
        <v>43045</v>
      </c>
      <c r="N21" s="12" t="str">
        <f t="shared" si="0"/>
        <v>木</v>
      </c>
      <c r="O21" s="39">
        <f t="shared" si="0"/>
        <v>0</v>
      </c>
      <c r="P21" s="14" t="str">
        <f t="shared" si="0"/>
        <v>■</v>
      </c>
      <c r="Q21" s="24"/>
      <c r="R21" s="275"/>
      <c r="S21" s="276"/>
      <c r="T21" s="23" t="s">
        <v>9</v>
      </c>
      <c r="U21" s="24"/>
    </row>
    <row r="22" spans="1:21" ht="46.5" customHeight="1">
      <c r="A22">
        <v>312</v>
      </c>
      <c r="C22" s="11">
        <v>43046</v>
      </c>
      <c r="D22" s="12" t="str">
        <f>INDEX(ｶﾚﾝﾀﾞｰ!$C$5:$QQ$44,VLOOKUP(初期入力!$D$4,初期入力!$H$3:$J$18,3,0),A22)</f>
        <v>金</v>
      </c>
      <c r="E22" s="40"/>
      <c r="F22" s="23" t="s">
        <v>9</v>
      </c>
      <c r="G22" s="12"/>
      <c r="H22" s="286"/>
      <c r="I22" s="287"/>
      <c r="J22" s="14"/>
      <c r="K22" s="12"/>
      <c r="L22" s="32"/>
      <c r="M22" s="11">
        <f t="shared" si="0"/>
        <v>43046</v>
      </c>
      <c r="N22" s="12" t="str">
        <f t="shared" si="0"/>
        <v>金</v>
      </c>
      <c r="O22" s="39">
        <f t="shared" si="0"/>
        <v>0</v>
      </c>
      <c r="P22" s="14" t="str">
        <f t="shared" si="0"/>
        <v>■</v>
      </c>
      <c r="Q22" s="24"/>
      <c r="R22" s="275"/>
      <c r="S22" s="276"/>
      <c r="T22" s="23" t="s">
        <v>9</v>
      </c>
      <c r="U22" s="24"/>
    </row>
    <row r="23" spans="1:21" ht="46.5" customHeight="1">
      <c r="A23">
        <v>313</v>
      </c>
      <c r="C23" s="11">
        <v>43047</v>
      </c>
      <c r="D23" s="12" t="str">
        <f>INDEX(ｶﾚﾝﾀﾞｰ!$C$5:$QQ$44,VLOOKUP(初期入力!$D$4,初期入力!$H$3:$J$18,3,0),A23)</f>
        <v>土</v>
      </c>
      <c r="E23" s="40"/>
      <c r="F23" s="23" t="s">
        <v>9</v>
      </c>
      <c r="G23" s="12"/>
      <c r="H23" s="286"/>
      <c r="I23" s="287"/>
      <c r="J23" s="14"/>
      <c r="K23" s="12"/>
      <c r="L23" s="32"/>
      <c r="M23" s="11">
        <f t="shared" si="0"/>
        <v>43047</v>
      </c>
      <c r="N23" s="12" t="str">
        <f t="shared" si="0"/>
        <v>土</v>
      </c>
      <c r="O23" s="39">
        <f t="shared" si="0"/>
        <v>0</v>
      </c>
      <c r="P23" s="14" t="str">
        <f t="shared" si="0"/>
        <v>■</v>
      </c>
      <c r="Q23" s="24"/>
      <c r="R23" s="275"/>
      <c r="S23" s="276"/>
      <c r="T23" s="23" t="s">
        <v>9</v>
      </c>
      <c r="U23" s="24"/>
    </row>
    <row r="24" spans="1:21" ht="46.5" customHeight="1">
      <c r="A24">
        <v>314</v>
      </c>
      <c r="C24" s="11">
        <v>43048</v>
      </c>
      <c r="D24" s="12" t="str">
        <f>INDEX(ｶﾚﾝﾀﾞｰ!$C$5:$QQ$44,VLOOKUP(初期入力!$D$4,初期入力!$H$3:$J$18,3,0),A24)</f>
        <v>日</v>
      </c>
      <c r="E24" s="40"/>
      <c r="F24" s="23" t="s">
        <v>39</v>
      </c>
      <c r="G24" s="12"/>
      <c r="H24" s="286"/>
      <c r="I24" s="287"/>
      <c r="J24" s="14"/>
      <c r="K24" s="12"/>
      <c r="L24" s="32"/>
      <c r="M24" s="11">
        <f t="shared" si="0"/>
        <v>43048</v>
      </c>
      <c r="N24" s="12" t="str">
        <f t="shared" si="0"/>
        <v>日</v>
      </c>
      <c r="O24" s="39">
        <f t="shared" si="0"/>
        <v>0</v>
      </c>
      <c r="P24" s="14" t="str">
        <f t="shared" si="0"/>
        <v>休</v>
      </c>
      <c r="Q24" s="24"/>
      <c r="R24" s="275"/>
      <c r="S24" s="276"/>
      <c r="T24" s="23" t="s">
        <v>39</v>
      </c>
      <c r="U24" s="24"/>
    </row>
    <row r="25" spans="1:21" ht="46.5" customHeight="1">
      <c r="A25">
        <v>315</v>
      </c>
      <c r="C25" s="11">
        <v>43049</v>
      </c>
      <c r="D25" s="12" t="str">
        <f>INDEX(ｶﾚﾝﾀﾞｰ!$C$5:$QQ$44,VLOOKUP(初期入力!$D$4,初期入力!$H$3:$J$18,3,0),A25)</f>
        <v>月</v>
      </c>
      <c r="E25" s="40"/>
      <c r="F25" s="23" t="s">
        <v>39</v>
      </c>
      <c r="G25" s="12"/>
      <c r="H25" s="286"/>
      <c r="I25" s="287"/>
      <c r="J25" s="14"/>
      <c r="K25" s="12"/>
      <c r="L25" s="32"/>
      <c r="M25" s="11">
        <f t="shared" si="0"/>
        <v>43049</v>
      </c>
      <c r="N25" s="12" t="str">
        <f t="shared" si="0"/>
        <v>月</v>
      </c>
      <c r="O25" s="39">
        <f t="shared" si="0"/>
        <v>0</v>
      </c>
      <c r="P25" s="14" t="str">
        <f t="shared" si="0"/>
        <v>休</v>
      </c>
      <c r="Q25" s="24"/>
      <c r="R25" s="275"/>
      <c r="S25" s="276"/>
      <c r="T25" s="23" t="s">
        <v>39</v>
      </c>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316</v>
      </c>
      <c r="C36" s="11">
        <v>43050</v>
      </c>
      <c r="D36" s="12" t="str">
        <f>INDEX(ｶﾚﾝﾀﾞｰ!$C$5:$QQ$44,VLOOKUP(初期入力!$D$4,初期入力!$H$3:$J$18,3,0),A36)</f>
        <v>火</v>
      </c>
      <c r="E36" s="40"/>
      <c r="F36" s="23" t="s">
        <v>9</v>
      </c>
      <c r="G36" s="12"/>
      <c r="H36" s="286"/>
      <c r="I36" s="287"/>
      <c r="J36" s="14"/>
      <c r="K36" s="12"/>
      <c r="L36" s="32"/>
      <c r="M36" s="11">
        <f t="shared" ref="M36:O46" si="1">C36</f>
        <v>43050</v>
      </c>
      <c r="N36" s="12" t="str">
        <f t="shared" si="1"/>
        <v>火</v>
      </c>
      <c r="O36" s="39">
        <f>E36</f>
        <v>0</v>
      </c>
      <c r="P36" s="14" t="str">
        <f t="shared" ref="P36:P46" si="2">F36</f>
        <v>■</v>
      </c>
      <c r="Q36" s="24"/>
      <c r="R36" s="275"/>
      <c r="S36" s="276"/>
      <c r="T36" s="23" t="s">
        <v>9</v>
      </c>
      <c r="U36" s="24"/>
    </row>
    <row r="37" spans="1:21" ht="46.5" customHeight="1">
      <c r="A37">
        <v>317</v>
      </c>
      <c r="C37" s="11">
        <v>43051</v>
      </c>
      <c r="D37" s="12" t="str">
        <f>INDEX(ｶﾚﾝﾀﾞｰ!$C$5:$QQ$44,VLOOKUP(初期入力!$D$4,初期入力!$H$3:$J$18,3,0),A37)</f>
        <v>水</v>
      </c>
      <c r="E37" s="40"/>
      <c r="F37" s="23" t="s">
        <v>9</v>
      </c>
      <c r="G37" s="12"/>
      <c r="H37" s="286"/>
      <c r="I37" s="287"/>
      <c r="J37" s="14"/>
      <c r="K37" s="12"/>
      <c r="L37" s="32"/>
      <c r="M37" s="11">
        <f t="shared" si="1"/>
        <v>43051</v>
      </c>
      <c r="N37" s="12" t="str">
        <f t="shared" si="1"/>
        <v>水</v>
      </c>
      <c r="O37" s="39">
        <f t="shared" si="1"/>
        <v>0</v>
      </c>
      <c r="P37" s="14" t="str">
        <f t="shared" si="2"/>
        <v>■</v>
      </c>
      <c r="Q37" s="24"/>
      <c r="R37" s="275"/>
      <c r="S37" s="276"/>
      <c r="T37" s="23" t="s">
        <v>9</v>
      </c>
      <c r="U37" s="24"/>
    </row>
    <row r="38" spans="1:21" ht="46.5" customHeight="1">
      <c r="A38">
        <v>318</v>
      </c>
      <c r="C38" s="11">
        <v>43052</v>
      </c>
      <c r="D38" s="12" t="str">
        <f>INDEX(ｶﾚﾝﾀﾞｰ!$C$5:$QQ$44,VLOOKUP(初期入力!$D$4,初期入力!$H$3:$J$18,3,0),A38)</f>
        <v>木</v>
      </c>
      <c r="E38" s="40"/>
      <c r="F38" s="23" t="s">
        <v>9</v>
      </c>
      <c r="G38" s="10"/>
      <c r="H38" s="286"/>
      <c r="I38" s="287"/>
      <c r="J38" s="14"/>
      <c r="K38" s="12"/>
      <c r="L38" s="32"/>
      <c r="M38" s="11">
        <f t="shared" si="1"/>
        <v>43052</v>
      </c>
      <c r="N38" s="12" t="str">
        <f t="shared" si="1"/>
        <v>木</v>
      </c>
      <c r="O38" s="39">
        <f t="shared" si="1"/>
        <v>0</v>
      </c>
      <c r="P38" s="14" t="str">
        <f t="shared" si="2"/>
        <v>■</v>
      </c>
      <c r="Q38" s="24"/>
      <c r="R38" s="275"/>
      <c r="S38" s="276"/>
      <c r="T38" s="23" t="s">
        <v>39</v>
      </c>
      <c r="U38" s="24"/>
    </row>
    <row r="39" spans="1:21" ht="46.5" customHeight="1">
      <c r="A39">
        <v>319</v>
      </c>
      <c r="C39" s="11">
        <v>43053</v>
      </c>
      <c r="D39" s="12" t="str">
        <f>INDEX(ｶﾚﾝﾀﾞｰ!$C$5:$QQ$44,VLOOKUP(初期入力!$D$4,初期入力!$H$3:$J$18,3,0),A39)</f>
        <v>金</v>
      </c>
      <c r="E39" s="40"/>
      <c r="F39" s="23" t="s">
        <v>9</v>
      </c>
      <c r="G39" s="10"/>
      <c r="H39" s="286"/>
      <c r="I39" s="287"/>
      <c r="J39" s="14"/>
      <c r="K39" s="12"/>
      <c r="L39" s="32"/>
      <c r="M39" s="11">
        <f t="shared" si="1"/>
        <v>43053</v>
      </c>
      <c r="N39" s="12" t="str">
        <f t="shared" si="1"/>
        <v>金</v>
      </c>
      <c r="O39" s="39">
        <f t="shared" si="1"/>
        <v>0</v>
      </c>
      <c r="P39" s="14" t="str">
        <f t="shared" si="2"/>
        <v>■</v>
      </c>
      <c r="Q39" s="24"/>
      <c r="R39" s="275"/>
      <c r="S39" s="276"/>
      <c r="T39" s="23" t="s">
        <v>9</v>
      </c>
      <c r="U39" s="24"/>
    </row>
    <row r="40" spans="1:21" ht="46.5" customHeight="1">
      <c r="A40">
        <v>320</v>
      </c>
      <c r="C40" s="11">
        <v>43054</v>
      </c>
      <c r="D40" s="12" t="str">
        <f>INDEX(ｶﾚﾝﾀﾞｰ!$C$5:$QQ$44,VLOOKUP(初期入力!$D$4,初期入力!$H$3:$J$18,3,0),A40)</f>
        <v>土</v>
      </c>
      <c r="E40" s="40"/>
      <c r="F40" s="23" t="s">
        <v>9</v>
      </c>
      <c r="G40" s="12"/>
      <c r="H40" s="286"/>
      <c r="I40" s="287"/>
      <c r="J40" s="14"/>
      <c r="K40" s="12"/>
      <c r="L40" s="32"/>
      <c r="M40" s="11">
        <f t="shared" si="1"/>
        <v>43054</v>
      </c>
      <c r="N40" s="12" t="str">
        <f t="shared" si="1"/>
        <v>土</v>
      </c>
      <c r="O40" s="39">
        <f t="shared" si="1"/>
        <v>0</v>
      </c>
      <c r="P40" s="14" t="str">
        <f t="shared" si="2"/>
        <v>■</v>
      </c>
      <c r="Q40" s="24"/>
      <c r="R40" s="275"/>
      <c r="S40" s="276"/>
      <c r="T40" s="23" t="s">
        <v>9</v>
      </c>
      <c r="U40" s="24"/>
    </row>
    <row r="41" spans="1:21" ht="46.5" customHeight="1">
      <c r="A41">
        <v>321</v>
      </c>
      <c r="C41" s="11">
        <v>43055</v>
      </c>
      <c r="D41" s="12" t="str">
        <f>INDEX(ｶﾚﾝﾀﾞｰ!$C$5:$QQ$44,VLOOKUP(初期入力!$D$4,初期入力!$H$3:$J$18,3,0),A41)</f>
        <v>日</v>
      </c>
      <c r="E41" s="40"/>
      <c r="F41" s="23" t="s">
        <v>39</v>
      </c>
      <c r="G41" s="12"/>
      <c r="H41" s="286"/>
      <c r="I41" s="287"/>
      <c r="J41" s="14"/>
      <c r="K41" s="12"/>
      <c r="L41" s="32"/>
      <c r="M41" s="11">
        <f t="shared" si="1"/>
        <v>43055</v>
      </c>
      <c r="N41" s="12" t="str">
        <f t="shared" si="1"/>
        <v>日</v>
      </c>
      <c r="O41" s="39">
        <f t="shared" si="1"/>
        <v>0</v>
      </c>
      <c r="P41" s="14" t="str">
        <f t="shared" si="2"/>
        <v>休</v>
      </c>
      <c r="Q41" s="24"/>
      <c r="R41" s="275"/>
      <c r="S41" s="276"/>
      <c r="T41" s="23" t="s">
        <v>9</v>
      </c>
      <c r="U41" s="24"/>
    </row>
    <row r="42" spans="1:21" ht="46.5" customHeight="1">
      <c r="A42">
        <v>322</v>
      </c>
      <c r="C42" s="11">
        <v>43056</v>
      </c>
      <c r="D42" s="12" t="str">
        <f>INDEX(ｶﾚﾝﾀﾞｰ!$C$5:$QQ$44,VLOOKUP(初期入力!$D$4,初期入力!$H$3:$J$18,3,0),A42)</f>
        <v>月</v>
      </c>
      <c r="E42" s="40"/>
      <c r="F42" s="23" t="s">
        <v>39</v>
      </c>
      <c r="G42" s="12"/>
      <c r="H42" s="286"/>
      <c r="I42" s="287"/>
      <c r="J42" s="14"/>
      <c r="K42" s="12"/>
      <c r="L42" s="32"/>
      <c r="M42" s="11">
        <f t="shared" si="1"/>
        <v>43056</v>
      </c>
      <c r="N42" s="12" t="str">
        <f t="shared" si="1"/>
        <v>月</v>
      </c>
      <c r="O42" s="39">
        <f t="shared" si="1"/>
        <v>0</v>
      </c>
      <c r="P42" s="14" t="str">
        <f t="shared" si="2"/>
        <v>休</v>
      </c>
      <c r="Q42" s="24"/>
      <c r="R42" s="275"/>
      <c r="S42" s="276"/>
      <c r="T42" s="23" t="s">
        <v>39</v>
      </c>
      <c r="U42" s="24"/>
    </row>
    <row r="43" spans="1:21" ht="46.5" customHeight="1">
      <c r="A43">
        <v>323</v>
      </c>
      <c r="C43" s="11">
        <v>43057</v>
      </c>
      <c r="D43" s="12" t="str">
        <f>INDEX(ｶﾚﾝﾀﾞｰ!$C$5:$QQ$44,VLOOKUP(初期入力!$D$4,初期入力!$H$3:$J$18,3,0),A43)</f>
        <v>火</v>
      </c>
      <c r="E43" s="40"/>
      <c r="F43" s="23" t="s">
        <v>9</v>
      </c>
      <c r="G43" s="12"/>
      <c r="H43" s="286"/>
      <c r="I43" s="287"/>
      <c r="J43" s="14"/>
      <c r="K43" s="12"/>
      <c r="L43" s="32"/>
      <c r="M43" s="11">
        <f t="shared" si="1"/>
        <v>43057</v>
      </c>
      <c r="N43" s="12" t="str">
        <f t="shared" si="1"/>
        <v>火</v>
      </c>
      <c r="O43" s="39">
        <f t="shared" si="1"/>
        <v>0</v>
      </c>
      <c r="P43" s="14" t="str">
        <f t="shared" si="2"/>
        <v>■</v>
      </c>
      <c r="Q43" s="24"/>
      <c r="R43" s="275"/>
      <c r="S43" s="276"/>
      <c r="T43" s="23" t="s">
        <v>9</v>
      </c>
      <c r="U43" s="24"/>
    </row>
    <row r="44" spans="1:21" ht="46.5" customHeight="1">
      <c r="A44">
        <v>324</v>
      </c>
      <c r="C44" s="11">
        <v>43058</v>
      </c>
      <c r="D44" s="12" t="str">
        <f>INDEX(ｶﾚﾝﾀﾞｰ!$C$5:$QQ$44,VLOOKUP(初期入力!$D$4,初期入力!$H$3:$J$18,3,0),A44)</f>
        <v>水</v>
      </c>
      <c r="E44" s="40"/>
      <c r="F44" s="23" t="s">
        <v>9</v>
      </c>
      <c r="G44" s="12"/>
      <c r="H44" s="286"/>
      <c r="I44" s="287"/>
      <c r="J44" s="14"/>
      <c r="K44" s="12"/>
      <c r="L44" s="32"/>
      <c r="M44" s="11">
        <f t="shared" si="1"/>
        <v>43058</v>
      </c>
      <c r="N44" s="12" t="str">
        <f t="shared" si="1"/>
        <v>水</v>
      </c>
      <c r="O44" s="39">
        <f t="shared" si="1"/>
        <v>0</v>
      </c>
      <c r="P44" s="14" t="str">
        <f t="shared" si="2"/>
        <v>■</v>
      </c>
      <c r="Q44" s="24"/>
      <c r="R44" s="275"/>
      <c r="S44" s="276"/>
      <c r="T44" s="23" t="s">
        <v>9</v>
      </c>
      <c r="U44" s="24"/>
    </row>
    <row r="45" spans="1:21" ht="46.5" customHeight="1">
      <c r="A45">
        <v>325</v>
      </c>
      <c r="C45" s="11">
        <v>43059</v>
      </c>
      <c r="D45" s="12" t="str">
        <f>INDEX(ｶﾚﾝﾀﾞｰ!$C$5:$QQ$44,VLOOKUP(初期入力!$D$4,初期入力!$H$3:$J$18,3,0),A45)</f>
        <v>木</v>
      </c>
      <c r="E45" s="40"/>
      <c r="F45" s="23" t="s">
        <v>9</v>
      </c>
      <c r="G45" s="12"/>
      <c r="H45" s="286"/>
      <c r="I45" s="287"/>
      <c r="J45" s="14"/>
      <c r="K45" s="12"/>
      <c r="L45" s="32"/>
      <c r="M45" s="11">
        <f t="shared" si="1"/>
        <v>43059</v>
      </c>
      <c r="N45" s="12" t="str">
        <f t="shared" si="1"/>
        <v>木</v>
      </c>
      <c r="O45" s="39">
        <f t="shared" si="1"/>
        <v>0</v>
      </c>
      <c r="P45" s="14" t="str">
        <f t="shared" si="2"/>
        <v>■</v>
      </c>
      <c r="Q45" s="24"/>
      <c r="R45" s="275"/>
      <c r="S45" s="276"/>
      <c r="T45" s="23" t="s">
        <v>9</v>
      </c>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326</v>
      </c>
      <c r="C56" s="11">
        <v>43060</v>
      </c>
      <c r="D56" s="12" t="str">
        <f>INDEX(ｶﾚﾝﾀﾞｰ!$C$5:$QQ$44,VLOOKUP(初期入力!$D$4,初期入力!$H$3:$J$18,3,0),A56)</f>
        <v>金</v>
      </c>
      <c r="E56" s="40"/>
      <c r="F56" s="23" t="s">
        <v>9</v>
      </c>
      <c r="G56" s="12"/>
      <c r="H56" s="286"/>
      <c r="I56" s="287"/>
      <c r="J56" s="14"/>
      <c r="K56" s="12"/>
      <c r="L56" s="32"/>
      <c r="M56" s="11">
        <f t="shared" ref="M56:O66" si="3">C56</f>
        <v>43060</v>
      </c>
      <c r="N56" s="12" t="str">
        <f t="shared" si="3"/>
        <v>金</v>
      </c>
      <c r="O56" s="39">
        <f>E56</f>
        <v>0</v>
      </c>
      <c r="P56" s="14" t="str">
        <f t="shared" ref="P56:P66" si="4">F56</f>
        <v>■</v>
      </c>
      <c r="Q56" s="24"/>
      <c r="R56" s="275"/>
      <c r="S56" s="276"/>
      <c r="T56" s="23" t="s">
        <v>9</v>
      </c>
      <c r="U56" s="24"/>
    </row>
    <row r="57" spans="1:21" ht="46.5" customHeight="1">
      <c r="A57">
        <v>327</v>
      </c>
      <c r="C57" s="11">
        <v>43061</v>
      </c>
      <c r="D57" s="12" t="str">
        <f>INDEX(ｶﾚﾝﾀﾞｰ!$C$5:$QQ$44,VLOOKUP(初期入力!$D$4,初期入力!$H$3:$J$18,3,0),A57)</f>
        <v>土</v>
      </c>
      <c r="E57" s="40"/>
      <c r="F57" s="23" t="s">
        <v>9</v>
      </c>
      <c r="G57" s="12"/>
      <c r="H57" s="286"/>
      <c r="I57" s="287"/>
      <c r="J57" s="14"/>
      <c r="K57" s="12"/>
      <c r="L57" s="32"/>
      <c r="M57" s="11">
        <f t="shared" si="3"/>
        <v>43061</v>
      </c>
      <c r="N57" s="12" t="str">
        <f t="shared" si="3"/>
        <v>土</v>
      </c>
      <c r="O57" s="39">
        <f t="shared" si="3"/>
        <v>0</v>
      </c>
      <c r="P57" s="14" t="str">
        <f t="shared" si="4"/>
        <v>■</v>
      </c>
      <c r="Q57" s="24"/>
      <c r="R57" s="275"/>
      <c r="S57" s="276"/>
      <c r="T57" s="23" t="s">
        <v>9</v>
      </c>
      <c r="U57" s="24"/>
    </row>
    <row r="58" spans="1:21" ht="46.5" customHeight="1">
      <c r="A58">
        <v>328</v>
      </c>
      <c r="C58" s="11">
        <v>43062</v>
      </c>
      <c r="D58" s="12" t="str">
        <f>INDEX(ｶﾚﾝﾀﾞｰ!$C$5:$QQ$44,VLOOKUP(初期入力!$D$4,初期入力!$H$3:$J$18,3,0),A58)</f>
        <v>日</v>
      </c>
      <c r="E58" s="40"/>
      <c r="F58" s="23" t="s">
        <v>39</v>
      </c>
      <c r="G58" s="10"/>
      <c r="H58" s="286"/>
      <c r="I58" s="287"/>
      <c r="J58" s="14"/>
      <c r="K58" s="12"/>
      <c r="L58" s="32"/>
      <c r="M58" s="11">
        <f t="shared" si="3"/>
        <v>43062</v>
      </c>
      <c r="N58" s="12" t="str">
        <f t="shared" si="3"/>
        <v>日</v>
      </c>
      <c r="O58" s="39">
        <f t="shared" si="3"/>
        <v>0</v>
      </c>
      <c r="P58" s="14" t="str">
        <f t="shared" si="4"/>
        <v>休</v>
      </c>
      <c r="Q58" s="24"/>
      <c r="R58" s="275"/>
      <c r="S58" s="276"/>
      <c r="T58" s="23" t="s">
        <v>39</v>
      </c>
      <c r="U58" s="24"/>
    </row>
    <row r="59" spans="1:21" ht="46.5" customHeight="1">
      <c r="A59">
        <v>329</v>
      </c>
      <c r="C59" s="11">
        <v>43063</v>
      </c>
      <c r="D59" s="12" t="str">
        <f>INDEX(ｶﾚﾝﾀﾞｰ!$C$5:$QQ$44,VLOOKUP(初期入力!$D$4,初期入力!$H$3:$J$18,3,0),A59)</f>
        <v>月</v>
      </c>
      <c r="E59" s="40"/>
      <c r="F59" s="23" t="s">
        <v>39</v>
      </c>
      <c r="G59" s="10"/>
      <c r="H59" s="286"/>
      <c r="I59" s="287"/>
      <c r="J59" s="14"/>
      <c r="K59" s="12"/>
      <c r="L59" s="32"/>
      <c r="M59" s="11">
        <f t="shared" si="3"/>
        <v>43063</v>
      </c>
      <c r="N59" s="12" t="str">
        <f t="shared" si="3"/>
        <v>月</v>
      </c>
      <c r="O59" s="39">
        <f t="shared" si="3"/>
        <v>0</v>
      </c>
      <c r="P59" s="14" t="str">
        <f t="shared" si="4"/>
        <v>休</v>
      </c>
      <c r="Q59" s="24"/>
      <c r="R59" s="275"/>
      <c r="S59" s="276"/>
      <c r="T59" s="23" t="s">
        <v>39</v>
      </c>
      <c r="U59" s="24"/>
    </row>
    <row r="60" spans="1:21" ht="46.5" customHeight="1">
      <c r="A60">
        <v>330</v>
      </c>
      <c r="C60" s="11">
        <v>43064</v>
      </c>
      <c r="D60" s="12" t="str">
        <f>INDEX(ｶﾚﾝﾀﾞｰ!$C$5:$QQ$44,VLOOKUP(初期入力!$D$4,初期入力!$H$3:$J$18,3,0),A60)</f>
        <v>火</v>
      </c>
      <c r="E60" s="40"/>
      <c r="F60" s="23" t="s">
        <v>9</v>
      </c>
      <c r="G60" s="12"/>
      <c r="H60" s="286"/>
      <c r="I60" s="287"/>
      <c r="J60" s="14"/>
      <c r="K60" s="12"/>
      <c r="L60" s="32"/>
      <c r="M60" s="11">
        <f t="shared" si="3"/>
        <v>43064</v>
      </c>
      <c r="N60" s="12" t="str">
        <f t="shared" si="3"/>
        <v>火</v>
      </c>
      <c r="O60" s="39">
        <f t="shared" si="3"/>
        <v>0</v>
      </c>
      <c r="P60" s="14" t="str">
        <f t="shared" si="4"/>
        <v>■</v>
      </c>
      <c r="Q60" s="24"/>
      <c r="R60" s="275"/>
      <c r="S60" s="276"/>
      <c r="T60" s="23" t="s">
        <v>9</v>
      </c>
      <c r="U60" s="24"/>
    </row>
    <row r="61" spans="1:21" ht="46.5" customHeight="1">
      <c r="A61">
        <v>331</v>
      </c>
      <c r="C61" s="11">
        <v>43065</v>
      </c>
      <c r="D61" s="12" t="str">
        <f>INDEX(ｶﾚﾝﾀﾞｰ!$C$5:$QQ$44,VLOOKUP(初期入力!$D$4,初期入力!$H$3:$J$18,3,0),A61)</f>
        <v>水</v>
      </c>
      <c r="E61" s="40"/>
      <c r="F61" s="23" t="s">
        <v>9</v>
      </c>
      <c r="G61" s="12"/>
      <c r="H61" s="286"/>
      <c r="I61" s="287"/>
      <c r="J61" s="14"/>
      <c r="K61" s="12"/>
      <c r="L61" s="32"/>
      <c r="M61" s="11">
        <f t="shared" si="3"/>
        <v>43065</v>
      </c>
      <c r="N61" s="12" t="str">
        <f t="shared" si="3"/>
        <v>水</v>
      </c>
      <c r="O61" s="39">
        <f t="shared" si="3"/>
        <v>0</v>
      </c>
      <c r="P61" s="14" t="str">
        <f t="shared" si="4"/>
        <v>■</v>
      </c>
      <c r="Q61" s="24"/>
      <c r="R61" s="275"/>
      <c r="S61" s="276"/>
      <c r="T61" s="23" t="s">
        <v>9</v>
      </c>
      <c r="U61" s="24"/>
    </row>
    <row r="62" spans="1:21" ht="46.5" customHeight="1">
      <c r="A62">
        <v>332</v>
      </c>
      <c r="C62" s="11">
        <v>43066</v>
      </c>
      <c r="D62" s="12" t="str">
        <f>INDEX(ｶﾚﾝﾀﾞｰ!$C$5:$QQ$44,VLOOKUP(初期入力!$D$4,初期入力!$H$3:$J$18,3,0),A62)</f>
        <v>木</v>
      </c>
      <c r="E62" s="40"/>
      <c r="F62" s="23" t="s">
        <v>9</v>
      </c>
      <c r="G62" s="12"/>
      <c r="H62" s="286"/>
      <c r="I62" s="287"/>
      <c r="J62" s="14"/>
      <c r="K62" s="12"/>
      <c r="L62" s="32"/>
      <c r="M62" s="11">
        <f t="shared" si="3"/>
        <v>43066</v>
      </c>
      <c r="N62" s="12" t="str">
        <f t="shared" si="3"/>
        <v>木</v>
      </c>
      <c r="O62" s="39">
        <f t="shared" si="3"/>
        <v>0</v>
      </c>
      <c r="P62" s="14" t="str">
        <f t="shared" si="4"/>
        <v>■</v>
      </c>
      <c r="Q62" s="24"/>
      <c r="R62" s="275"/>
      <c r="S62" s="276"/>
      <c r="T62" s="23" t="s">
        <v>9</v>
      </c>
      <c r="U62" s="24"/>
    </row>
    <row r="63" spans="1:21" ht="46.5" customHeight="1">
      <c r="A63">
        <v>333</v>
      </c>
      <c r="C63" s="11">
        <v>43067</v>
      </c>
      <c r="D63" s="12" t="str">
        <f>INDEX(ｶﾚﾝﾀﾞｰ!$C$5:$QQ$44,VLOOKUP(初期入力!$D$4,初期入力!$H$3:$J$18,3,0),A63)</f>
        <v>金</v>
      </c>
      <c r="E63" s="40"/>
      <c r="F63" s="23" t="s">
        <v>9</v>
      </c>
      <c r="G63" s="12"/>
      <c r="H63" s="286"/>
      <c r="I63" s="287"/>
      <c r="J63" s="14"/>
      <c r="K63" s="12"/>
      <c r="L63" s="32"/>
      <c r="M63" s="11">
        <f t="shared" si="3"/>
        <v>43067</v>
      </c>
      <c r="N63" s="12" t="str">
        <f t="shared" si="3"/>
        <v>金</v>
      </c>
      <c r="O63" s="39">
        <f t="shared" si="3"/>
        <v>0</v>
      </c>
      <c r="P63" s="14" t="str">
        <f t="shared" si="4"/>
        <v>■</v>
      </c>
      <c r="Q63" s="24"/>
      <c r="R63" s="275"/>
      <c r="S63" s="276"/>
      <c r="T63" s="23" t="s">
        <v>9</v>
      </c>
      <c r="U63" s="24"/>
    </row>
    <row r="64" spans="1:21" ht="46.5" customHeight="1">
      <c r="A64">
        <v>334</v>
      </c>
      <c r="C64" s="11">
        <v>43068</v>
      </c>
      <c r="D64" s="12" t="str">
        <f>INDEX(ｶﾚﾝﾀﾞｰ!$C$5:$QQ$44,VLOOKUP(初期入力!$D$4,初期入力!$H$3:$J$18,3,0),A64)</f>
        <v>土</v>
      </c>
      <c r="E64" s="40"/>
      <c r="F64" s="23" t="s">
        <v>9</v>
      </c>
      <c r="G64" s="12"/>
      <c r="H64" s="286"/>
      <c r="I64" s="287"/>
      <c r="J64" s="14"/>
      <c r="K64" s="12"/>
      <c r="L64" s="32"/>
      <c r="M64" s="11">
        <f t="shared" si="3"/>
        <v>43068</v>
      </c>
      <c r="N64" s="12" t="str">
        <f t="shared" si="3"/>
        <v>土</v>
      </c>
      <c r="O64" s="39">
        <f t="shared" si="3"/>
        <v>0</v>
      </c>
      <c r="P64" s="14" t="str">
        <f t="shared" si="4"/>
        <v>■</v>
      </c>
      <c r="Q64" s="24"/>
      <c r="R64" s="275"/>
      <c r="S64" s="276"/>
      <c r="T64" s="23" t="s">
        <v>9</v>
      </c>
      <c r="U64" s="24"/>
    </row>
    <row r="65" spans="1:21" ht="46.5" customHeight="1">
      <c r="A65">
        <v>335</v>
      </c>
      <c r="C65" s="11">
        <v>43069</v>
      </c>
      <c r="D65" s="12" t="str">
        <f>INDEX(ｶﾚﾝﾀﾞｰ!$C$5:$QQ$44,VLOOKUP(初期入力!$D$4,初期入力!$H$3:$J$18,3,0),A65)</f>
        <v>日</v>
      </c>
      <c r="E65" s="40"/>
      <c r="F65" s="23" t="s">
        <v>39</v>
      </c>
      <c r="G65" s="12"/>
      <c r="H65" s="286"/>
      <c r="I65" s="287"/>
      <c r="J65" s="14"/>
      <c r="K65" s="12"/>
      <c r="L65" s="32"/>
      <c r="M65" s="11">
        <f t="shared" si="3"/>
        <v>43069</v>
      </c>
      <c r="N65" s="12" t="str">
        <f t="shared" si="3"/>
        <v>日</v>
      </c>
      <c r="O65" s="39">
        <f t="shared" si="3"/>
        <v>0</v>
      </c>
      <c r="P65" s="14" t="str">
        <f t="shared" si="4"/>
        <v>休</v>
      </c>
      <c r="Q65" s="24"/>
      <c r="R65" s="275"/>
      <c r="S65" s="276"/>
      <c r="T65" s="23" t="s">
        <v>39</v>
      </c>
      <c r="U65" s="24"/>
    </row>
    <row r="66" spans="1:21" ht="46.5" customHeight="1">
      <c r="C66" s="11"/>
      <c r="D66" s="12"/>
      <c r="E66" s="40"/>
      <c r="F66" s="23"/>
      <c r="G66" s="12"/>
      <c r="H66" s="286"/>
      <c r="I66" s="287"/>
      <c r="J66" s="14"/>
      <c r="K66" s="12"/>
      <c r="L66" s="32"/>
      <c r="M66" s="11">
        <f t="shared" si="3"/>
        <v>0</v>
      </c>
      <c r="N66" s="12">
        <f t="shared" si="3"/>
        <v>0</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2">
    <dataValidation type="list" allowBlank="1" showInputMessage="1" showErrorMessage="1" sqref="Q16:Q26 Q56:Q66 Q36:Q46" xr:uid="{00000000-0002-0000-0B00-000000000000}">
      <formula1>$X$5:$X$7</formula1>
    </dataValidation>
    <dataValidation type="list" allowBlank="1" showInputMessage="1" showErrorMessage="1" sqref="T16:T26 F16:F26 T36:T46 F36:F46 F56:F66 T56:T66" xr:uid="{00000000-0002-0000-0B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5"/>
  <sheetViews>
    <sheetView showGridLines="0" showZeros="0" topLeftCell="J1" zoomScaleNormal="100" workbookViewId="0">
      <pane ySplit="15" topLeftCell="A58" activePane="bottomLeft" state="frozen"/>
      <selection activeCell="N17" sqref="N17"/>
      <selection pane="bottomLeft" activeCell="T56" sqref="T56:T6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336</v>
      </c>
      <c r="C16" s="11">
        <v>43070</v>
      </c>
      <c r="D16" s="12" t="str">
        <f>INDEX(ｶﾚﾝﾀﾞｰ!$C$5:$QQ$44,VLOOKUP(初期入力!$D$4,初期入力!$H$3:$J$18,3,0),A16)</f>
        <v>月</v>
      </c>
      <c r="E16" s="40"/>
      <c r="F16" s="23" t="s">
        <v>39</v>
      </c>
      <c r="G16" s="12"/>
      <c r="H16" s="286"/>
      <c r="I16" s="287"/>
      <c r="J16" s="14"/>
      <c r="K16" s="12"/>
      <c r="L16" s="32"/>
      <c r="M16" s="11">
        <f>C16</f>
        <v>43070</v>
      </c>
      <c r="N16" s="12" t="str">
        <f>D16</f>
        <v>月</v>
      </c>
      <c r="O16" s="39">
        <f>E16</f>
        <v>0</v>
      </c>
      <c r="P16" s="14" t="str">
        <f>F16</f>
        <v>休</v>
      </c>
      <c r="Q16" s="24"/>
      <c r="R16" s="275"/>
      <c r="S16" s="276"/>
      <c r="T16" s="23" t="s">
        <v>39</v>
      </c>
      <c r="U16" s="24"/>
    </row>
    <row r="17" spans="1:21" ht="46.5" customHeight="1">
      <c r="A17">
        <v>337</v>
      </c>
      <c r="C17" s="11">
        <v>43071</v>
      </c>
      <c r="D17" s="12" t="str">
        <f>INDEX(ｶﾚﾝﾀﾞｰ!$C$5:$QQ$44,VLOOKUP(初期入力!$D$4,初期入力!$H$3:$J$18,3,0),A17)</f>
        <v>火</v>
      </c>
      <c r="E17" s="40"/>
      <c r="F17" s="23" t="s">
        <v>9</v>
      </c>
      <c r="G17" s="12"/>
      <c r="H17" s="286"/>
      <c r="I17" s="287"/>
      <c r="J17" s="14"/>
      <c r="K17" s="12"/>
      <c r="L17" s="32"/>
      <c r="M17" s="11">
        <f t="shared" ref="M17:P26" si="0">C17</f>
        <v>43071</v>
      </c>
      <c r="N17" s="12" t="str">
        <f t="shared" si="0"/>
        <v>火</v>
      </c>
      <c r="O17" s="39">
        <f t="shared" si="0"/>
        <v>0</v>
      </c>
      <c r="P17" s="14" t="str">
        <f t="shared" si="0"/>
        <v>■</v>
      </c>
      <c r="Q17" s="24"/>
      <c r="R17" s="275"/>
      <c r="S17" s="276"/>
      <c r="T17" s="23" t="s">
        <v>9</v>
      </c>
      <c r="U17" s="24"/>
    </row>
    <row r="18" spans="1:21" ht="46.5" customHeight="1">
      <c r="A18">
        <v>338</v>
      </c>
      <c r="C18" s="11">
        <v>43072</v>
      </c>
      <c r="D18" s="12" t="str">
        <f>INDEX(ｶﾚﾝﾀﾞｰ!$C$5:$QQ$44,VLOOKUP(初期入力!$D$4,初期入力!$H$3:$J$18,3,0),A18)</f>
        <v>水</v>
      </c>
      <c r="E18" s="40"/>
      <c r="F18" s="23" t="s">
        <v>9</v>
      </c>
      <c r="G18" s="10"/>
      <c r="H18" s="286"/>
      <c r="I18" s="287"/>
      <c r="J18" s="14"/>
      <c r="K18" s="12"/>
      <c r="L18" s="32"/>
      <c r="M18" s="11">
        <f t="shared" si="0"/>
        <v>43072</v>
      </c>
      <c r="N18" s="12" t="str">
        <f t="shared" si="0"/>
        <v>水</v>
      </c>
      <c r="O18" s="39">
        <f t="shared" si="0"/>
        <v>0</v>
      </c>
      <c r="P18" s="14" t="str">
        <f t="shared" si="0"/>
        <v>■</v>
      </c>
      <c r="Q18" s="24"/>
      <c r="R18" s="275"/>
      <c r="S18" s="276"/>
      <c r="T18" s="23" t="s">
        <v>9</v>
      </c>
      <c r="U18" s="24"/>
    </row>
    <row r="19" spans="1:21" ht="46.5" customHeight="1">
      <c r="A19">
        <v>339</v>
      </c>
      <c r="C19" s="11">
        <v>43073</v>
      </c>
      <c r="D19" s="12" t="str">
        <f>INDEX(ｶﾚﾝﾀﾞｰ!$C$5:$QQ$44,VLOOKUP(初期入力!$D$4,初期入力!$H$3:$J$18,3,0),A19)</f>
        <v>木</v>
      </c>
      <c r="E19" s="40"/>
      <c r="F19" s="23" t="s">
        <v>9</v>
      </c>
      <c r="G19" s="10"/>
      <c r="H19" s="286"/>
      <c r="I19" s="287"/>
      <c r="J19" s="14"/>
      <c r="K19" s="12"/>
      <c r="L19" s="32"/>
      <c r="M19" s="11">
        <f t="shared" si="0"/>
        <v>43073</v>
      </c>
      <c r="N19" s="12" t="str">
        <f t="shared" si="0"/>
        <v>木</v>
      </c>
      <c r="O19" s="39">
        <f t="shared" si="0"/>
        <v>0</v>
      </c>
      <c r="P19" s="14" t="str">
        <f t="shared" si="0"/>
        <v>■</v>
      </c>
      <c r="Q19" s="24"/>
      <c r="R19" s="275"/>
      <c r="S19" s="276"/>
      <c r="T19" s="23" t="s">
        <v>9</v>
      </c>
      <c r="U19" s="24"/>
    </row>
    <row r="20" spans="1:21" ht="46.5" customHeight="1">
      <c r="A20">
        <v>340</v>
      </c>
      <c r="C20" s="11">
        <v>43074</v>
      </c>
      <c r="D20" s="12" t="str">
        <f>INDEX(ｶﾚﾝﾀﾞｰ!$C$5:$QQ$44,VLOOKUP(初期入力!$D$4,初期入力!$H$3:$J$18,3,0),A20)</f>
        <v>金</v>
      </c>
      <c r="E20" s="40"/>
      <c r="F20" s="23" t="s">
        <v>9</v>
      </c>
      <c r="G20" s="12"/>
      <c r="H20" s="286"/>
      <c r="I20" s="287"/>
      <c r="J20" s="14"/>
      <c r="K20" s="12"/>
      <c r="L20" s="32"/>
      <c r="M20" s="11">
        <f t="shared" si="0"/>
        <v>43074</v>
      </c>
      <c r="N20" s="12" t="str">
        <f t="shared" si="0"/>
        <v>金</v>
      </c>
      <c r="O20" s="39">
        <f t="shared" si="0"/>
        <v>0</v>
      </c>
      <c r="P20" s="14" t="str">
        <f t="shared" si="0"/>
        <v>■</v>
      </c>
      <c r="Q20" s="24"/>
      <c r="R20" s="275"/>
      <c r="S20" s="276"/>
      <c r="T20" s="23" t="s">
        <v>9</v>
      </c>
      <c r="U20" s="24"/>
    </row>
    <row r="21" spans="1:21" ht="46.5" customHeight="1">
      <c r="A21">
        <v>341</v>
      </c>
      <c r="C21" s="11">
        <v>43075</v>
      </c>
      <c r="D21" s="12" t="str">
        <f>INDEX(ｶﾚﾝﾀﾞｰ!$C$5:$QQ$44,VLOOKUP(初期入力!$D$4,初期入力!$H$3:$J$18,3,0),A21)</f>
        <v>土</v>
      </c>
      <c r="E21" s="40"/>
      <c r="F21" s="23" t="s">
        <v>9</v>
      </c>
      <c r="G21" s="12"/>
      <c r="H21" s="286"/>
      <c r="I21" s="287"/>
      <c r="J21" s="14"/>
      <c r="K21" s="12"/>
      <c r="L21" s="32"/>
      <c r="M21" s="11">
        <f t="shared" si="0"/>
        <v>43075</v>
      </c>
      <c r="N21" s="12" t="str">
        <f t="shared" si="0"/>
        <v>土</v>
      </c>
      <c r="O21" s="39">
        <f t="shared" si="0"/>
        <v>0</v>
      </c>
      <c r="P21" s="14" t="str">
        <f t="shared" si="0"/>
        <v>■</v>
      </c>
      <c r="Q21" s="24"/>
      <c r="R21" s="275"/>
      <c r="S21" s="276"/>
      <c r="T21" s="23" t="s">
        <v>9</v>
      </c>
      <c r="U21" s="24"/>
    </row>
    <row r="22" spans="1:21" ht="46.5" customHeight="1">
      <c r="A22">
        <v>342</v>
      </c>
      <c r="C22" s="11">
        <v>43076</v>
      </c>
      <c r="D22" s="12" t="str">
        <f>INDEX(ｶﾚﾝﾀﾞｰ!$C$5:$QQ$44,VLOOKUP(初期入力!$D$4,初期入力!$H$3:$J$18,3,0),A22)</f>
        <v>日</v>
      </c>
      <c r="E22" s="40"/>
      <c r="F22" s="23" t="s">
        <v>39</v>
      </c>
      <c r="G22" s="12"/>
      <c r="H22" s="286"/>
      <c r="I22" s="287"/>
      <c r="J22" s="14"/>
      <c r="K22" s="12"/>
      <c r="L22" s="32"/>
      <c r="M22" s="11">
        <f t="shared" si="0"/>
        <v>43076</v>
      </c>
      <c r="N22" s="12" t="str">
        <f t="shared" si="0"/>
        <v>日</v>
      </c>
      <c r="O22" s="39">
        <f t="shared" si="0"/>
        <v>0</v>
      </c>
      <c r="P22" s="14" t="str">
        <f t="shared" si="0"/>
        <v>休</v>
      </c>
      <c r="Q22" s="24"/>
      <c r="R22" s="275"/>
      <c r="S22" s="276"/>
      <c r="T22" s="23" t="s">
        <v>39</v>
      </c>
      <c r="U22" s="24"/>
    </row>
    <row r="23" spans="1:21" ht="46.5" customHeight="1">
      <c r="A23">
        <v>343</v>
      </c>
      <c r="C23" s="11">
        <v>43077</v>
      </c>
      <c r="D23" s="12" t="str">
        <f>INDEX(ｶﾚﾝﾀﾞｰ!$C$5:$QQ$44,VLOOKUP(初期入力!$D$4,初期入力!$H$3:$J$18,3,0),A23)</f>
        <v>月</v>
      </c>
      <c r="E23" s="40"/>
      <c r="F23" s="23" t="s">
        <v>39</v>
      </c>
      <c r="G23" s="12"/>
      <c r="H23" s="286"/>
      <c r="I23" s="287"/>
      <c r="J23" s="14"/>
      <c r="K23" s="12"/>
      <c r="L23" s="32"/>
      <c r="M23" s="11">
        <f t="shared" si="0"/>
        <v>43077</v>
      </c>
      <c r="N23" s="12" t="str">
        <f t="shared" si="0"/>
        <v>月</v>
      </c>
      <c r="O23" s="39">
        <f t="shared" si="0"/>
        <v>0</v>
      </c>
      <c r="P23" s="14" t="str">
        <f t="shared" si="0"/>
        <v>休</v>
      </c>
      <c r="Q23" s="24"/>
      <c r="R23" s="275"/>
      <c r="S23" s="276"/>
      <c r="T23" s="23" t="s">
        <v>39</v>
      </c>
      <c r="U23" s="24"/>
    </row>
    <row r="24" spans="1:21" ht="46.5" customHeight="1">
      <c r="A24">
        <v>344</v>
      </c>
      <c r="C24" s="11">
        <v>43078</v>
      </c>
      <c r="D24" s="12" t="str">
        <f>INDEX(ｶﾚﾝﾀﾞｰ!$C$5:$QQ$44,VLOOKUP(初期入力!$D$4,初期入力!$H$3:$J$18,3,0),A24)</f>
        <v>火</v>
      </c>
      <c r="E24" s="40"/>
      <c r="F24" s="23" t="s">
        <v>9</v>
      </c>
      <c r="G24" s="12"/>
      <c r="H24" s="286"/>
      <c r="I24" s="287"/>
      <c r="J24" s="14"/>
      <c r="K24" s="12"/>
      <c r="L24" s="32"/>
      <c r="M24" s="11">
        <f t="shared" si="0"/>
        <v>43078</v>
      </c>
      <c r="N24" s="12" t="str">
        <f t="shared" si="0"/>
        <v>火</v>
      </c>
      <c r="O24" s="39">
        <f t="shared" si="0"/>
        <v>0</v>
      </c>
      <c r="P24" s="14" t="str">
        <f t="shared" si="0"/>
        <v>■</v>
      </c>
      <c r="Q24" s="24"/>
      <c r="R24" s="275"/>
      <c r="S24" s="276"/>
      <c r="T24" s="23" t="s">
        <v>39</v>
      </c>
      <c r="U24" s="24"/>
    </row>
    <row r="25" spans="1:21" ht="46.5" customHeight="1">
      <c r="A25">
        <v>345</v>
      </c>
      <c r="C25" s="11">
        <v>43079</v>
      </c>
      <c r="D25" s="12" t="str">
        <f>INDEX(ｶﾚﾝﾀﾞｰ!$C$5:$QQ$44,VLOOKUP(初期入力!$D$4,初期入力!$H$3:$J$18,3,0),A25)</f>
        <v>水</v>
      </c>
      <c r="E25" s="40"/>
      <c r="F25" s="23" t="s">
        <v>9</v>
      </c>
      <c r="G25" s="12"/>
      <c r="H25" s="286"/>
      <c r="I25" s="287"/>
      <c r="J25" s="14"/>
      <c r="K25" s="12"/>
      <c r="L25" s="32"/>
      <c r="M25" s="11">
        <f t="shared" si="0"/>
        <v>43079</v>
      </c>
      <c r="N25" s="12" t="str">
        <f t="shared" si="0"/>
        <v>水</v>
      </c>
      <c r="O25" s="39">
        <f t="shared" si="0"/>
        <v>0</v>
      </c>
      <c r="P25" s="14" t="str">
        <f t="shared" si="0"/>
        <v>■</v>
      </c>
      <c r="Q25" s="24"/>
      <c r="R25" s="275"/>
      <c r="S25" s="276"/>
      <c r="T25" s="23" t="s">
        <v>9</v>
      </c>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346</v>
      </c>
      <c r="C36" s="11">
        <v>43080</v>
      </c>
      <c r="D36" s="12" t="str">
        <f>INDEX(ｶﾚﾝﾀﾞｰ!$C$5:$QQ$44,VLOOKUP(初期入力!$D$4,初期入力!$H$3:$J$18,3,0),A36)</f>
        <v>木</v>
      </c>
      <c r="E36" s="40"/>
      <c r="F36" s="23" t="s">
        <v>9</v>
      </c>
      <c r="G36" s="12"/>
      <c r="H36" s="286"/>
      <c r="I36" s="287"/>
      <c r="J36" s="14"/>
      <c r="K36" s="12"/>
      <c r="L36" s="32"/>
      <c r="M36" s="11">
        <f t="shared" ref="M36:O46" si="1">C36</f>
        <v>43080</v>
      </c>
      <c r="N36" s="12" t="str">
        <f t="shared" si="1"/>
        <v>木</v>
      </c>
      <c r="O36" s="39">
        <f>E36</f>
        <v>0</v>
      </c>
      <c r="P36" s="14" t="str">
        <f t="shared" ref="P36:P46" si="2">F36</f>
        <v>■</v>
      </c>
      <c r="Q36" s="24"/>
      <c r="R36" s="275"/>
      <c r="S36" s="276"/>
      <c r="T36" s="23" t="s">
        <v>9</v>
      </c>
      <c r="U36" s="24"/>
    </row>
    <row r="37" spans="1:21" ht="46.5" customHeight="1">
      <c r="A37">
        <v>347</v>
      </c>
      <c r="C37" s="11">
        <v>43081</v>
      </c>
      <c r="D37" s="12" t="str">
        <f>INDEX(ｶﾚﾝﾀﾞｰ!$C$5:$QQ$44,VLOOKUP(初期入力!$D$4,初期入力!$H$3:$J$18,3,0),A37)</f>
        <v>金</v>
      </c>
      <c r="E37" s="40"/>
      <c r="F37" s="23" t="s">
        <v>9</v>
      </c>
      <c r="G37" s="12"/>
      <c r="H37" s="286"/>
      <c r="I37" s="287"/>
      <c r="J37" s="14"/>
      <c r="K37" s="12"/>
      <c r="L37" s="32"/>
      <c r="M37" s="11">
        <f t="shared" si="1"/>
        <v>43081</v>
      </c>
      <c r="N37" s="12" t="str">
        <f t="shared" si="1"/>
        <v>金</v>
      </c>
      <c r="O37" s="39">
        <f t="shared" si="1"/>
        <v>0</v>
      </c>
      <c r="P37" s="14" t="str">
        <f t="shared" si="2"/>
        <v>■</v>
      </c>
      <c r="Q37" s="24"/>
      <c r="R37" s="275"/>
      <c r="S37" s="276"/>
      <c r="T37" s="23" t="s">
        <v>9</v>
      </c>
      <c r="U37" s="24"/>
    </row>
    <row r="38" spans="1:21" ht="46.5" customHeight="1">
      <c r="A38">
        <v>348</v>
      </c>
      <c r="C38" s="11">
        <v>43082</v>
      </c>
      <c r="D38" s="12" t="str">
        <f>INDEX(ｶﾚﾝﾀﾞｰ!$C$5:$QQ$44,VLOOKUP(初期入力!$D$4,初期入力!$H$3:$J$18,3,0),A38)</f>
        <v>土</v>
      </c>
      <c r="E38" s="40"/>
      <c r="F38" s="23" t="s">
        <v>9</v>
      </c>
      <c r="G38" s="10"/>
      <c r="H38" s="286"/>
      <c r="I38" s="287"/>
      <c r="J38" s="14"/>
      <c r="K38" s="12"/>
      <c r="L38" s="32"/>
      <c r="M38" s="11">
        <f t="shared" si="1"/>
        <v>43082</v>
      </c>
      <c r="N38" s="12" t="str">
        <f t="shared" si="1"/>
        <v>土</v>
      </c>
      <c r="O38" s="39">
        <f t="shared" si="1"/>
        <v>0</v>
      </c>
      <c r="P38" s="14" t="str">
        <f t="shared" si="2"/>
        <v>■</v>
      </c>
      <c r="Q38" s="24"/>
      <c r="R38" s="275"/>
      <c r="S38" s="276"/>
      <c r="T38" s="23" t="s">
        <v>9</v>
      </c>
      <c r="U38" s="24"/>
    </row>
    <row r="39" spans="1:21" ht="46.5" customHeight="1">
      <c r="A39">
        <v>349</v>
      </c>
      <c r="C39" s="11">
        <v>43083</v>
      </c>
      <c r="D39" s="12" t="str">
        <f>INDEX(ｶﾚﾝﾀﾞｰ!$C$5:$QQ$44,VLOOKUP(初期入力!$D$4,初期入力!$H$3:$J$18,3,0),A39)</f>
        <v>日</v>
      </c>
      <c r="E39" s="40"/>
      <c r="F39" s="23" t="s">
        <v>39</v>
      </c>
      <c r="G39" s="10"/>
      <c r="H39" s="286"/>
      <c r="I39" s="287"/>
      <c r="J39" s="14"/>
      <c r="K39" s="12"/>
      <c r="L39" s="32"/>
      <c r="M39" s="11">
        <f t="shared" si="1"/>
        <v>43083</v>
      </c>
      <c r="N39" s="12" t="str">
        <f t="shared" si="1"/>
        <v>日</v>
      </c>
      <c r="O39" s="39">
        <f t="shared" si="1"/>
        <v>0</v>
      </c>
      <c r="P39" s="14" t="str">
        <f t="shared" si="2"/>
        <v>休</v>
      </c>
      <c r="Q39" s="24"/>
      <c r="R39" s="275"/>
      <c r="S39" s="276"/>
      <c r="T39" s="23" t="s">
        <v>9</v>
      </c>
      <c r="U39" s="24"/>
    </row>
    <row r="40" spans="1:21" ht="46.5" customHeight="1">
      <c r="A40">
        <v>350</v>
      </c>
      <c r="C40" s="11">
        <v>43084</v>
      </c>
      <c r="D40" s="12" t="str">
        <f>INDEX(ｶﾚﾝﾀﾞｰ!$C$5:$QQ$44,VLOOKUP(初期入力!$D$4,初期入力!$H$3:$J$18,3,0),A40)</f>
        <v>月</v>
      </c>
      <c r="E40" s="40"/>
      <c r="F40" s="23" t="s">
        <v>39</v>
      </c>
      <c r="G40" s="12"/>
      <c r="H40" s="286"/>
      <c r="I40" s="287"/>
      <c r="J40" s="14"/>
      <c r="K40" s="12"/>
      <c r="L40" s="32"/>
      <c r="M40" s="11">
        <f t="shared" si="1"/>
        <v>43084</v>
      </c>
      <c r="N40" s="12" t="str">
        <f t="shared" si="1"/>
        <v>月</v>
      </c>
      <c r="O40" s="39">
        <f t="shared" si="1"/>
        <v>0</v>
      </c>
      <c r="P40" s="14" t="str">
        <f t="shared" si="2"/>
        <v>休</v>
      </c>
      <c r="Q40" s="24"/>
      <c r="R40" s="275"/>
      <c r="S40" s="276"/>
      <c r="T40" s="23" t="s">
        <v>39</v>
      </c>
      <c r="U40" s="24"/>
    </row>
    <row r="41" spans="1:21" ht="46.5" customHeight="1">
      <c r="A41">
        <v>351</v>
      </c>
      <c r="C41" s="11">
        <v>43085</v>
      </c>
      <c r="D41" s="12" t="str">
        <f>INDEX(ｶﾚﾝﾀﾞｰ!$C$5:$QQ$44,VLOOKUP(初期入力!$D$4,初期入力!$H$3:$J$18,3,0),A41)</f>
        <v>火</v>
      </c>
      <c r="E41" s="40"/>
      <c r="F41" s="23" t="s">
        <v>9</v>
      </c>
      <c r="G41" s="12"/>
      <c r="H41" s="286"/>
      <c r="I41" s="287"/>
      <c r="J41" s="14"/>
      <c r="K41" s="12"/>
      <c r="L41" s="32"/>
      <c r="M41" s="11">
        <f t="shared" si="1"/>
        <v>43085</v>
      </c>
      <c r="N41" s="12" t="str">
        <f t="shared" si="1"/>
        <v>火</v>
      </c>
      <c r="O41" s="39">
        <f t="shared" si="1"/>
        <v>0</v>
      </c>
      <c r="P41" s="14" t="str">
        <f t="shared" si="2"/>
        <v>■</v>
      </c>
      <c r="Q41" s="24"/>
      <c r="R41" s="275"/>
      <c r="S41" s="276"/>
      <c r="T41" s="23" t="s">
        <v>39</v>
      </c>
      <c r="U41" s="24"/>
    </row>
    <row r="42" spans="1:21" ht="46.5" customHeight="1">
      <c r="A42">
        <v>352</v>
      </c>
      <c r="C42" s="11">
        <v>43086</v>
      </c>
      <c r="D42" s="12" t="str">
        <f>INDEX(ｶﾚﾝﾀﾞｰ!$C$5:$QQ$44,VLOOKUP(初期入力!$D$4,初期入力!$H$3:$J$18,3,0),A42)</f>
        <v>水</v>
      </c>
      <c r="E42" s="40"/>
      <c r="F42" s="23" t="s">
        <v>9</v>
      </c>
      <c r="G42" s="12"/>
      <c r="H42" s="286"/>
      <c r="I42" s="287"/>
      <c r="J42" s="14"/>
      <c r="K42" s="12"/>
      <c r="L42" s="32"/>
      <c r="M42" s="11">
        <f t="shared" si="1"/>
        <v>43086</v>
      </c>
      <c r="N42" s="12" t="str">
        <f t="shared" si="1"/>
        <v>水</v>
      </c>
      <c r="O42" s="39">
        <f t="shared" si="1"/>
        <v>0</v>
      </c>
      <c r="P42" s="14" t="str">
        <f t="shared" si="2"/>
        <v>■</v>
      </c>
      <c r="Q42" s="24"/>
      <c r="R42" s="275"/>
      <c r="S42" s="276"/>
      <c r="T42" s="23" t="s">
        <v>9</v>
      </c>
      <c r="U42" s="24"/>
    </row>
    <row r="43" spans="1:21" ht="46.5" customHeight="1">
      <c r="A43">
        <v>353</v>
      </c>
      <c r="C43" s="11">
        <v>43087</v>
      </c>
      <c r="D43" s="12" t="str">
        <f>INDEX(ｶﾚﾝﾀﾞｰ!$C$5:$QQ$44,VLOOKUP(初期入力!$D$4,初期入力!$H$3:$J$18,3,0),A43)</f>
        <v>木</v>
      </c>
      <c r="E43" s="40"/>
      <c r="F43" s="23" t="s">
        <v>9</v>
      </c>
      <c r="G43" s="12"/>
      <c r="H43" s="286"/>
      <c r="I43" s="287"/>
      <c r="J43" s="14"/>
      <c r="K43" s="12"/>
      <c r="L43" s="32"/>
      <c r="M43" s="11">
        <f t="shared" si="1"/>
        <v>43087</v>
      </c>
      <c r="N43" s="12" t="str">
        <f t="shared" si="1"/>
        <v>木</v>
      </c>
      <c r="O43" s="39">
        <f t="shared" si="1"/>
        <v>0</v>
      </c>
      <c r="P43" s="14" t="str">
        <f t="shared" si="2"/>
        <v>■</v>
      </c>
      <c r="Q43" s="24"/>
      <c r="R43" s="275"/>
      <c r="S43" s="276"/>
      <c r="T43" s="23" t="s">
        <v>9</v>
      </c>
      <c r="U43" s="24"/>
    </row>
    <row r="44" spans="1:21" ht="46.5" customHeight="1">
      <c r="A44">
        <v>354</v>
      </c>
      <c r="C44" s="11">
        <v>43088</v>
      </c>
      <c r="D44" s="12" t="str">
        <f>INDEX(ｶﾚﾝﾀﾞｰ!$C$5:$QQ$44,VLOOKUP(初期入力!$D$4,初期入力!$H$3:$J$18,3,0),A44)</f>
        <v>金</v>
      </c>
      <c r="E44" s="40"/>
      <c r="F44" s="23" t="s">
        <v>9</v>
      </c>
      <c r="G44" s="12"/>
      <c r="H44" s="286"/>
      <c r="I44" s="287"/>
      <c r="J44" s="14"/>
      <c r="K44" s="12"/>
      <c r="L44" s="32"/>
      <c r="M44" s="11">
        <f t="shared" si="1"/>
        <v>43088</v>
      </c>
      <c r="N44" s="12" t="str">
        <f t="shared" si="1"/>
        <v>金</v>
      </c>
      <c r="O44" s="39">
        <f t="shared" si="1"/>
        <v>0</v>
      </c>
      <c r="P44" s="14" t="str">
        <f t="shared" si="2"/>
        <v>■</v>
      </c>
      <c r="Q44" s="24"/>
      <c r="R44" s="275"/>
      <c r="S44" s="276"/>
      <c r="T44" s="23" t="s">
        <v>9</v>
      </c>
      <c r="U44" s="24"/>
    </row>
    <row r="45" spans="1:21" ht="46.5" customHeight="1">
      <c r="A45">
        <v>355</v>
      </c>
      <c r="C45" s="11">
        <v>43089</v>
      </c>
      <c r="D45" s="12" t="str">
        <f>INDEX(ｶﾚﾝﾀﾞｰ!$C$5:$QQ$44,VLOOKUP(初期入力!$D$4,初期入力!$H$3:$J$18,3,0),A45)</f>
        <v>土</v>
      </c>
      <c r="E45" s="40"/>
      <c r="F45" s="23" t="s">
        <v>9</v>
      </c>
      <c r="G45" s="12"/>
      <c r="H45" s="286"/>
      <c r="I45" s="287"/>
      <c r="J45" s="14"/>
      <c r="K45" s="12"/>
      <c r="L45" s="32"/>
      <c r="M45" s="11">
        <f t="shared" si="1"/>
        <v>43089</v>
      </c>
      <c r="N45" s="12" t="str">
        <f t="shared" si="1"/>
        <v>土</v>
      </c>
      <c r="O45" s="39">
        <f t="shared" si="1"/>
        <v>0</v>
      </c>
      <c r="P45" s="14" t="str">
        <f t="shared" si="2"/>
        <v>■</v>
      </c>
      <c r="Q45" s="24"/>
      <c r="R45" s="275"/>
      <c r="S45" s="276"/>
      <c r="T45" s="23" t="s">
        <v>9</v>
      </c>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356</v>
      </c>
      <c r="C56" s="11">
        <v>43090</v>
      </c>
      <c r="D56" s="12" t="str">
        <f>INDEX(ｶﾚﾝﾀﾞｰ!$C$5:$QQ$44,VLOOKUP(初期入力!$D$4,初期入力!$H$3:$J$18,3,0),A56)</f>
        <v>日</v>
      </c>
      <c r="E56" s="40"/>
      <c r="F56" s="23" t="s">
        <v>39</v>
      </c>
      <c r="G56" s="12"/>
      <c r="H56" s="286"/>
      <c r="I56" s="287"/>
      <c r="J56" s="14"/>
      <c r="K56" s="12"/>
      <c r="L56" s="32"/>
      <c r="M56" s="11">
        <f t="shared" ref="M56:O66" si="3">C56</f>
        <v>43090</v>
      </c>
      <c r="N56" s="12" t="str">
        <f t="shared" si="3"/>
        <v>日</v>
      </c>
      <c r="O56" s="39">
        <f>E56</f>
        <v>0</v>
      </c>
      <c r="P56" s="14" t="str">
        <f t="shared" ref="P56:P66" si="4">F56</f>
        <v>休</v>
      </c>
      <c r="Q56" s="24"/>
      <c r="R56" s="275"/>
      <c r="S56" s="276"/>
      <c r="T56" s="23" t="s">
        <v>39</v>
      </c>
      <c r="U56" s="24"/>
    </row>
    <row r="57" spans="1:21" ht="46.5" customHeight="1">
      <c r="A57">
        <v>357</v>
      </c>
      <c r="C57" s="11">
        <v>43091</v>
      </c>
      <c r="D57" s="12" t="str">
        <f>INDEX(ｶﾚﾝﾀﾞｰ!$C$5:$QQ$44,VLOOKUP(初期入力!$D$4,初期入力!$H$3:$J$18,3,0),A57)</f>
        <v>月</v>
      </c>
      <c r="E57" s="40"/>
      <c r="F57" s="23" t="s">
        <v>39</v>
      </c>
      <c r="G57" s="12"/>
      <c r="H57" s="286"/>
      <c r="I57" s="287"/>
      <c r="J57" s="14"/>
      <c r="K57" s="12"/>
      <c r="L57" s="32"/>
      <c r="M57" s="11">
        <f t="shared" si="3"/>
        <v>43091</v>
      </c>
      <c r="N57" s="12" t="str">
        <f t="shared" si="3"/>
        <v>月</v>
      </c>
      <c r="O57" s="39">
        <f t="shared" si="3"/>
        <v>0</v>
      </c>
      <c r="P57" s="14" t="str">
        <f t="shared" si="4"/>
        <v>休</v>
      </c>
      <c r="Q57" s="24"/>
      <c r="R57" s="275"/>
      <c r="S57" s="276"/>
      <c r="T57" s="23" t="s">
        <v>39</v>
      </c>
      <c r="U57" s="24"/>
    </row>
    <row r="58" spans="1:21" ht="46.5" customHeight="1">
      <c r="A58">
        <v>358</v>
      </c>
      <c r="C58" s="11">
        <v>43092</v>
      </c>
      <c r="D58" s="12" t="str">
        <f>INDEX(ｶﾚﾝﾀﾞｰ!$C$5:$QQ$44,VLOOKUP(初期入力!$D$4,初期入力!$H$3:$J$18,3,0),A58)</f>
        <v>火</v>
      </c>
      <c r="E58" s="40"/>
      <c r="F58" s="23" t="s">
        <v>9</v>
      </c>
      <c r="G58" s="10"/>
      <c r="H58" s="286"/>
      <c r="I58" s="287"/>
      <c r="J58" s="14"/>
      <c r="K58" s="12"/>
      <c r="L58" s="32"/>
      <c r="M58" s="11">
        <f t="shared" si="3"/>
        <v>43092</v>
      </c>
      <c r="N58" s="12" t="str">
        <f t="shared" si="3"/>
        <v>火</v>
      </c>
      <c r="O58" s="39">
        <f t="shared" si="3"/>
        <v>0</v>
      </c>
      <c r="P58" s="14" t="str">
        <f t="shared" si="4"/>
        <v>■</v>
      </c>
      <c r="Q58" s="24"/>
      <c r="R58" s="275"/>
      <c r="S58" s="276"/>
      <c r="T58" s="23" t="s">
        <v>9</v>
      </c>
      <c r="U58" s="24"/>
    </row>
    <row r="59" spans="1:21" ht="46.5" customHeight="1">
      <c r="A59">
        <v>359</v>
      </c>
      <c r="C59" s="11">
        <v>43093</v>
      </c>
      <c r="D59" s="12" t="str">
        <f>INDEX(ｶﾚﾝﾀﾞｰ!$C$5:$QQ$44,VLOOKUP(初期入力!$D$4,初期入力!$H$3:$J$18,3,0),A59)</f>
        <v>水</v>
      </c>
      <c r="E59" s="40"/>
      <c r="F59" s="23" t="s">
        <v>9</v>
      </c>
      <c r="G59" s="10"/>
      <c r="H59" s="286"/>
      <c r="I59" s="287"/>
      <c r="J59" s="14"/>
      <c r="K59" s="12"/>
      <c r="L59" s="32"/>
      <c r="M59" s="11">
        <f t="shared" si="3"/>
        <v>43093</v>
      </c>
      <c r="N59" s="12" t="str">
        <f t="shared" si="3"/>
        <v>水</v>
      </c>
      <c r="O59" s="39">
        <f t="shared" si="3"/>
        <v>0</v>
      </c>
      <c r="P59" s="14" t="str">
        <f t="shared" si="4"/>
        <v>■</v>
      </c>
      <c r="Q59" s="24"/>
      <c r="R59" s="275"/>
      <c r="S59" s="276"/>
      <c r="T59" s="23" t="s">
        <v>9</v>
      </c>
      <c r="U59" s="24"/>
    </row>
    <row r="60" spans="1:21" ht="46.5" customHeight="1">
      <c r="A60">
        <v>360</v>
      </c>
      <c r="C60" s="11">
        <v>43094</v>
      </c>
      <c r="D60" s="12" t="str">
        <f>INDEX(ｶﾚﾝﾀﾞｰ!$C$5:$QQ$44,VLOOKUP(初期入力!$D$4,初期入力!$H$3:$J$18,3,0),A60)</f>
        <v>木</v>
      </c>
      <c r="E60" s="40"/>
      <c r="F60" s="23" t="s">
        <v>9</v>
      </c>
      <c r="G60" s="12"/>
      <c r="H60" s="286"/>
      <c r="I60" s="287"/>
      <c r="J60" s="14"/>
      <c r="K60" s="12"/>
      <c r="L60" s="32"/>
      <c r="M60" s="11">
        <f t="shared" si="3"/>
        <v>43094</v>
      </c>
      <c r="N60" s="12" t="str">
        <f t="shared" si="3"/>
        <v>木</v>
      </c>
      <c r="O60" s="39">
        <f t="shared" si="3"/>
        <v>0</v>
      </c>
      <c r="P60" s="14" t="str">
        <f t="shared" si="4"/>
        <v>■</v>
      </c>
      <c r="Q60" s="24"/>
      <c r="R60" s="275"/>
      <c r="S60" s="276"/>
      <c r="T60" s="23" t="s">
        <v>9</v>
      </c>
      <c r="U60" s="24"/>
    </row>
    <row r="61" spans="1:21" ht="46.5" customHeight="1">
      <c r="A61">
        <v>361</v>
      </c>
      <c r="C61" s="11">
        <v>43095</v>
      </c>
      <c r="D61" s="12" t="str">
        <f>INDEX(ｶﾚﾝﾀﾞｰ!$C$5:$QQ$44,VLOOKUP(初期入力!$D$4,初期入力!$H$3:$J$18,3,0),A61)</f>
        <v>金</v>
      </c>
      <c r="E61" s="40"/>
      <c r="F61" s="23" t="s">
        <v>9</v>
      </c>
      <c r="G61" s="12"/>
      <c r="H61" s="286"/>
      <c r="I61" s="287"/>
      <c r="J61" s="14"/>
      <c r="K61" s="12"/>
      <c r="L61" s="32"/>
      <c r="M61" s="11">
        <f t="shared" si="3"/>
        <v>43095</v>
      </c>
      <c r="N61" s="12" t="str">
        <f t="shared" si="3"/>
        <v>金</v>
      </c>
      <c r="O61" s="39">
        <f t="shared" si="3"/>
        <v>0</v>
      </c>
      <c r="P61" s="14" t="str">
        <f t="shared" si="4"/>
        <v>■</v>
      </c>
      <c r="Q61" s="24"/>
      <c r="R61" s="275"/>
      <c r="S61" s="276"/>
      <c r="T61" s="23" t="s">
        <v>9</v>
      </c>
      <c r="U61" s="24"/>
    </row>
    <row r="62" spans="1:21" ht="46.5" customHeight="1">
      <c r="A62">
        <v>362</v>
      </c>
      <c r="C62" s="11">
        <v>43096</v>
      </c>
      <c r="D62" s="12" t="str">
        <f>INDEX(ｶﾚﾝﾀﾞｰ!$C$5:$QQ$44,VLOOKUP(初期入力!$D$4,初期入力!$H$3:$J$18,3,0),A62)</f>
        <v>土</v>
      </c>
      <c r="E62" s="40"/>
      <c r="F62" s="23" t="s">
        <v>9</v>
      </c>
      <c r="G62" s="12"/>
      <c r="H62" s="286"/>
      <c r="I62" s="287"/>
      <c r="J62" s="14"/>
      <c r="K62" s="12"/>
      <c r="L62" s="32"/>
      <c r="M62" s="11">
        <f t="shared" si="3"/>
        <v>43096</v>
      </c>
      <c r="N62" s="12" t="str">
        <f t="shared" si="3"/>
        <v>土</v>
      </c>
      <c r="O62" s="39">
        <f t="shared" si="3"/>
        <v>0</v>
      </c>
      <c r="P62" s="14" t="str">
        <f t="shared" si="4"/>
        <v>■</v>
      </c>
      <c r="Q62" s="24"/>
      <c r="R62" s="275"/>
      <c r="S62" s="276"/>
      <c r="T62" s="23" t="s">
        <v>9</v>
      </c>
      <c r="U62" s="24"/>
    </row>
    <row r="63" spans="1:21" ht="46.5" customHeight="1">
      <c r="A63">
        <v>363</v>
      </c>
      <c r="C63" s="11">
        <v>43097</v>
      </c>
      <c r="D63" s="12" t="str">
        <f>INDEX(ｶﾚﾝﾀﾞｰ!$C$5:$QQ$44,VLOOKUP(初期入力!$D$4,初期入力!$H$3:$J$18,3,0),A63)</f>
        <v>日</v>
      </c>
      <c r="E63" s="40"/>
      <c r="F63" s="23" t="s">
        <v>39</v>
      </c>
      <c r="G63" s="12"/>
      <c r="H63" s="286"/>
      <c r="I63" s="287"/>
      <c r="J63" s="14"/>
      <c r="K63" s="12"/>
      <c r="L63" s="32"/>
      <c r="M63" s="11">
        <f t="shared" si="3"/>
        <v>43097</v>
      </c>
      <c r="N63" s="12" t="str">
        <f t="shared" si="3"/>
        <v>日</v>
      </c>
      <c r="O63" s="39">
        <f t="shared" si="3"/>
        <v>0</v>
      </c>
      <c r="P63" s="14" t="str">
        <f t="shared" si="4"/>
        <v>休</v>
      </c>
      <c r="Q63" s="24"/>
      <c r="R63" s="275"/>
      <c r="S63" s="276"/>
      <c r="T63" s="23" t="s">
        <v>39</v>
      </c>
      <c r="U63" s="24"/>
    </row>
    <row r="64" spans="1:21" ht="46.5" customHeight="1">
      <c r="A64">
        <v>364</v>
      </c>
      <c r="C64" s="11">
        <v>43098</v>
      </c>
      <c r="D64" s="12" t="str">
        <f>INDEX(ｶﾚﾝﾀﾞｰ!$C$5:$QQ$44,VLOOKUP(初期入力!$D$4,初期入力!$H$3:$J$18,3,0),A64)</f>
        <v>月</v>
      </c>
      <c r="E64" s="40"/>
      <c r="F64" s="23" t="s">
        <v>39</v>
      </c>
      <c r="G64" s="12"/>
      <c r="H64" s="286"/>
      <c r="I64" s="287"/>
      <c r="J64" s="14"/>
      <c r="K64" s="12"/>
      <c r="L64" s="32"/>
      <c r="M64" s="11">
        <f t="shared" si="3"/>
        <v>43098</v>
      </c>
      <c r="N64" s="12" t="str">
        <f t="shared" si="3"/>
        <v>月</v>
      </c>
      <c r="O64" s="39">
        <f t="shared" si="3"/>
        <v>0</v>
      </c>
      <c r="P64" s="14" t="str">
        <f t="shared" si="4"/>
        <v>休</v>
      </c>
      <c r="Q64" s="24"/>
      <c r="R64" s="275"/>
      <c r="S64" s="276"/>
      <c r="T64" s="23" t="s">
        <v>39</v>
      </c>
      <c r="U64" s="24"/>
    </row>
    <row r="65" spans="1:21" ht="46.5" customHeight="1">
      <c r="A65">
        <v>365</v>
      </c>
      <c r="C65" s="11">
        <v>43099</v>
      </c>
      <c r="D65" s="12" t="str">
        <f>INDEX(ｶﾚﾝﾀﾞｰ!$C$5:$QQ$44,VLOOKUP(初期入力!$D$4,初期入力!$H$3:$J$18,3,0),A65)</f>
        <v>火</v>
      </c>
      <c r="E65" s="40"/>
      <c r="F65" s="23" t="s">
        <v>39</v>
      </c>
      <c r="G65" s="12"/>
      <c r="H65" s="286"/>
      <c r="I65" s="287"/>
      <c r="J65" s="14"/>
      <c r="K65" s="12"/>
      <c r="L65" s="32"/>
      <c r="M65" s="11">
        <f t="shared" si="3"/>
        <v>43099</v>
      </c>
      <c r="N65" s="12" t="str">
        <f t="shared" si="3"/>
        <v>火</v>
      </c>
      <c r="O65" s="39">
        <f t="shared" si="3"/>
        <v>0</v>
      </c>
      <c r="P65" s="14" t="str">
        <f t="shared" si="4"/>
        <v>休</v>
      </c>
      <c r="Q65" s="24"/>
      <c r="R65" s="275"/>
      <c r="S65" s="276"/>
      <c r="T65" s="23" t="s">
        <v>39</v>
      </c>
      <c r="U65" s="24"/>
    </row>
    <row r="66" spans="1:21" ht="46.5" customHeight="1">
      <c r="A66">
        <v>366</v>
      </c>
      <c r="C66" s="11">
        <v>43100</v>
      </c>
      <c r="D66" s="12" t="str">
        <f>INDEX(ｶﾚﾝﾀﾞｰ!$C$5:$QQ$44,VLOOKUP(初期入力!$D$4,初期入力!$H$3:$J$18,3,0),A66)</f>
        <v>水</v>
      </c>
      <c r="E66" s="40"/>
      <c r="F66" s="23" t="s">
        <v>39</v>
      </c>
      <c r="G66" s="12"/>
      <c r="H66" s="286"/>
      <c r="I66" s="287"/>
      <c r="J66" s="14"/>
      <c r="K66" s="12"/>
      <c r="L66" s="32"/>
      <c r="M66" s="11">
        <f t="shared" si="3"/>
        <v>43100</v>
      </c>
      <c r="N66" s="12" t="str">
        <f t="shared" si="3"/>
        <v>水</v>
      </c>
      <c r="O66" s="39">
        <f t="shared" si="3"/>
        <v>0</v>
      </c>
      <c r="P66" s="14" t="str">
        <f t="shared" si="4"/>
        <v>休</v>
      </c>
      <c r="Q66" s="24"/>
      <c r="R66" s="275"/>
      <c r="S66" s="276"/>
      <c r="T66" s="23" t="s">
        <v>39</v>
      </c>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2">
    <dataValidation type="list" allowBlank="1" showInputMessage="1" showErrorMessage="1" sqref="Q16:Q26 Q56:Q66 Q36:Q46" xr:uid="{00000000-0002-0000-0C00-000000000000}">
      <formula1>$X$5:$X$7</formula1>
    </dataValidation>
    <dataValidation type="list" allowBlank="1" showInputMessage="1" showErrorMessage="1" sqref="T16:T26 F36:F46 T36:T46 F56:F66 F16:F26 T56:T66" xr:uid="{00000000-0002-0000-0C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75"/>
  <sheetViews>
    <sheetView showGridLines="0" showZeros="0" topLeftCell="B1" zoomScaleNormal="100" workbookViewId="0">
      <pane ySplit="15" topLeftCell="A76" activePane="bottomLeft" state="frozen"/>
      <selection activeCell="N17" sqref="N17"/>
      <selection pane="bottomLeft" activeCell="G79" sqref="G79"/>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367</v>
      </c>
      <c r="C16" s="11">
        <v>42736</v>
      </c>
      <c r="D16" s="12" t="str">
        <f>INDEX(ｶﾚﾝﾀﾞｰ!$C$5:$QQ$44,VLOOKUP(初期入力!$D$4,初期入力!$H$3:$J$18,3,0),A16)</f>
        <v>木</v>
      </c>
      <c r="E16" s="40"/>
      <c r="F16" s="23" t="s">
        <v>39</v>
      </c>
      <c r="G16" s="12"/>
      <c r="H16" s="286"/>
      <c r="I16" s="287"/>
      <c r="J16" s="14"/>
      <c r="K16" s="12"/>
      <c r="L16" s="32"/>
      <c r="M16" s="11">
        <f>C16</f>
        <v>42736</v>
      </c>
      <c r="N16" s="12" t="str">
        <f>D16</f>
        <v>木</v>
      </c>
      <c r="O16" s="39">
        <f>E16</f>
        <v>0</v>
      </c>
      <c r="P16" s="14" t="str">
        <f>F16</f>
        <v>休</v>
      </c>
      <c r="Q16" s="24"/>
      <c r="R16" s="275"/>
      <c r="S16" s="276"/>
      <c r="T16" s="23" t="s">
        <v>39</v>
      </c>
      <c r="U16" s="24"/>
    </row>
    <row r="17" spans="1:21" ht="46.5" customHeight="1">
      <c r="A17">
        <v>368</v>
      </c>
      <c r="C17" s="11">
        <v>42737</v>
      </c>
      <c r="D17" s="12" t="str">
        <f>INDEX(ｶﾚﾝﾀﾞｰ!$C$5:$QQ$44,VLOOKUP(初期入力!$D$4,初期入力!$H$3:$J$18,3,0),A17)</f>
        <v>金</v>
      </c>
      <c r="E17" s="40"/>
      <c r="F17" s="23" t="s">
        <v>39</v>
      </c>
      <c r="G17" s="12"/>
      <c r="H17" s="286"/>
      <c r="I17" s="287"/>
      <c r="J17" s="14"/>
      <c r="K17" s="12"/>
      <c r="L17" s="32"/>
      <c r="M17" s="11">
        <f t="shared" ref="M17:P26" si="0">C17</f>
        <v>42737</v>
      </c>
      <c r="N17" s="12" t="str">
        <f t="shared" si="0"/>
        <v>金</v>
      </c>
      <c r="O17" s="39">
        <f t="shared" si="0"/>
        <v>0</v>
      </c>
      <c r="P17" s="14" t="str">
        <f t="shared" si="0"/>
        <v>休</v>
      </c>
      <c r="Q17" s="24"/>
      <c r="R17" s="275"/>
      <c r="S17" s="276"/>
      <c r="T17" s="23" t="s">
        <v>39</v>
      </c>
      <c r="U17" s="24"/>
    </row>
    <row r="18" spans="1:21" ht="46.5" customHeight="1">
      <c r="A18">
        <v>369</v>
      </c>
      <c r="C18" s="11">
        <v>42738</v>
      </c>
      <c r="D18" s="12" t="str">
        <f>INDEX(ｶﾚﾝﾀﾞｰ!$C$5:$QQ$44,VLOOKUP(初期入力!$D$4,初期入力!$H$3:$J$18,3,0),A18)</f>
        <v>土</v>
      </c>
      <c r="E18" s="40"/>
      <c r="F18" s="23" t="s">
        <v>39</v>
      </c>
      <c r="G18" s="10"/>
      <c r="H18" s="286"/>
      <c r="I18" s="287"/>
      <c r="J18" s="14"/>
      <c r="K18" s="12"/>
      <c r="L18" s="32"/>
      <c r="M18" s="11">
        <f t="shared" si="0"/>
        <v>42738</v>
      </c>
      <c r="N18" s="12" t="str">
        <f t="shared" si="0"/>
        <v>土</v>
      </c>
      <c r="O18" s="39">
        <f t="shared" si="0"/>
        <v>0</v>
      </c>
      <c r="P18" s="14" t="str">
        <f t="shared" si="0"/>
        <v>休</v>
      </c>
      <c r="Q18" s="24"/>
      <c r="R18" s="275"/>
      <c r="S18" s="276"/>
      <c r="T18" s="23" t="s">
        <v>39</v>
      </c>
      <c r="U18" s="24"/>
    </row>
    <row r="19" spans="1:21" ht="46.5" customHeight="1">
      <c r="A19">
        <v>370</v>
      </c>
      <c r="C19" s="11">
        <v>42739</v>
      </c>
      <c r="D19" s="12" t="str">
        <f>INDEX(ｶﾚﾝﾀﾞｰ!$C$5:$QQ$44,VLOOKUP(初期入力!$D$4,初期入力!$H$3:$J$18,3,0),A19)</f>
        <v>日</v>
      </c>
      <c r="E19" s="40"/>
      <c r="F19" s="23" t="s">
        <v>39</v>
      </c>
      <c r="G19" s="10"/>
      <c r="H19" s="286"/>
      <c r="I19" s="287"/>
      <c r="J19" s="14"/>
      <c r="K19" s="12"/>
      <c r="L19" s="32"/>
      <c r="M19" s="11">
        <f t="shared" si="0"/>
        <v>42739</v>
      </c>
      <c r="N19" s="12" t="str">
        <f t="shared" si="0"/>
        <v>日</v>
      </c>
      <c r="O19" s="39">
        <f t="shared" si="0"/>
        <v>0</v>
      </c>
      <c r="P19" s="14" t="str">
        <f t="shared" si="0"/>
        <v>休</v>
      </c>
      <c r="Q19" s="24"/>
      <c r="R19" s="275"/>
      <c r="S19" s="276"/>
      <c r="T19" s="23" t="s">
        <v>39</v>
      </c>
      <c r="U19" s="24"/>
    </row>
    <row r="20" spans="1:21" ht="46.5" customHeight="1">
      <c r="A20">
        <v>371</v>
      </c>
      <c r="C20" s="11">
        <v>42740</v>
      </c>
      <c r="D20" s="12" t="str">
        <f>INDEX(ｶﾚﾝﾀﾞｰ!$C$5:$QQ$44,VLOOKUP(初期入力!$D$4,初期入力!$H$3:$J$18,3,0),A20)</f>
        <v>月</v>
      </c>
      <c r="E20" s="40"/>
      <c r="F20" s="23" t="s">
        <v>39</v>
      </c>
      <c r="G20" s="12"/>
      <c r="H20" s="286"/>
      <c r="I20" s="287"/>
      <c r="J20" s="14"/>
      <c r="K20" s="12"/>
      <c r="L20" s="32"/>
      <c r="M20" s="11">
        <f t="shared" si="0"/>
        <v>42740</v>
      </c>
      <c r="N20" s="12" t="str">
        <f t="shared" si="0"/>
        <v>月</v>
      </c>
      <c r="O20" s="39">
        <f t="shared" si="0"/>
        <v>0</v>
      </c>
      <c r="P20" s="14" t="str">
        <f t="shared" si="0"/>
        <v>休</v>
      </c>
      <c r="Q20" s="24"/>
      <c r="R20" s="275"/>
      <c r="S20" s="276"/>
      <c r="T20" s="23" t="s">
        <v>39</v>
      </c>
      <c r="U20" s="24"/>
    </row>
    <row r="21" spans="1:21" ht="46.5" customHeight="1">
      <c r="A21">
        <v>372</v>
      </c>
      <c r="C21" s="11">
        <v>42741</v>
      </c>
      <c r="D21" s="12" t="str">
        <f>INDEX(ｶﾚﾝﾀﾞｰ!$C$5:$QQ$44,VLOOKUP(初期入力!$D$4,初期入力!$H$3:$J$18,3,0),A21)</f>
        <v>火</v>
      </c>
      <c r="E21" s="40"/>
      <c r="F21" s="23" t="s">
        <v>9</v>
      </c>
      <c r="G21" s="12"/>
      <c r="H21" s="286"/>
      <c r="I21" s="287"/>
      <c r="J21" s="14"/>
      <c r="K21" s="12"/>
      <c r="L21" s="32"/>
      <c r="M21" s="11">
        <f t="shared" si="0"/>
        <v>42741</v>
      </c>
      <c r="N21" s="12" t="str">
        <f t="shared" si="0"/>
        <v>火</v>
      </c>
      <c r="O21" s="39">
        <f t="shared" si="0"/>
        <v>0</v>
      </c>
      <c r="P21" s="14" t="str">
        <f t="shared" si="0"/>
        <v>■</v>
      </c>
      <c r="Q21" s="24"/>
      <c r="R21" s="275"/>
      <c r="S21" s="276"/>
      <c r="T21" s="23" t="s">
        <v>9</v>
      </c>
      <c r="U21" s="24"/>
    </row>
    <row r="22" spans="1:21" ht="46.5" customHeight="1">
      <c r="A22">
        <v>373</v>
      </c>
      <c r="C22" s="11">
        <v>42742</v>
      </c>
      <c r="D22" s="12" t="str">
        <f>INDEX(ｶﾚﾝﾀﾞｰ!$C$5:$QQ$44,VLOOKUP(初期入力!$D$4,初期入力!$H$3:$J$18,3,0),A22)</f>
        <v>水</v>
      </c>
      <c r="E22" s="40"/>
      <c r="F22" s="23" t="s">
        <v>9</v>
      </c>
      <c r="G22" s="12"/>
      <c r="H22" s="286"/>
      <c r="I22" s="287"/>
      <c r="J22" s="14"/>
      <c r="K22" s="12"/>
      <c r="L22" s="32"/>
      <c r="M22" s="11">
        <f t="shared" si="0"/>
        <v>42742</v>
      </c>
      <c r="N22" s="12" t="str">
        <f t="shared" si="0"/>
        <v>水</v>
      </c>
      <c r="O22" s="39">
        <f t="shared" si="0"/>
        <v>0</v>
      </c>
      <c r="P22" s="14" t="str">
        <f t="shared" si="0"/>
        <v>■</v>
      </c>
      <c r="Q22" s="24"/>
      <c r="R22" s="275"/>
      <c r="S22" s="276"/>
      <c r="T22" s="23" t="s">
        <v>9</v>
      </c>
      <c r="U22" s="24"/>
    </row>
    <row r="23" spans="1:21" ht="46.5" customHeight="1">
      <c r="A23">
        <v>374</v>
      </c>
      <c r="C23" s="11">
        <v>42743</v>
      </c>
      <c r="D23" s="12" t="str">
        <f>INDEX(ｶﾚﾝﾀﾞｰ!$C$5:$QQ$44,VLOOKUP(初期入力!$D$4,初期入力!$H$3:$J$18,3,0),A23)</f>
        <v>木</v>
      </c>
      <c r="E23" s="40"/>
      <c r="F23" s="23" t="s">
        <v>9</v>
      </c>
      <c r="G23" s="12"/>
      <c r="H23" s="286"/>
      <c r="I23" s="287"/>
      <c r="J23" s="14"/>
      <c r="K23" s="12"/>
      <c r="L23" s="32"/>
      <c r="M23" s="11">
        <f t="shared" si="0"/>
        <v>42743</v>
      </c>
      <c r="N23" s="12" t="str">
        <f t="shared" si="0"/>
        <v>木</v>
      </c>
      <c r="O23" s="39">
        <f t="shared" si="0"/>
        <v>0</v>
      </c>
      <c r="P23" s="14" t="str">
        <f t="shared" si="0"/>
        <v>■</v>
      </c>
      <c r="Q23" s="24"/>
      <c r="R23" s="275"/>
      <c r="S23" s="276"/>
      <c r="T23" s="23" t="s">
        <v>9</v>
      </c>
      <c r="U23" s="24"/>
    </row>
    <row r="24" spans="1:21" ht="46.5" customHeight="1">
      <c r="A24">
        <v>375</v>
      </c>
      <c r="C24" s="11">
        <v>42744</v>
      </c>
      <c r="D24" s="12" t="str">
        <f>INDEX(ｶﾚﾝﾀﾞｰ!$C$5:$QQ$44,VLOOKUP(初期入力!$D$4,初期入力!$H$3:$J$18,3,0),A24)</f>
        <v>金</v>
      </c>
      <c r="E24" s="40"/>
      <c r="F24" s="23" t="s">
        <v>9</v>
      </c>
      <c r="G24" s="12"/>
      <c r="H24" s="286"/>
      <c r="I24" s="287"/>
      <c r="J24" s="14"/>
      <c r="K24" s="12"/>
      <c r="L24" s="32"/>
      <c r="M24" s="11">
        <f t="shared" si="0"/>
        <v>42744</v>
      </c>
      <c r="N24" s="12" t="str">
        <f t="shared" si="0"/>
        <v>金</v>
      </c>
      <c r="O24" s="39">
        <f t="shared" si="0"/>
        <v>0</v>
      </c>
      <c r="P24" s="14" t="str">
        <f t="shared" si="0"/>
        <v>■</v>
      </c>
      <c r="Q24" s="24"/>
      <c r="R24" s="275"/>
      <c r="S24" s="276"/>
      <c r="T24" s="23" t="s">
        <v>9</v>
      </c>
      <c r="U24" s="24"/>
    </row>
    <row r="25" spans="1:21" ht="46.5" customHeight="1">
      <c r="A25">
        <v>376</v>
      </c>
      <c r="C25" s="11">
        <v>42745</v>
      </c>
      <c r="D25" s="12" t="str">
        <f>INDEX(ｶﾚﾝﾀﾞｰ!$C$5:$QQ$44,VLOOKUP(初期入力!$D$4,初期入力!$H$3:$J$18,3,0),A25)</f>
        <v>土</v>
      </c>
      <c r="E25" s="40"/>
      <c r="F25" s="23" t="s">
        <v>9</v>
      </c>
      <c r="G25" s="12"/>
      <c r="H25" s="286"/>
      <c r="I25" s="287"/>
      <c r="J25" s="14"/>
      <c r="K25" s="12"/>
      <c r="L25" s="32"/>
      <c r="M25" s="11">
        <f t="shared" si="0"/>
        <v>42745</v>
      </c>
      <c r="N25" s="12" t="str">
        <f t="shared" si="0"/>
        <v>土</v>
      </c>
      <c r="O25" s="39">
        <f t="shared" si="0"/>
        <v>0</v>
      </c>
      <c r="P25" s="14" t="str">
        <f t="shared" si="0"/>
        <v>■</v>
      </c>
      <c r="Q25" s="24"/>
      <c r="R25" s="275"/>
      <c r="S25" s="276"/>
      <c r="T25" s="23" t="s">
        <v>9</v>
      </c>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377</v>
      </c>
      <c r="C36" s="11">
        <v>42746</v>
      </c>
      <c r="D36" s="12" t="str">
        <f>INDEX(ｶﾚﾝﾀﾞｰ!$C$5:$QQ$44,VLOOKUP(初期入力!$D$4,初期入力!$H$3:$J$18,3,0),A36)</f>
        <v>日</v>
      </c>
      <c r="E36" s="40"/>
      <c r="F36" s="23" t="s">
        <v>39</v>
      </c>
      <c r="G36" s="12"/>
      <c r="H36" s="286"/>
      <c r="I36" s="287"/>
      <c r="J36" s="14"/>
      <c r="K36" s="12"/>
      <c r="L36" s="32"/>
      <c r="M36" s="11">
        <f t="shared" ref="M36:O46" si="1">C36</f>
        <v>42746</v>
      </c>
      <c r="N36" s="12" t="str">
        <f t="shared" si="1"/>
        <v>日</v>
      </c>
      <c r="O36" s="39">
        <f>E36</f>
        <v>0</v>
      </c>
      <c r="P36" s="14" t="str">
        <f t="shared" ref="P36:P46" si="2">F36</f>
        <v>休</v>
      </c>
      <c r="Q36" s="24"/>
      <c r="R36" s="275"/>
      <c r="S36" s="276"/>
      <c r="T36" s="23" t="s">
        <v>39</v>
      </c>
      <c r="U36" s="24"/>
    </row>
    <row r="37" spans="1:21" ht="46.5" customHeight="1">
      <c r="A37">
        <v>378</v>
      </c>
      <c r="C37" s="11">
        <v>42747</v>
      </c>
      <c r="D37" s="12" t="str">
        <f>INDEX(ｶﾚﾝﾀﾞｰ!$C$5:$QQ$44,VLOOKUP(初期入力!$D$4,初期入力!$H$3:$J$18,3,0),A37)</f>
        <v>月</v>
      </c>
      <c r="E37" s="40"/>
      <c r="F37" s="23" t="s">
        <v>39</v>
      </c>
      <c r="G37" s="12"/>
      <c r="H37" s="286"/>
      <c r="I37" s="287"/>
      <c r="J37" s="14"/>
      <c r="K37" s="12"/>
      <c r="L37" s="32"/>
      <c r="M37" s="11">
        <f t="shared" si="1"/>
        <v>42747</v>
      </c>
      <c r="N37" s="12" t="str">
        <f t="shared" si="1"/>
        <v>月</v>
      </c>
      <c r="O37" s="39">
        <f t="shared" si="1"/>
        <v>0</v>
      </c>
      <c r="P37" s="14" t="str">
        <f t="shared" si="2"/>
        <v>休</v>
      </c>
      <c r="Q37" s="24"/>
      <c r="R37" s="275"/>
      <c r="S37" s="276"/>
      <c r="T37" s="23" t="s">
        <v>39</v>
      </c>
      <c r="U37" s="24"/>
    </row>
    <row r="38" spans="1:21" ht="46.5" customHeight="1">
      <c r="A38">
        <v>379</v>
      </c>
      <c r="C38" s="11">
        <v>42748</v>
      </c>
      <c r="D38" s="12" t="str">
        <f>INDEX(ｶﾚﾝﾀﾞｰ!$C$5:$QQ$44,VLOOKUP(初期入力!$D$4,初期入力!$H$3:$J$18,3,0),A38)</f>
        <v>火</v>
      </c>
      <c r="E38" s="40"/>
      <c r="F38" s="23" t="s">
        <v>9</v>
      </c>
      <c r="G38" s="10"/>
      <c r="H38" s="286"/>
      <c r="I38" s="287"/>
      <c r="J38" s="14"/>
      <c r="K38" s="12"/>
      <c r="L38" s="32"/>
      <c r="M38" s="11">
        <f t="shared" si="1"/>
        <v>42748</v>
      </c>
      <c r="N38" s="12" t="str">
        <f t="shared" si="1"/>
        <v>火</v>
      </c>
      <c r="O38" s="39">
        <f t="shared" si="1"/>
        <v>0</v>
      </c>
      <c r="P38" s="14" t="str">
        <f t="shared" si="2"/>
        <v>■</v>
      </c>
      <c r="Q38" s="24"/>
      <c r="R38" s="275"/>
      <c r="S38" s="276"/>
      <c r="T38" s="23" t="s">
        <v>9</v>
      </c>
      <c r="U38" s="24"/>
    </row>
    <row r="39" spans="1:21" ht="46.5" customHeight="1">
      <c r="A39">
        <v>380</v>
      </c>
      <c r="C39" s="11">
        <v>42749</v>
      </c>
      <c r="D39" s="12" t="str">
        <f>INDEX(ｶﾚﾝﾀﾞｰ!$C$5:$QQ$44,VLOOKUP(初期入力!$D$4,初期入力!$H$3:$J$18,3,0),A39)</f>
        <v>水</v>
      </c>
      <c r="E39" s="40"/>
      <c r="F39" s="23" t="s">
        <v>9</v>
      </c>
      <c r="G39" s="10"/>
      <c r="H39" s="286"/>
      <c r="I39" s="287"/>
      <c r="J39" s="14"/>
      <c r="K39" s="12"/>
      <c r="L39" s="32"/>
      <c r="M39" s="11">
        <f t="shared" si="1"/>
        <v>42749</v>
      </c>
      <c r="N39" s="12" t="str">
        <f t="shared" si="1"/>
        <v>水</v>
      </c>
      <c r="O39" s="39">
        <f t="shared" si="1"/>
        <v>0</v>
      </c>
      <c r="P39" s="14" t="str">
        <f t="shared" si="2"/>
        <v>■</v>
      </c>
      <c r="Q39" s="24"/>
      <c r="R39" s="275"/>
      <c r="S39" s="276"/>
      <c r="T39" s="23" t="s">
        <v>9</v>
      </c>
      <c r="U39" s="24"/>
    </row>
    <row r="40" spans="1:21" ht="46.5" customHeight="1">
      <c r="A40">
        <v>381</v>
      </c>
      <c r="C40" s="11">
        <v>42750</v>
      </c>
      <c r="D40" s="12" t="str">
        <f>INDEX(ｶﾚﾝﾀﾞｰ!$C$5:$QQ$44,VLOOKUP(初期入力!$D$4,初期入力!$H$3:$J$18,3,0),A40)</f>
        <v>木</v>
      </c>
      <c r="E40" s="40"/>
      <c r="F40" s="23" t="s">
        <v>9</v>
      </c>
      <c r="G40" s="12"/>
      <c r="H40" s="286"/>
      <c r="I40" s="287"/>
      <c r="J40" s="14"/>
      <c r="K40" s="12"/>
      <c r="L40" s="32"/>
      <c r="M40" s="11">
        <f t="shared" si="1"/>
        <v>42750</v>
      </c>
      <c r="N40" s="12" t="str">
        <f t="shared" si="1"/>
        <v>木</v>
      </c>
      <c r="O40" s="39">
        <f t="shared" si="1"/>
        <v>0</v>
      </c>
      <c r="P40" s="14" t="str">
        <f t="shared" si="2"/>
        <v>■</v>
      </c>
      <c r="Q40" s="24"/>
      <c r="R40" s="275"/>
      <c r="S40" s="276"/>
      <c r="T40" s="23" t="s">
        <v>9</v>
      </c>
      <c r="U40" s="24"/>
    </row>
    <row r="41" spans="1:21" ht="46.5" customHeight="1">
      <c r="A41">
        <v>382</v>
      </c>
      <c r="C41" s="11">
        <v>42751</v>
      </c>
      <c r="D41" s="12" t="str">
        <f>INDEX(ｶﾚﾝﾀﾞｰ!$C$5:$QQ$44,VLOOKUP(初期入力!$D$4,初期入力!$H$3:$J$18,3,0),A41)</f>
        <v>金</v>
      </c>
      <c r="E41" s="40"/>
      <c r="F41" s="23" t="s">
        <v>9</v>
      </c>
      <c r="G41" s="12"/>
      <c r="H41" s="286"/>
      <c r="I41" s="287"/>
      <c r="J41" s="14"/>
      <c r="K41" s="12"/>
      <c r="L41" s="32"/>
      <c r="M41" s="11">
        <f t="shared" si="1"/>
        <v>42751</v>
      </c>
      <c r="N41" s="12" t="str">
        <f t="shared" si="1"/>
        <v>金</v>
      </c>
      <c r="O41" s="39">
        <f t="shared" si="1"/>
        <v>0</v>
      </c>
      <c r="P41" s="14" t="str">
        <f t="shared" si="2"/>
        <v>■</v>
      </c>
      <c r="Q41" s="24"/>
      <c r="R41" s="275"/>
      <c r="S41" s="276"/>
      <c r="T41" s="23" t="s">
        <v>9</v>
      </c>
      <c r="U41" s="24"/>
    </row>
    <row r="42" spans="1:21" ht="46.5" customHeight="1">
      <c r="A42">
        <v>383</v>
      </c>
      <c r="C42" s="11">
        <v>42752</v>
      </c>
      <c r="D42" s="12" t="str">
        <f>INDEX(ｶﾚﾝﾀﾞｰ!$C$5:$QQ$44,VLOOKUP(初期入力!$D$4,初期入力!$H$3:$J$18,3,0),A42)</f>
        <v>土</v>
      </c>
      <c r="E42" s="40"/>
      <c r="F42" s="23" t="s">
        <v>9</v>
      </c>
      <c r="G42" s="12"/>
      <c r="H42" s="286"/>
      <c r="I42" s="287"/>
      <c r="J42" s="14"/>
      <c r="K42" s="12"/>
      <c r="L42" s="32"/>
      <c r="M42" s="11">
        <f t="shared" si="1"/>
        <v>42752</v>
      </c>
      <c r="N42" s="12" t="str">
        <f t="shared" si="1"/>
        <v>土</v>
      </c>
      <c r="O42" s="39">
        <f t="shared" si="1"/>
        <v>0</v>
      </c>
      <c r="P42" s="14" t="str">
        <f t="shared" si="2"/>
        <v>■</v>
      </c>
      <c r="Q42" s="24"/>
      <c r="R42" s="275"/>
      <c r="S42" s="276"/>
      <c r="T42" s="23" t="s">
        <v>9</v>
      </c>
      <c r="U42" s="24"/>
    </row>
    <row r="43" spans="1:21" ht="46.5" customHeight="1">
      <c r="A43">
        <v>384</v>
      </c>
      <c r="C43" s="11">
        <v>42753</v>
      </c>
      <c r="D43" s="12" t="str">
        <f>INDEX(ｶﾚﾝﾀﾞｰ!$C$5:$QQ$44,VLOOKUP(初期入力!$D$4,初期入力!$H$3:$J$18,3,0),A43)</f>
        <v>日</v>
      </c>
      <c r="E43" s="40"/>
      <c r="F43" s="23" t="s">
        <v>39</v>
      </c>
      <c r="G43" s="12"/>
      <c r="H43" s="286"/>
      <c r="I43" s="287"/>
      <c r="J43" s="14"/>
      <c r="K43" s="12"/>
      <c r="L43" s="32"/>
      <c r="M43" s="11">
        <f t="shared" si="1"/>
        <v>42753</v>
      </c>
      <c r="N43" s="12" t="str">
        <f t="shared" si="1"/>
        <v>日</v>
      </c>
      <c r="O43" s="39">
        <f t="shared" si="1"/>
        <v>0</v>
      </c>
      <c r="P43" s="14" t="str">
        <f t="shared" si="2"/>
        <v>休</v>
      </c>
      <c r="Q43" s="24"/>
      <c r="R43" s="275"/>
      <c r="S43" s="276"/>
      <c r="T43" s="23" t="s">
        <v>39</v>
      </c>
      <c r="U43" s="24"/>
    </row>
    <row r="44" spans="1:21" ht="46.5" customHeight="1">
      <c r="A44">
        <v>385</v>
      </c>
      <c r="C44" s="11">
        <v>42754</v>
      </c>
      <c r="D44" s="12" t="str">
        <f>INDEX(ｶﾚﾝﾀﾞｰ!$C$5:$QQ$44,VLOOKUP(初期入力!$D$4,初期入力!$H$3:$J$18,3,0),A44)</f>
        <v>月</v>
      </c>
      <c r="E44" s="40"/>
      <c r="F44" s="23" t="s">
        <v>39</v>
      </c>
      <c r="G44" s="12"/>
      <c r="H44" s="286"/>
      <c r="I44" s="287"/>
      <c r="J44" s="14"/>
      <c r="K44" s="12"/>
      <c r="L44" s="32"/>
      <c r="M44" s="11">
        <f t="shared" si="1"/>
        <v>42754</v>
      </c>
      <c r="N44" s="12" t="str">
        <f t="shared" si="1"/>
        <v>月</v>
      </c>
      <c r="O44" s="39">
        <f t="shared" si="1"/>
        <v>0</v>
      </c>
      <c r="P44" s="14" t="str">
        <f t="shared" si="2"/>
        <v>休</v>
      </c>
      <c r="Q44" s="24"/>
      <c r="R44" s="275"/>
      <c r="S44" s="276"/>
      <c r="T44" s="23" t="s">
        <v>9</v>
      </c>
      <c r="U44" s="24"/>
    </row>
    <row r="45" spans="1:21" ht="46.5" customHeight="1">
      <c r="A45">
        <v>386</v>
      </c>
      <c r="C45" s="11">
        <v>42755</v>
      </c>
      <c r="D45" s="12" t="str">
        <f>INDEX(ｶﾚﾝﾀﾞｰ!$C$5:$QQ$44,VLOOKUP(初期入力!$D$4,初期入力!$H$3:$J$18,3,0),A45)</f>
        <v>火</v>
      </c>
      <c r="E45" s="40"/>
      <c r="F45" s="23" t="s">
        <v>9</v>
      </c>
      <c r="G45" s="12"/>
      <c r="H45" s="286"/>
      <c r="I45" s="287"/>
      <c r="J45" s="14"/>
      <c r="K45" s="12"/>
      <c r="L45" s="32"/>
      <c r="M45" s="11">
        <f t="shared" si="1"/>
        <v>42755</v>
      </c>
      <c r="N45" s="12" t="str">
        <f t="shared" si="1"/>
        <v>火</v>
      </c>
      <c r="O45" s="39">
        <f t="shared" si="1"/>
        <v>0</v>
      </c>
      <c r="P45" s="14" t="str">
        <f t="shared" si="2"/>
        <v>■</v>
      </c>
      <c r="Q45" s="24"/>
      <c r="R45" s="275"/>
      <c r="S45" s="276"/>
      <c r="T45" s="23" t="s">
        <v>9</v>
      </c>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387</v>
      </c>
      <c r="C56" s="11">
        <v>42756</v>
      </c>
      <c r="D56" s="12" t="str">
        <f>INDEX(ｶﾚﾝﾀﾞｰ!$C$5:$QQ$44,VLOOKUP(初期入力!$D$4,初期入力!$H$3:$J$18,3,0),A56)</f>
        <v>水</v>
      </c>
      <c r="E56" s="40"/>
      <c r="F56" s="23"/>
      <c r="G56" s="12"/>
      <c r="H56" s="286"/>
      <c r="I56" s="287"/>
      <c r="J56" s="14"/>
      <c r="K56" s="12"/>
      <c r="L56" s="32"/>
      <c r="M56" s="11">
        <f t="shared" ref="M56:O66" si="3">C56</f>
        <v>42756</v>
      </c>
      <c r="N56" s="12" t="str">
        <f t="shared" si="3"/>
        <v>水</v>
      </c>
      <c r="O56" s="39">
        <f>E56</f>
        <v>0</v>
      </c>
      <c r="P56" s="14">
        <f t="shared" ref="P56:P66" si="4">F56</f>
        <v>0</v>
      </c>
      <c r="Q56" s="24"/>
      <c r="R56" s="275"/>
      <c r="S56" s="276"/>
      <c r="T56" s="23"/>
      <c r="U56" s="24"/>
    </row>
    <row r="57" spans="1:21" ht="46.5" customHeight="1">
      <c r="A57">
        <v>388</v>
      </c>
      <c r="C57" s="11">
        <v>42757</v>
      </c>
      <c r="D57" s="12" t="str">
        <f>INDEX(ｶﾚﾝﾀﾞｰ!$C$5:$QQ$44,VLOOKUP(初期入力!$D$4,初期入力!$H$3:$J$18,3,0),A57)</f>
        <v>木</v>
      </c>
      <c r="E57" s="40"/>
      <c r="F57" s="23"/>
      <c r="G57" s="12"/>
      <c r="H57" s="286"/>
      <c r="I57" s="287"/>
      <c r="J57" s="14"/>
      <c r="K57" s="12"/>
      <c r="L57" s="32"/>
      <c r="M57" s="11">
        <f t="shared" si="3"/>
        <v>42757</v>
      </c>
      <c r="N57" s="12" t="str">
        <f t="shared" si="3"/>
        <v>木</v>
      </c>
      <c r="O57" s="39">
        <f t="shared" si="3"/>
        <v>0</v>
      </c>
      <c r="P57" s="14">
        <f t="shared" si="4"/>
        <v>0</v>
      </c>
      <c r="Q57" s="24"/>
      <c r="R57" s="275"/>
      <c r="S57" s="276"/>
      <c r="T57" s="23"/>
      <c r="U57" s="24"/>
    </row>
    <row r="58" spans="1:21" ht="46.5" customHeight="1">
      <c r="A58">
        <v>389</v>
      </c>
      <c r="C58" s="11">
        <v>42758</v>
      </c>
      <c r="D58" s="12" t="str">
        <f>INDEX(ｶﾚﾝﾀﾞｰ!$C$5:$QQ$44,VLOOKUP(初期入力!$D$4,初期入力!$H$3:$J$18,3,0),A58)</f>
        <v>金</v>
      </c>
      <c r="E58" s="40"/>
      <c r="F58" s="23"/>
      <c r="G58" s="10"/>
      <c r="H58" s="286"/>
      <c r="I58" s="287"/>
      <c r="J58" s="14"/>
      <c r="K58" s="12"/>
      <c r="L58" s="32"/>
      <c r="M58" s="11">
        <f t="shared" si="3"/>
        <v>42758</v>
      </c>
      <c r="N58" s="12" t="str">
        <f t="shared" si="3"/>
        <v>金</v>
      </c>
      <c r="O58" s="39">
        <f t="shared" si="3"/>
        <v>0</v>
      </c>
      <c r="P58" s="14">
        <f t="shared" si="4"/>
        <v>0</v>
      </c>
      <c r="Q58" s="24"/>
      <c r="R58" s="275"/>
      <c r="S58" s="276"/>
      <c r="T58" s="23"/>
      <c r="U58" s="24"/>
    </row>
    <row r="59" spans="1:21" ht="46.5" customHeight="1">
      <c r="A59">
        <v>390</v>
      </c>
      <c r="C59" s="11">
        <v>42759</v>
      </c>
      <c r="D59" s="12" t="str">
        <f>INDEX(ｶﾚﾝﾀﾞｰ!$C$5:$QQ$44,VLOOKUP(初期入力!$D$4,初期入力!$H$3:$J$18,3,0),A59)</f>
        <v>土</v>
      </c>
      <c r="E59" s="40"/>
      <c r="F59" s="23"/>
      <c r="G59" s="10"/>
      <c r="H59" s="286"/>
      <c r="I59" s="287"/>
      <c r="J59" s="14"/>
      <c r="K59" s="12"/>
      <c r="L59" s="32"/>
      <c r="M59" s="11">
        <f t="shared" si="3"/>
        <v>42759</v>
      </c>
      <c r="N59" s="12" t="str">
        <f t="shared" si="3"/>
        <v>土</v>
      </c>
      <c r="O59" s="39">
        <f t="shared" si="3"/>
        <v>0</v>
      </c>
      <c r="P59" s="14">
        <f t="shared" si="4"/>
        <v>0</v>
      </c>
      <c r="Q59" s="24"/>
      <c r="R59" s="275"/>
      <c r="S59" s="276"/>
      <c r="T59" s="23"/>
      <c r="U59" s="24"/>
    </row>
    <row r="60" spans="1:21" ht="46.5" customHeight="1">
      <c r="A60">
        <v>391</v>
      </c>
      <c r="C60" s="11">
        <v>42760</v>
      </c>
      <c r="D60" s="12" t="str">
        <f>INDEX(ｶﾚﾝﾀﾞｰ!$C$5:$QQ$44,VLOOKUP(初期入力!$D$4,初期入力!$H$3:$J$18,3,0),A60)</f>
        <v>日</v>
      </c>
      <c r="E60" s="40"/>
      <c r="F60" s="23"/>
      <c r="G60" s="12"/>
      <c r="H60" s="286"/>
      <c r="I60" s="287"/>
      <c r="J60" s="14"/>
      <c r="K60" s="12"/>
      <c r="L60" s="32"/>
      <c r="M60" s="11">
        <f t="shared" si="3"/>
        <v>42760</v>
      </c>
      <c r="N60" s="12" t="str">
        <f t="shared" si="3"/>
        <v>日</v>
      </c>
      <c r="O60" s="39">
        <f t="shared" si="3"/>
        <v>0</v>
      </c>
      <c r="P60" s="14">
        <f t="shared" si="4"/>
        <v>0</v>
      </c>
      <c r="Q60" s="24"/>
      <c r="R60" s="275"/>
      <c r="S60" s="276"/>
      <c r="T60" s="23"/>
      <c r="U60" s="24"/>
    </row>
    <row r="61" spans="1:21" ht="46.5" customHeight="1">
      <c r="A61">
        <v>392</v>
      </c>
      <c r="C61" s="11">
        <v>42761</v>
      </c>
      <c r="D61" s="12" t="str">
        <f>INDEX(ｶﾚﾝﾀﾞｰ!$C$5:$QQ$44,VLOOKUP(初期入力!$D$4,初期入力!$H$3:$J$18,3,0),A61)</f>
        <v>月</v>
      </c>
      <c r="E61" s="40"/>
      <c r="F61" s="23"/>
      <c r="G61" s="12"/>
      <c r="H61" s="286"/>
      <c r="I61" s="287"/>
      <c r="J61" s="14"/>
      <c r="K61" s="12"/>
      <c r="L61" s="32"/>
      <c r="M61" s="11">
        <f t="shared" si="3"/>
        <v>42761</v>
      </c>
      <c r="N61" s="12" t="str">
        <f t="shared" si="3"/>
        <v>月</v>
      </c>
      <c r="O61" s="39">
        <f t="shared" si="3"/>
        <v>0</v>
      </c>
      <c r="P61" s="14">
        <f t="shared" si="4"/>
        <v>0</v>
      </c>
      <c r="Q61" s="24"/>
      <c r="R61" s="275"/>
      <c r="S61" s="276"/>
      <c r="T61" s="23"/>
      <c r="U61" s="24"/>
    </row>
    <row r="62" spans="1:21" ht="46.5" customHeight="1">
      <c r="A62">
        <v>393</v>
      </c>
      <c r="C62" s="11">
        <v>42762</v>
      </c>
      <c r="D62" s="12" t="str">
        <f>INDEX(ｶﾚﾝﾀﾞｰ!$C$5:$QQ$44,VLOOKUP(初期入力!$D$4,初期入力!$H$3:$J$18,3,0),A62)</f>
        <v>火</v>
      </c>
      <c r="E62" s="40"/>
      <c r="F62" s="23"/>
      <c r="G62" s="12"/>
      <c r="H62" s="286"/>
      <c r="I62" s="287"/>
      <c r="J62" s="14"/>
      <c r="K62" s="12"/>
      <c r="L62" s="32"/>
      <c r="M62" s="11">
        <f t="shared" si="3"/>
        <v>42762</v>
      </c>
      <c r="N62" s="12" t="str">
        <f t="shared" si="3"/>
        <v>火</v>
      </c>
      <c r="O62" s="39">
        <f t="shared" si="3"/>
        <v>0</v>
      </c>
      <c r="P62" s="14">
        <f t="shared" si="4"/>
        <v>0</v>
      </c>
      <c r="Q62" s="24"/>
      <c r="R62" s="275"/>
      <c r="S62" s="276"/>
      <c r="T62" s="23"/>
      <c r="U62" s="24"/>
    </row>
    <row r="63" spans="1:21" ht="46.5" customHeight="1">
      <c r="A63">
        <v>394</v>
      </c>
      <c r="C63" s="11">
        <v>42763</v>
      </c>
      <c r="D63" s="12" t="str">
        <f>INDEX(ｶﾚﾝﾀﾞｰ!$C$5:$QQ$44,VLOOKUP(初期入力!$D$4,初期入力!$H$3:$J$18,3,0),A63)</f>
        <v>水</v>
      </c>
      <c r="E63" s="40"/>
      <c r="F63" s="23"/>
      <c r="G63" s="12"/>
      <c r="H63" s="286"/>
      <c r="I63" s="287"/>
      <c r="J63" s="14"/>
      <c r="K63" s="12"/>
      <c r="L63" s="32"/>
      <c r="M63" s="11">
        <f t="shared" si="3"/>
        <v>42763</v>
      </c>
      <c r="N63" s="12" t="str">
        <f t="shared" si="3"/>
        <v>水</v>
      </c>
      <c r="O63" s="39">
        <f t="shared" si="3"/>
        <v>0</v>
      </c>
      <c r="P63" s="14">
        <f t="shared" si="4"/>
        <v>0</v>
      </c>
      <c r="Q63" s="24"/>
      <c r="R63" s="275"/>
      <c r="S63" s="276"/>
      <c r="T63" s="23"/>
      <c r="U63" s="24"/>
    </row>
    <row r="64" spans="1:21" ht="46.5" customHeight="1">
      <c r="A64">
        <v>395</v>
      </c>
      <c r="C64" s="11">
        <v>42764</v>
      </c>
      <c r="D64" s="12" t="str">
        <f>INDEX(ｶﾚﾝﾀﾞｰ!$C$5:$QQ$44,VLOOKUP(初期入力!$D$4,初期入力!$H$3:$J$18,3,0),A64)</f>
        <v>木</v>
      </c>
      <c r="E64" s="40"/>
      <c r="F64" s="23"/>
      <c r="G64" s="12"/>
      <c r="H64" s="286"/>
      <c r="I64" s="287"/>
      <c r="J64" s="14"/>
      <c r="K64" s="12"/>
      <c r="L64" s="32"/>
      <c r="M64" s="11">
        <f t="shared" si="3"/>
        <v>42764</v>
      </c>
      <c r="N64" s="12" t="str">
        <f t="shared" si="3"/>
        <v>木</v>
      </c>
      <c r="O64" s="39">
        <f t="shared" si="3"/>
        <v>0</v>
      </c>
      <c r="P64" s="14">
        <f t="shared" si="4"/>
        <v>0</v>
      </c>
      <c r="Q64" s="24"/>
      <c r="R64" s="275"/>
      <c r="S64" s="276"/>
      <c r="T64" s="23"/>
      <c r="U64" s="24"/>
    </row>
    <row r="65" spans="1:21" ht="46.5" customHeight="1">
      <c r="A65">
        <v>396</v>
      </c>
      <c r="C65" s="11">
        <v>42765</v>
      </c>
      <c r="D65" s="12" t="str">
        <f>INDEX(ｶﾚﾝﾀﾞｰ!$C$5:$QQ$44,VLOOKUP(初期入力!$D$4,初期入力!$H$3:$J$18,3,0),A65)</f>
        <v>金</v>
      </c>
      <c r="E65" s="40"/>
      <c r="F65" s="23"/>
      <c r="G65" s="12"/>
      <c r="H65" s="286"/>
      <c r="I65" s="287"/>
      <c r="J65" s="14"/>
      <c r="K65" s="12"/>
      <c r="L65" s="32"/>
      <c r="M65" s="11">
        <f t="shared" si="3"/>
        <v>42765</v>
      </c>
      <c r="N65" s="12" t="str">
        <f t="shared" si="3"/>
        <v>金</v>
      </c>
      <c r="O65" s="39">
        <f t="shared" si="3"/>
        <v>0</v>
      </c>
      <c r="P65" s="14">
        <f t="shared" si="4"/>
        <v>0</v>
      </c>
      <c r="Q65" s="24"/>
      <c r="R65" s="275"/>
      <c r="S65" s="276"/>
      <c r="T65" s="23"/>
      <c r="U65" s="24"/>
    </row>
    <row r="66" spans="1:21" ht="46.5" customHeight="1">
      <c r="A66">
        <v>397</v>
      </c>
      <c r="C66" s="11">
        <v>42766</v>
      </c>
      <c r="D66" s="12" t="str">
        <f>INDEX(ｶﾚﾝﾀﾞｰ!$C$5:$QQ$44,VLOOKUP(初期入力!$D$4,初期入力!$H$3:$J$18,3,0),A66)</f>
        <v>土</v>
      </c>
      <c r="E66" s="40"/>
      <c r="F66" s="23"/>
      <c r="G66" s="12"/>
      <c r="H66" s="286"/>
      <c r="I66" s="287"/>
      <c r="J66" s="14"/>
      <c r="K66" s="12"/>
      <c r="L66" s="32"/>
      <c r="M66" s="11">
        <f t="shared" si="3"/>
        <v>42766</v>
      </c>
      <c r="N66" s="12" t="str">
        <f t="shared" si="3"/>
        <v>土</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2">
    <dataValidation type="list" allowBlank="1" showInputMessage="1" showErrorMessage="1" sqref="Q16:Q26 Q56:Q66 Q36:Q46" xr:uid="{00000000-0002-0000-0D00-000000000000}">
      <formula1>$X$5:$X$7</formula1>
    </dataValidation>
    <dataValidation type="list" allowBlank="1" showInputMessage="1" showErrorMessage="1" sqref="T56:T66 F16:F26 T16:T26 F36:F46 F56:F66 T36:T46" xr:uid="{00000000-0002-0000-0D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75"/>
  <sheetViews>
    <sheetView showGridLines="0" showZeros="0" topLeftCell="B1" zoomScaleNormal="100" workbookViewId="0">
      <pane ySplit="15" topLeftCell="A43" activePane="bottomLeft" state="frozen"/>
      <selection activeCell="N17" sqref="N17"/>
      <selection pane="bottomLeft" activeCell="G45" sqref="G45"/>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70</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398</v>
      </c>
      <c r="C16" s="11">
        <v>42767</v>
      </c>
      <c r="D16" s="12" t="str">
        <f>INDEX(ｶﾚﾝﾀﾞｰ!$C$5:$QQ$44,VLOOKUP(初期入力!$D$4,初期入力!$H$3:$J$18,3,0),A16)</f>
        <v>日</v>
      </c>
      <c r="E16" s="40"/>
      <c r="F16" s="23"/>
      <c r="G16" s="12"/>
      <c r="H16" s="286"/>
      <c r="I16" s="287"/>
      <c r="J16" s="14"/>
      <c r="K16" s="12"/>
      <c r="L16" s="32"/>
      <c r="M16" s="11">
        <f>C16</f>
        <v>42767</v>
      </c>
      <c r="N16" s="12" t="str">
        <f>D16</f>
        <v>日</v>
      </c>
      <c r="O16" s="39">
        <f>E16</f>
        <v>0</v>
      </c>
      <c r="P16" s="14">
        <f>F16</f>
        <v>0</v>
      </c>
      <c r="Q16" s="24"/>
      <c r="R16" s="275"/>
      <c r="S16" s="276"/>
      <c r="T16" s="23"/>
      <c r="U16" s="24"/>
    </row>
    <row r="17" spans="1:21" ht="46.5" customHeight="1">
      <c r="A17">
        <v>399</v>
      </c>
      <c r="C17" s="11">
        <v>42768</v>
      </c>
      <c r="D17" s="12" t="str">
        <f>INDEX(ｶﾚﾝﾀﾞｰ!$C$5:$QQ$44,VLOOKUP(初期入力!$D$4,初期入力!$H$3:$J$18,3,0),A17)</f>
        <v>月</v>
      </c>
      <c r="E17" s="40"/>
      <c r="F17" s="23"/>
      <c r="G17" s="12"/>
      <c r="H17" s="286"/>
      <c r="I17" s="287"/>
      <c r="J17" s="14"/>
      <c r="K17" s="12"/>
      <c r="L17" s="32"/>
      <c r="M17" s="11">
        <f t="shared" ref="M17:P26" si="0">C17</f>
        <v>42768</v>
      </c>
      <c r="N17" s="12" t="str">
        <f t="shared" si="0"/>
        <v>月</v>
      </c>
      <c r="O17" s="39">
        <f t="shared" si="0"/>
        <v>0</v>
      </c>
      <c r="P17" s="14">
        <f t="shared" si="0"/>
        <v>0</v>
      </c>
      <c r="Q17" s="24"/>
      <c r="R17" s="275"/>
      <c r="S17" s="276"/>
      <c r="T17" s="23"/>
      <c r="U17" s="24"/>
    </row>
    <row r="18" spans="1:21" ht="46.5" customHeight="1">
      <c r="A18">
        <v>400</v>
      </c>
      <c r="C18" s="11">
        <v>42769</v>
      </c>
      <c r="D18" s="12" t="str">
        <f>INDEX(ｶﾚﾝﾀﾞｰ!$C$5:$QQ$44,VLOOKUP(初期入力!$D$4,初期入力!$H$3:$J$18,3,0),A18)</f>
        <v>火</v>
      </c>
      <c r="E18" s="40"/>
      <c r="F18" s="23"/>
      <c r="G18" s="10"/>
      <c r="H18" s="286"/>
      <c r="I18" s="287"/>
      <c r="J18" s="14"/>
      <c r="K18" s="12"/>
      <c r="L18" s="32"/>
      <c r="M18" s="11">
        <f t="shared" si="0"/>
        <v>42769</v>
      </c>
      <c r="N18" s="12" t="str">
        <f t="shared" si="0"/>
        <v>火</v>
      </c>
      <c r="O18" s="39">
        <f t="shared" si="0"/>
        <v>0</v>
      </c>
      <c r="P18" s="14">
        <f t="shared" si="0"/>
        <v>0</v>
      </c>
      <c r="Q18" s="24"/>
      <c r="R18" s="275"/>
      <c r="S18" s="276"/>
      <c r="T18" s="23"/>
      <c r="U18" s="24"/>
    </row>
    <row r="19" spans="1:21" ht="46.5" customHeight="1">
      <c r="A19">
        <v>401</v>
      </c>
      <c r="C19" s="11">
        <v>42770</v>
      </c>
      <c r="D19" s="12" t="str">
        <f>INDEX(ｶﾚﾝﾀﾞｰ!$C$5:$QQ$44,VLOOKUP(初期入力!$D$4,初期入力!$H$3:$J$18,3,0),A19)</f>
        <v>水</v>
      </c>
      <c r="E19" s="40"/>
      <c r="F19" s="23"/>
      <c r="G19" s="10"/>
      <c r="H19" s="286"/>
      <c r="I19" s="287"/>
      <c r="J19" s="14"/>
      <c r="K19" s="12"/>
      <c r="L19" s="32"/>
      <c r="M19" s="11">
        <f t="shared" si="0"/>
        <v>42770</v>
      </c>
      <c r="N19" s="12" t="str">
        <f t="shared" si="0"/>
        <v>水</v>
      </c>
      <c r="O19" s="39">
        <f t="shared" si="0"/>
        <v>0</v>
      </c>
      <c r="P19" s="14">
        <f t="shared" si="0"/>
        <v>0</v>
      </c>
      <c r="Q19" s="24"/>
      <c r="R19" s="275"/>
      <c r="S19" s="276"/>
      <c r="T19" s="23"/>
      <c r="U19" s="24"/>
    </row>
    <row r="20" spans="1:21" ht="46.5" customHeight="1">
      <c r="A20">
        <v>402</v>
      </c>
      <c r="C20" s="11">
        <v>42771</v>
      </c>
      <c r="D20" s="12" t="str">
        <f>INDEX(ｶﾚﾝﾀﾞｰ!$C$5:$QQ$44,VLOOKUP(初期入力!$D$4,初期入力!$H$3:$J$18,3,0),A20)</f>
        <v>木</v>
      </c>
      <c r="E20" s="40"/>
      <c r="F20" s="23"/>
      <c r="G20" s="12"/>
      <c r="H20" s="286"/>
      <c r="I20" s="287"/>
      <c r="J20" s="14"/>
      <c r="K20" s="12"/>
      <c r="L20" s="32"/>
      <c r="M20" s="11">
        <f t="shared" si="0"/>
        <v>42771</v>
      </c>
      <c r="N20" s="12" t="str">
        <f t="shared" si="0"/>
        <v>木</v>
      </c>
      <c r="O20" s="39">
        <f t="shared" si="0"/>
        <v>0</v>
      </c>
      <c r="P20" s="14">
        <f t="shared" si="0"/>
        <v>0</v>
      </c>
      <c r="Q20" s="24"/>
      <c r="R20" s="275"/>
      <c r="S20" s="276"/>
      <c r="T20" s="23"/>
      <c r="U20" s="24"/>
    </row>
    <row r="21" spans="1:21" ht="46.5" customHeight="1">
      <c r="A21">
        <v>403</v>
      </c>
      <c r="C21" s="11">
        <v>42772</v>
      </c>
      <c r="D21" s="12" t="str">
        <f>INDEX(ｶﾚﾝﾀﾞｰ!$C$5:$QQ$44,VLOOKUP(初期入力!$D$4,初期入力!$H$3:$J$18,3,0),A21)</f>
        <v>金</v>
      </c>
      <c r="E21" s="40"/>
      <c r="F21" s="23"/>
      <c r="G21" s="12"/>
      <c r="H21" s="286"/>
      <c r="I21" s="287"/>
      <c r="J21" s="14"/>
      <c r="K21" s="12"/>
      <c r="L21" s="32"/>
      <c r="M21" s="11">
        <f t="shared" si="0"/>
        <v>42772</v>
      </c>
      <c r="N21" s="12" t="str">
        <f t="shared" si="0"/>
        <v>金</v>
      </c>
      <c r="O21" s="39">
        <f t="shared" si="0"/>
        <v>0</v>
      </c>
      <c r="P21" s="14">
        <f t="shared" si="0"/>
        <v>0</v>
      </c>
      <c r="Q21" s="24"/>
      <c r="R21" s="275"/>
      <c r="S21" s="276"/>
      <c r="T21" s="23"/>
      <c r="U21" s="24"/>
    </row>
    <row r="22" spans="1:21" ht="46.5" customHeight="1">
      <c r="A22">
        <v>404</v>
      </c>
      <c r="C22" s="11">
        <v>42773</v>
      </c>
      <c r="D22" s="12" t="str">
        <f>INDEX(ｶﾚﾝﾀﾞｰ!$C$5:$QQ$44,VLOOKUP(初期入力!$D$4,初期入力!$H$3:$J$18,3,0),A22)</f>
        <v>土</v>
      </c>
      <c r="E22" s="40"/>
      <c r="F22" s="23"/>
      <c r="G22" s="12"/>
      <c r="H22" s="286"/>
      <c r="I22" s="287"/>
      <c r="J22" s="14"/>
      <c r="K22" s="12"/>
      <c r="L22" s="32"/>
      <c r="M22" s="11">
        <f t="shared" si="0"/>
        <v>42773</v>
      </c>
      <c r="N22" s="12" t="str">
        <f t="shared" si="0"/>
        <v>土</v>
      </c>
      <c r="O22" s="39">
        <f t="shared" si="0"/>
        <v>0</v>
      </c>
      <c r="P22" s="14">
        <f t="shared" si="0"/>
        <v>0</v>
      </c>
      <c r="Q22" s="24"/>
      <c r="R22" s="275"/>
      <c r="S22" s="276"/>
      <c r="T22" s="23"/>
      <c r="U22" s="24"/>
    </row>
    <row r="23" spans="1:21" ht="46.5" customHeight="1">
      <c r="A23">
        <v>405</v>
      </c>
      <c r="C23" s="11">
        <v>42774</v>
      </c>
      <c r="D23" s="12" t="str">
        <f>INDEX(ｶﾚﾝﾀﾞｰ!$C$5:$QQ$44,VLOOKUP(初期入力!$D$4,初期入力!$H$3:$J$18,3,0),A23)</f>
        <v>日</v>
      </c>
      <c r="E23" s="40"/>
      <c r="F23" s="23"/>
      <c r="G23" s="12"/>
      <c r="H23" s="286"/>
      <c r="I23" s="287"/>
      <c r="J23" s="14"/>
      <c r="K23" s="12"/>
      <c r="L23" s="32"/>
      <c r="M23" s="11">
        <f t="shared" si="0"/>
        <v>42774</v>
      </c>
      <c r="N23" s="12" t="str">
        <f t="shared" si="0"/>
        <v>日</v>
      </c>
      <c r="O23" s="39">
        <f t="shared" si="0"/>
        <v>0</v>
      </c>
      <c r="P23" s="14">
        <f t="shared" si="0"/>
        <v>0</v>
      </c>
      <c r="Q23" s="24"/>
      <c r="R23" s="275"/>
      <c r="S23" s="276"/>
      <c r="T23" s="23"/>
      <c r="U23" s="24"/>
    </row>
    <row r="24" spans="1:21" ht="46.5" customHeight="1">
      <c r="A24">
        <v>406</v>
      </c>
      <c r="C24" s="11">
        <v>42775</v>
      </c>
      <c r="D24" s="12" t="str">
        <f>INDEX(ｶﾚﾝﾀﾞｰ!$C$5:$QQ$44,VLOOKUP(初期入力!$D$4,初期入力!$H$3:$J$18,3,0),A24)</f>
        <v>月</v>
      </c>
      <c r="E24" s="40"/>
      <c r="F24" s="23"/>
      <c r="G24" s="12"/>
      <c r="H24" s="286"/>
      <c r="I24" s="287"/>
      <c r="J24" s="14"/>
      <c r="K24" s="12"/>
      <c r="L24" s="32"/>
      <c r="M24" s="11">
        <f t="shared" si="0"/>
        <v>42775</v>
      </c>
      <c r="N24" s="12" t="str">
        <f t="shared" si="0"/>
        <v>月</v>
      </c>
      <c r="O24" s="39">
        <f t="shared" si="0"/>
        <v>0</v>
      </c>
      <c r="P24" s="14">
        <f t="shared" si="0"/>
        <v>0</v>
      </c>
      <c r="Q24" s="24"/>
      <c r="R24" s="275"/>
      <c r="S24" s="276"/>
      <c r="T24" s="23"/>
      <c r="U24" s="24"/>
    </row>
    <row r="25" spans="1:21" ht="46.5" customHeight="1">
      <c r="A25">
        <v>407</v>
      </c>
      <c r="C25" s="11">
        <v>42776</v>
      </c>
      <c r="D25" s="12" t="str">
        <f>INDEX(ｶﾚﾝﾀﾞｰ!$C$5:$QQ$44,VLOOKUP(初期入力!$D$4,初期入力!$H$3:$J$18,3,0),A25)</f>
        <v>火</v>
      </c>
      <c r="E25" s="40"/>
      <c r="F25" s="23"/>
      <c r="G25" s="12"/>
      <c r="H25" s="286"/>
      <c r="I25" s="287"/>
      <c r="J25" s="14"/>
      <c r="K25" s="12"/>
      <c r="L25" s="32"/>
      <c r="M25" s="11">
        <f t="shared" si="0"/>
        <v>42776</v>
      </c>
      <c r="N25" s="12" t="str">
        <f t="shared" si="0"/>
        <v>火</v>
      </c>
      <c r="O25" s="39">
        <f t="shared" si="0"/>
        <v>0</v>
      </c>
      <c r="P25" s="14">
        <f t="shared" si="0"/>
        <v>0</v>
      </c>
      <c r="Q25" s="24"/>
      <c r="R25" s="275"/>
      <c r="S25" s="276"/>
      <c r="T25" s="23"/>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408</v>
      </c>
      <c r="C36" s="11">
        <v>42777</v>
      </c>
      <c r="D36" s="12" t="str">
        <f>INDEX(ｶﾚﾝﾀﾞｰ!$C$5:$QQ$44,VLOOKUP(初期入力!$D$4,初期入力!$H$3:$J$18,3,0),A36)</f>
        <v>水</v>
      </c>
      <c r="E36" s="40"/>
      <c r="F36" s="23"/>
      <c r="G36" s="12"/>
      <c r="H36" s="286"/>
      <c r="I36" s="287"/>
      <c r="J36" s="14"/>
      <c r="K36" s="12"/>
      <c r="L36" s="32"/>
      <c r="M36" s="11">
        <f t="shared" ref="M36:O46" si="1">C36</f>
        <v>42777</v>
      </c>
      <c r="N36" s="12" t="str">
        <f t="shared" si="1"/>
        <v>水</v>
      </c>
      <c r="O36" s="39">
        <f>E36</f>
        <v>0</v>
      </c>
      <c r="P36" s="14">
        <f t="shared" ref="P36:P46" si="2">F36</f>
        <v>0</v>
      </c>
      <c r="Q36" s="24"/>
      <c r="R36" s="275"/>
      <c r="S36" s="276"/>
      <c r="T36" s="23"/>
      <c r="U36" s="24"/>
    </row>
    <row r="37" spans="1:21" ht="46.5" customHeight="1">
      <c r="A37">
        <v>409</v>
      </c>
      <c r="C37" s="11">
        <v>42778</v>
      </c>
      <c r="D37" s="12" t="str">
        <f>INDEX(ｶﾚﾝﾀﾞｰ!$C$5:$QQ$44,VLOOKUP(初期入力!$D$4,初期入力!$H$3:$J$18,3,0),A37)</f>
        <v>木</v>
      </c>
      <c r="E37" s="40"/>
      <c r="F37" s="23"/>
      <c r="G37" s="12"/>
      <c r="H37" s="286"/>
      <c r="I37" s="287"/>
      <c r="J37" s="14"/>
      <c r="K37" s="12"/>
      <c r="L37" s="32"/>
      <c r="M37" s="11">
        <f t="shared" si="1"/>
        <v>42778</v>
      </c>
      <c r="N37" s="12" t="str">
        <f t="shared" si="1"/>
        <v>木</v>
      </c>
      <c r="O37" s="39">
        <f t="shared" si="1"/>
        <v>0</v>
      </c>
      <c r="P37" s="14">
        <f t="shared" si="2"/>
        <v>0</v>
      </c>
      <c r="Q37" s="24"/>
      <c r="R37" s="275"/>
      <c r="S37" s="276"/>
      <c r="T37" s="23"/>
      <c r="U37" s="24"/>
    </row>
    <row r="38" spans="1:21" ht="46.5" customHeight="1">
      <c r="A38">
        <v>410</v>
      </c>
      <c r="C38" s="11">
        <v>42779</v>
      </c>
      <c r="D38" s="12" t="str">
        <f>INDEX(ｶﾚﾝﾀﾞｰ!$C$5:$QQ$44,VLOOKUP(初期入力!$D$4,初期入力!$H$3:$J$18,3,0),A38)</f>
        <v>金</v>
      </c>
      <c r="E38" s="40"/>
      <c r="F38" s="23"/>
      <c r="G38" s="10"/>
      <c r="H38" s="286"/>
      <c r="I38" s="287"/>
      <c r="J38" s="14"/>
      <c r="K38" s="12"/>
      <c r="L38" s="32"/>
      <c r="M38" s="11">
        <f t="shared" si="1"/>
        <v>42779</v>
      </c>
      <c r="N38" s="12" t="str">
        <f t="shared" si="1"/>
        <v>金</v>
      </c>
      <c r="O38" s="39">
        <f t="shared" si="1"/>
        <v>0</v>
      </c>
      <c r="P38" s="14">
        <f t="shared" si="2"/>
        <v>0</v>
      </c>
      <c r="Q38" s="24"/>
      <c r="R38" s="275"/>
      <c r="S38" s="276"/>
      <c r="T38" s="23"/>
      <c r="U38" s="24"/>
    </row>
    <row r="39" spans="1:21" ht="46.5" customHeight="1">
      <c r="A39">
        <v>411</v>
      </c>
      <c r="C39" s="11">
        <v>42780</v>
      </c>
      <c r="D39" s="12" t="str">
        <f>INDEX(ｶﾚﾝﾀﾞｰ!$C$5:$QQ$44,VLOOKUP(初期入力!$D$4,初期入力!$H$3:$J$18,3,0),A39)</f>
        <v>土</v>
      </c>
      <c r="E39" s="40"/>
      <c r="F39" s="23"/>
      <c r="G39" s="10"/>
      <c r="H39" s="286"/>
      <c r="I39" s="287"/>
      <c r="J39" s="14"/>
      <c r="K39" s="12"/>
      <c r="L39" s="32"/>
      <c r="M39" s="11">
        <f t="shared" si="1"/>
        <v>42780</v>
      </c>
      <c r="N39" s="12" t="str">
        <f t="shared" si="1"/>
        <v>土</v>
      </c>
      <c r="O39" s="39">
        <f t="shared" si="1"/>
        <v>0</v>
      </c>
      <c r="P39" s="14">
        <f t="shared" si="2"/>
        <v>0</v>
      </c>
      <c r="Q39" s="24"/>
      <c r="R39" s="275"/>
      <c r="S39" s="276"/>
      <c r="T39" s="23"/>
      <c r="U39" s="24"/>
    </row>
    <row r="40" spans="1:21" ht="46.5" customHeight="1">
      <c r="A40">
        <v>412</v>
      </c>
      <c r="C40" s="11">
        <v>42781</v>
      </c>
      <c r="D40" s="12" t="str">
        <f>INDEX(ｶﾚﾝﾀﾞｰ!$C$5:$QQ$44,VLOOKUP(初期入力!$D$4,初期入力!$H$3:$J$18,3,0),A40)</f>
        <v>日</v>
      </c>
      <c r="E40" s="40"/>
      <c r="F40" s="23"/>
      <c r="G40" s="12"/>
      <c r="H40" s="286"/>
      <c r="I40" s="287"/>
      <c r="J40" s="14"/>
      <c r="K40" s="12"/>
      <c r="L40" s="32"/>
      <c r="M40" s="11">
        <f t="shared" si="1"/>
        <v>42781</v>
      </c>
      <c r="N40" s="12" t="str">
        <f t="shared" si="1"/>
        <v>日</v>
      </c>
      <c r="O40" s="39">
        <f t="shared" si="1"/>
        <v>0</v>
      </c>
      <c r="P40" s="14">
        <f t="shared" si="2"/>
        <v>0</v>
      </c>
      <c r="Q40" s="24"/>
      <c r="R40" s="275"/>
      <c r="S40" s="276"/>
      <c r="T40" s="23"/>
      <c r="U40" s="24"/>
    </row>
    <row r="41" spans="1:21" ht="46.5" customHeight="1">
      <c r="A41">
        <v>413</v>
      </c>
      <c r="C41" s="11">
        <v>42782</v>
      </c>
      <c r="D41" s="12" t="str">
        <f>INDEX(ｶﾚﾝﾀﾞｰ!$C$5:$QQ$44,VLOOKUP(初期入力!$D$4,初期入力!$H$3:$J$18,3,0),A41)</f>
        <v>月</v>
      </c>
      <c r="E41" s="40"/>
      <c r="F41" s="23"/>
      <c r="G41" s="12"/>
      <c r="H41" s="286"/>
      <c r="I41" s="287"/>
      <c r="J41" s="14"/>
      <c r="K41" s="12"/>
      <c r="L41" s="32"/>
      <c r="M41" s="11">
        <f t="shared" si="1"/>
        <v>42782</v>
      </c>
      <c r="N41" s="12" t="str">
        <f t="shared" si="1"/>
        <v>月</v>
      </c>
      <c r="O41" s="39">
        <f t="shared" si="1"/>
        <v>0</v>
      </c>
      <c r="P41" s="14">
        <f t="shared" si="2"/>
        <v>0</v>
      </c>
      <c r="Q41" s="24"/>
      <c r="R41" s="275"/>
      <c r="S41" s="276"/>
      <c r="T41" s="23"/>
      <c r="U41" s="24"/>
    </row>
    <row r="42" spans="1:21" ht="46.5" customHeight="1">
      <c r="A42">
        <v>414</v>
      </c>
      <c r="C42" s="11">
        <v>42783</v>
      </c>
      <c r="D42" s="12" t="str">
        <f>INDEX(ｶﾚﾝﾀﾞｰ!$C$5:$QQ$44,VLOOKUP(初期入力!$D$4,初期入力!$H$3:$J$18,3,0),A42)</f>
        <v>火</v>
      </c>
      <c r="E42" s="40"/>
      <c r="F42" s="23"/>
      <c r="G42" s="12"/>
      <c r="H42" s="286"/>
      <c r="I42" s="287"/>
      <c r="J42" s="14"/>
      <c r="K42" s="12"/>
      <c r="L42" s="32"/>
      <c r="M42" s="11">
        <f t="shared" si="1"/>
        <v>42783</v>
      </c>
      <c r="N42" s="12" t="str">
        <f t="shared" si="1"/>
        <v>火</v>
      </c>
      <c r="O42" s="39">
        <f t="shared" si="1"/>
        <v>0</v>
      </c>
      <c r="P42" s="14">
        <f t="shared" si="2"/>
        <v>0</v>
      </c>
      <c r="Q42" s="24"/>
      <c r="R42" s="275"/>
      <c r="S42" s="276"/>
      <c r="T42" s="23"/>
      <c r="U42" s="24"/>
    </row>
    <row r="43" spans="1:21" ht="46.5" customHeight="1">
      <c r="A43">
        <v>415</v>
      </c>
      <c r="C43" s="11">
        <v>42784</v>
      </c>
      <c r="D43" s="12" t="str">
        <f>INDEX(ｶﾚﾝﾀﾞｰ!$C$5:$QQ$44,VLOOKUP(初期入力!$D$4,初期入力!$H$3:$J$18,3,0),A43)</f>
        <v>水</v>
      </c>
      <c r="E43" s="40"/>
      <c r="F43" s="23"/>
      <c r="G43" s="12"/>
      <c r="H43" s="286"/>
      <c r="I43" s="287"/>
      <c r="J43" s="14"/>
      <c r="K43" s="12"/>
      <c r="L43" s="32"/>
      <c r="M43" s="11">
        <f t="shared" si="1"/>
        <v>42784</v>
      </c>
      <c r="N43" s="12" t="str">
        <f t="shared" si="1"/>
        <v>水</v>
      </c>
      <c r="O43" s="39">
        <f t="shared" si="1"/>
        <v>0</v>
      </c>
      <c r="P43" s="14">
        <f t="shared" si="2"/>
        <v>0</v>
      </c>
      <c r="Q43" s="24"/>
      <c r="R43" s="275"/>
      <c r="S43" s="276"/>
      <c r="T43" s="23"/>
      <c r="U43" s="24"/>
    </row>
    <row r="44" spans="1:21" ht="46.5" customHeight="1">
      <c r="A44">
        <v>416</v>
      </c>
      <c r="C44" s="11">
        <v>42785</v>
      </c>
      <c r="D44" s="12" t="str">
        <f>INDEX(ｶﾚﾝﾀﾞｰ!$C$5:$QQ$44,VLOOKUP(初期入力!$D$4,初期入力!$H$3:$J$18,3,0),A44)</f>
        <v>木</v>
      </c>
      <c r="E44" s="40"/>
      <c r="F44" s="23"/>
      <c r="G44" s="12"/>
      <c r="H44" s="286"/>
      <c r="I44" s="287"/>
      <c r="J44" s="14"/>
      <c r="K44" s="12"/>
      <c r="L44" s="32"/>
      <c r="M44" s="11">
        <f t="shared" si="1"/>
        <v>42785</v>
      </c>
      <c r="N44" s="12" t="str">
        <f t="shared" si="1"/>
        <v>木</v>
      </c>
      <c r="O44" s="39">
        <f t="shared" si="1"/>
        <v>0</v>
      </c>
      <c r="P44" s="14">
        <f t="shared" si="2"/>
        <v>0</v>
      </c>
      <c r="Q44" s="24"/>
      <c r="R44" s="275"/>
      <c r="S44" s="276"/>
      <c r="T44" s="23"/>
      <c r="U44" s="24"/>
    </row>
    <row r="45" spans="1:21" ht="46.5" customHeight="1">
      <c r="A45">
        <v>417</v>
      </c>
      <c r="C45" s="11">
        <v>42786</v>
      </c>
      <c r="D45" s="12" t="str">
        <f>INDEX(ｶﾚﾝﾀﾞｰ!$C$5:$QQ$44,VLOOKUP(初期入力!$D$4,初期入力!$H$3:$J$18,3,0),A45)</f>
        <v>金</v>
      </c>
      <c r="E45" s="40"/>
      <c r="F45" s="23"/>
      <c r="G45" s="12"/>
      <c r="H45" s="286"/>
      <c r="I45" s="287"/>
      <c r="J45" s="14"/>
      <c r="K45" s="12"/>
      <c r="L45" s="32"/>
      <c r="M45" s="11">
        <f t="shared" si="1"/>
        <v>42786</v>
      </c>
      <c r="N45" s="12" t="str">
        <f t="shared" si="1"/>
        <v>金</v>
      </c>
      <c r="O45" s="39">
        <f t="shared" si="1"/>
        <v>0</v>
      </c>
      <c r="P45" s="14">
        <f t="shared" si="2"/>
        <v>0</v>
      </c>
      <c r="Q45" s="24"/>
      <c r="R45" s="275"/>
      <c r="S45" s="276"/>
      <c r="T45" s="23"/>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418</v>
      </c>
      <c r="C56" s="11">
        <v>42787</v>
      </c>
      <c r="D56" s="12" t="str">
        <f>INDEX(ｶﾚﾝﾀﾞｰ!$C$5:$QQ$44,VLOOKUP(初期入力!$D$4,初期入力!$H$3:$J$18,3,0),A56)</f>
        <v>土</v>
      </c>
      <c r="E56" s="40"/>
      <c r="F56" s="23"/>
      <c r="G56" s="12"/>
      <c r="H56" s="286"/>
      <c r="I56" s="287"/>
      <c r="J56" s="14"/>
      <c r="K56" s="12"/>
      <c r="L56" s="32"/>
      <c r="M56" s="11">
        <f t="shared" ref="M56:O66" si="3">C56</f>
        <v>42787</v>
      </c>
      <c r="N56" s="12" t="str">
        <f t="shared" si="3"/>
        <v>土</v>
      </c>
      <c r="O56" s="39">
        <f>E56</f>
        <v>0</v>
      </c>
      <c r="P56" s="14">
        <f t="shared" ref="P56:P66" si="4">F56</f>
        <v>0</v>
      </c>
      <c r="Q56" s="24"/>
      <c r="R56" s="275"/>
      <c r="S56" s="276"/>
      <c r="T56" s="23"/>
      <c r="U56" s="24"/>
    </row>
    <row r="57" spans="1:21" ht="46.5" customHeight="1">
      <c r="A57">
        <v>419</v>
      </c>
      <c r="C57" s="11">
        <v>42788</v>
      </c>
      <c r="D57" s="12" t="str">
        <f>INDEX(ｶﾚﾝﾀﾞｰ!$C$5:$QQ$44,VLOOKUP(初期入力!$D$4,初期入力!$H$3:$J$18,3,0),A57)</f>
        <v>日</v>
      </c>
      <c r="E57" s="40"/>
      <c r="F57" s="23"/>
      <c r="G57" s="12"/>
      <c r="H57" s="286"/>
      <c r="I57" s="287"/>
      <c r="J57" s="14"/>
      <c r="K57" s="12"/>
      <c r="L57" s="32"/>
      <c r="M57" s="11">
        <f t="shared" si="3"/>
        <v>42788</v>
      </c>
      <c r="N57" s="12" t="str">
        <f t="shared" si="3"/>
        <v>日</v>
      </c>
      <c r="O57" s="39">
        <f t="shared" si="3"/>
        <v>0</v>
      </c>
      <c r="P57" s="14">
        <f t="shared" si="4"/>
        <v>0</v>
      </c>
      <c r="Q57" s="24"/>
      <c r="R57" s="275"/>
      <c r="S57" s="276"/>
      <c r="T57" s="23"/>
      <c r="U57" s="24"/>
    </row>
    <row r="58" spans="1:21" ht="46.5" customHeight="1">
      <c r="A58">
        <v>420</v>
      </c>
      <c r="C58" s="11">
        <v>42789</v>
      </c>
      <c r="D58" s="12" t="str">
        <f>INDEX(ｶﾚﾝﾀﾞｰ!$C$5:$QQ$44,VLOOKUP(初期入力!$D$4,初期入力!$H$3:$J$18,3,0),A58)</f>
        <v>月</v>
      </c>
      <c r="E58" s="40"/>
      <c r="F58" s="23"/>
      <c r="G58" s="10"/>
      <c r="H58" s="286"/>
      <c r="I58" s="287"/>
      <c r="J58" s="14"/>
      <c r="K58" s="12"/>
      <c r="L58" s="32"/>
      <c r="M58" s="11">
        <f t="shared" si="3"/>
        <v>42789</v>
      </c>
      <c r="N58" s="12" t="str">
        <f t="shared" si="3"/>
        <v>月</v>
      </c>
      <c r="O58" s="39">
        <f t="shared" si="3"/>
        <v>0</v>
      </c>
      <c r="P58" s="14">
        <f t="shared" si="4"/>
        <v>0</v>
      </c>
      <c r="Q58" s="24"/>
      <c r="R58" s="275"/>
      <c r="S58" s="276"/>
      <c r="T58" s="23"/>
      <c r="U58" s="24"/>
    </row>
    <row r="59" spans="1:21" ht="46.5" customHeight="1">
      <c r="A59">
        <v>421</v>
      </c>
      <c r="C59" s="11">
        <v>42790</v>
      </c>
      <c r="D59" s="12" t="str">
        <f>INDEX(ｶﾚﾝﾀﾞｰ!$C$5:$QQ$44,VLOOKUP(初期入力!$D$4,初期入力!$H$3:$J$18,3,0),A59)</f>
        <v>火</v>
      </c>
      <c r="E59" s="40"/>
      <c r="F59" s="23"/>
      <c r="G59" s="10"/>
      <c r="H59" s="286"/>
      <c r="I59" s="287"/>
      <c r="J59" s="14"/>
      <c r="K59" s="12"/>
      <c r="L59" s="32"/>
      <c r="M59" s="11">
        <f t="shared" si="3"/>
        <v>42790</v>
      </c>
      <c r="N59" s="12" t="str">
        <f t="shared" si="3"/>
        <v>火</v>
      </c>
      <c r="O59" s="39">
        <f t="shared" si="3"/>
        <v>0</v>
      </c>
      <c r="P59" s="14">
        <f t="shared" si="4"/>
        <v>0</v>
      </c>
      <c r="Q59" s="24"/>
      <c r="R59" s="275"/>
      <c r="S59" s="276"/>
      <c r="T59" s="23"/>
      <c r="U59" s="24"/>
    </row>
    <row r="60" spans="1:21" ht="46.5" customHeight="1">
      <c r="A60">
        <v>422</v>
      </c>
      <c r="C60" s="11">
        <v>42791</v>
      </c>
      <c r="D60" s="12" t="str">
        <f>INDEX(ｶﾚﾝﾀﾞｰ!$C$5:$QQ$44,VLOOKUP(初期入力!$D$4,初期入力!$H$3:$J$18,3,0),A60)</f>
        <v>水</v>
      </c>
      <c r="E60" s="40"/>
      <c r="F60" s="23"/>
      <c r="G60" s="12"/>
      <c r="H60" s="286"/>
      <c r="I60" s="287"/>
      <c r="J60" s="14"/>
      <c r="K60" s="12"/>
      <c r="L60" s="32"/>
      <c r="M60" s="11">
        <f t="shared" si="3"/>
        <v>42791</v>
      </c>
      <c r="N60" s="12" t="str">
        <f t="shared" si="3"/>
        <v>水</v>
      </c>
      <c r="O60" s="39">
        <f t="shared" si="3"/>
        <v>0</v>
      </c>
      <c r="P60" s="14">
        <f t="shared" si="4"/>
        <v>0</v>
      </c>
      <c r="Q60" s="24"/>
      <c r="R60" s="275"/>
      <c r="S60" s="276"/>
      <c r="T60" s="23"/>
      <c r="U60" s="24"/>
    </row>
    <row r="61" spans="1:21" ht="46.5" customHeight="1">
      <c r="A61">
        <v>423</v>
      </c>
      <c r="C61" s="11">
        <v>42792</v>
      </c>
      <c r="D61" s="12" t="str">
        <f>INDEX(ｶﾚﾝﾀﾞｰ!$C$5:$QQ$44,VLOOKUP(初期入力!$D$4,初期入力!$H$3:$J$18,3,0),A61)</f>
        <v>木</v>
      </c>
      <c r="E61" s="40"/>
      <c r="F61" s="23"/>
      <c r="G61" s="12"/>
      <c r="H61" s="286"/>
      <c r="I61" s="287"/>
      <c r="J61" s="14"/>
      <c r="K61" s="12"/>
      <c r="L61" s="32"/>
      <c r="M61" s="11">
        <f t="shared" si="3"/>
        <v>42792</v>
      </c>
      <c r="N61" s="12" t="str">
        <f t="shared" si="3"/>
        <v>木</v>
      </c>
      <c r="O61" s="39">
        <f t="shared" si="3"/>
        <v>0</v>
      </c>
      <c r="P61" s="14">
        <f t="shared" si="4"/>
        <v>0</v>
      </c>
      <c r="Q61" s="24"/>
      <c r="R61" s="275"/>
      <c r="S61" s="276"/>
      <c r="T61" s="23"/>
      <c r="U61" s="24"/>
    </row>
    <row r="62" spans="1:21" ht="46.5" customHeight="1">
      <c r="A62">
        <v>424</v>
      </c>
      <c r="C62" s="11">
        <v>42793</v>
      </c>
      <c r="D62" s="12" t="str">
        <f>INDEX(ｶﾚﾝﾀﾞｰ!$C$5:$QQ$44,VLOOKUP(初期入力!$D$4,初期入力!$H$3:$J$18,3,0),A62)</f>
        <v>金</v>
      </c>
      <c r="E62" s="40"/>
      <c r="F62" s="23"/>
      <c r="G62" s="12"/>
      <c r="H62" s="286"/>
      <c r="I62" s="287"/>
      <c r="J62" s="14"/>
      <c r="K62" s="12"/>
      <c r="L62" s="32"/>
      <c r="M62" s="11">
        <f t="shared" si="3"/>
        <v>42793</v>
      </c>
      <c r="N62" s="12" t="str">
        <f t="shared" si="3"/>
        <v>金</v>
      </c>
      <c r="O62" s="39">
        <f t="shared" si="3"/>
        <v>0</v>
      </c>
      <c r="P62" s="14">
        <f t="shared" si="4"/>
        <v>0</v>
      </c>
      <c r="Q62" s="24"/>
      <c r="R62" s="275"/>
      <c r="S62" s="276"/>
      <c r="T62" s="23"/>
      <c r="U62" s="24"/>
    </row>
    <row r="63" spans="1:21" ht="46.5" customHeight="1">
      <c r="A63">
        <v>425</v>
      </c>
      <c r="C63" s="11">
        <v>42794</v>
      </c>
      <c r="D63" s="12" t="str">
        <f>INDEX(ｶﾚﾝﾀﾞｰ!$C$5:$QQ$44,VLOOKUP(初期入力!$D$4,初期入力!$H$3:$J$18,3,0),A63)</f>
        <v>土</v>
      </c>
      <c r="E63" s="40"/>
      <c r="F63" s="23"/>
      <c r="G63" s="12"/>
      <c r="H63" s="286"/>
      <c r="I63" s="287"/>
      <c r="J63" s="14"/>
      <c r="K63" s="12"/>
      <c r="L63" s="32"/>
      <c r="M63" s="11">
        <f t="shared" si="3"/>
        <v>42794</v>
      </c>
      <c r="N63" s="12" t="str">
        <f t="shared" si="3"/>
        <v>土</v>
      </c>
      <c r="O63" s="39">
        <f t="shared" si="3"/>
        <v>0</v>
      </c>
      <c r="P63" s="14">
        <f t="shared" si="4"/>
        <v>0</v>
      </c>
      <c r="Q63" s="24"/>
      <c r="R63" s="275"/>
      <c r="S63" s="276"/>
      <c r="T63" s="23"/>
      <c r="U63" s="24"/>
    </row>
    <row r="64" spans="1:21" ht="46.5" customHeight="1">
      <c r="A64">
        <v>426</v>
      </c>
      <c r="C64" s="11" t="str">
        <f>IF(D64=0,"","2月29日")</f>
        <v/>
      </c>
      <c r="D64" s="12">
        <f>INDEX(ｶﾚﾝﾀﾞｰ!$C$5:$QQ$44,VLOOKUP(初期入力!$D$4,初期入力!$H$3:$J$18,3,0),A64)</f>
        <v>0</v>
      </c>
      <c r="E64" s="40"/>
      <c r="F64" s="23"/>
      <c r="G64" s="12"/>
      <c r="H64" s="286"/>
      <c r="I64" s="287"/>
      <c r="J64" s="14"/>
      <c r="K64" s="12"/>
      <c r="L64" s="32"/>
      <c r="M64" s="11" t="str">
        <f t="shared" si="3"/>
        <v/>
      </c>
      <c r="N64" s="12">
        <f t="shared" si="3"/>
        <v>0</v>
      </c>
      <c r="O64" s="39">
        <f t="shared" si="3"/>
        <v>0</v>
      </c>
      <c r="P64" s="14">
        <f t="shared" si="4"/>
        <v>0</v>
      </c>
      <c r="Q64" s="24"/>
      <c r="R64" s="275"/>
      <c r="S64" s="276"/>
      <c r="T64" s="23"/>
      <c r="U64" s="24"/>
    </row>
    <row r="65" spans="3:21" ht="46.5" customHeight="1">
      <c r="C65" s="11"/>
      <c r="D65" s="12"/>
      <c r="E65" s="40"/>
      <c r="F65" s="23"/>
      <c r="G65" s="12"/>
      <c r="H65" s="286"/>
      <c r="I65" s="287"/>
      <c r="J65" s="14"/>
      <c r="K65" s="12"/>
      <c r="L65" s="32"/>
      <c r="M65" s="11">
        <f t="shared" si="3"/>
        <v>0</v>
      </c>
      <c r="N65" s="12">
        <f t="shared" si="3"/>
        <v>0</v>
      </c>
      <c r="O65" s="39">
        <f t="shared" si="3"/>
        <v>0</v>
      </c>
      <c r="P65" s="14">
        <f t="shared" si="4"/>
        <v>0</v>
      </c>
      <c r="Q65" s="24"/>
      <c r="R65" s="275"/>
      <c r="S65" s="276"/>
      <c r="T65" s="23"/>
      <c r="U65" s="24"/>
    </row>
    <row r="66" spans="3:21" ht="46.5" customHeight="1">
      <c r="C66" s="11"/>
      <c r="D66" s="12"/>
      <c r="E66" s="40"/>
      <c r="F66" s="23"/>
      <c r="G66" s="12"/>
      <c r="H66" s="286"/>
      <c r="I66" s="287"/>
      <c r="J66" s="14"/>
      <c r="K66" s="12"/>
      <c r="L66" s="32"/>
      <c r="M66" s="11">
        <f t="shared" si="3"/>
        <v>0</v>
      </c>
      <c r="N66" s="12">
        <f t="shared" si="3"/>
        <v>0</v>
      </c>
      <c r="O66" s="39">
        <f t="shared" si="3"/>
        <v>0</v>
      </c>
      <c r="P66" s="14">
        <f t="shared" si="4"/>
        <v>0</v>
      </c>
      <c r="Q66" s="24"/>
      <c r="R66" s="275"/>
      <c r="S66" s="276"/>
      <c r="T66" s="23"/>
      <c r="U66" s="24"/>
    </row>
    <row r="67" spans="3:21" ht="25.5" customHeight="1">
      <c r="C67" s="44" t="s">
        <v>46</v>
      </c>
      <c r="D67" s="44"/>
      <c r="E67" s="44"/>
      <c r="F67" s="44"/>
      <c r="G67" s="44"/>
      <c r="H67" s="44"/>
      <c r="I67" s="44"/>
      <c r="J67" s="44"/>
      <c r="K67" s="44"/>
      <c r="L67" s="44"/>
      <c r="M67" s="44" t="s">
        <v>46</v>
      </c>
      <c r="N67" s="44"/>
      <c r="O67" s="44"/>
      <c r="P67" s="44"/>
      <c r="Q67" s="44"/>
      <c r="R67" s="44"/>
      <c r="S67" s="44"/>
      <c r="T67" s="44"/>
      <c r="U67" s="44"/>
    </row>
    <row r="68" spans="3:21">
      <c r="C68" s="13"/>
      <c r="M68" s="13"/>
    </row>
    <row r="69" spans="3:21" ht="14.25">
      <c r="C69" s="8" t="s">
        <v>22</v>
      </c>
      <c r="M69" s="8" t="s">
        <v>22</v>
      </c>
    </row>
    <row r="70" spans="3:21" ht="22.5" customHeight="1">
      <c r="C70" s="30"/>
      <c r="D70" s="28"/>
      <c r="E70" s="28"/>
      <c r="F70" s="28"/>
      <c r="G70" s="28"/>
      <c r="H70" s="28"/>
      <c r="I70" s="28"/>
      <c r="J70" s="28"/>
      <c r="K70" s="28"/>
      <c r="L70" s="33"/>
      <c r="M70" s="30"/>
      <c r="N70" s="28"/>
      <c r="O70" s="28"/>
      <c r="P70" s="28"/>
      <c r="Q70" s="28"/>
      <c r="R70" s="28"/>
      <c r="S70" s="28"/>
      <c r="T70" s="28"/>
      <c r="U70" s="28"/>
    </row>
    <row r="71" spans="3:21" ht="22.5" customHeight="1">
      <c r="C71" s="31"/>
      <c r="D71" s="29"/>
      <c r="E71" s="29"/>
      <c r="F71" s="29"/>
      <c r="G71" s="29"/>
      <c r="H71" s="29"/>
      <c r="I71" s="29"/>
      <c r="J71" s="29"/>
      <c r="K71" s="29"/>
      <c r="L71" s="33"/>
      <c r="M71" s="31"/>
      <c r="N71" s="29"/>
      <c r="O71" s="29"/>
      <c r="P71" s="29"/>
      <c r="Q71" s="29"/>
      <c r="R71" s="29"/>
      <c r="S71" s="29"/>
      <c r="T71" s="29"/>
      <c r="U71" s="29"/>
    </row>
    <row r="72" spans="3:21" ht="22.5" customHeight="1">
      <c r="C72" s="31"/>
      <c r="D72" s="29"/>
      <c r="E72" s="29"/>
      <c r="F72" s="29"/>
      <c r="G72" s="29"/>
      <c r="H72" s="29"/>
      <c r="I72" s="29"/>
      <c r="J72" s="29"/>
      <c r="K72" s="29"/>
      <c r="L72" s="33"/>
      <c r="M72" s="31"/>
      <c r="N72" s="29"/>
      <c r="O72" s="29"/>
      <c r="P72" s="29"/>
      <c r="Q72" s="29"/>
      <c r="R72" s="29"/>
      <c r="S72" s="29"/>
      <c r="T72" s="29"/>
      <c r="U72" s="29"/>
    </row>
    <row r="73" spans="3:21" ht="22.5" customHeight="1">
      <c r="C73" s="31"/>
      <c r="D73" s="29"/>
      <c r="E73" s="29"/>
      <c r="F73" s="29"/>
      <c r="G73" s="29"/>
      <c r="H73" s="29"/>
      <c r="I73" s="29"/>
      <c r="J73" s="29"/>
      <c r="K73" s="29"/>
      <c r="L73" s="33"/>
      <c r="M73" s="31"/>
      <c r="N73" s="29"/>
      <c r="O73" s="29"/>
      <c r="P73" s="29"/>
      <c r="Q73" s="29"/>
      <c r="R73" s="29"/>
      <c r="S73" s="29"/>
      <c r="T73" s="29"/>
      <c r="U73" s="29"/>
    </row>
    <row r="74" spans="3:21" ht="11.25" customHeight="1">
      <c r="C74" s="34"/>
      <c r="D74" s="33"/>
      <c r="E74" s="33"/>
      <c r="F74" s="33"/>
      <c r="G74" s="33"/>
      <c r="H74" s="33"/>
      <c r="I74" s="33"/>
      <c r="J74" s="33"/>
      <c r="K74" s="33"/>
      <c r="L74" s="33"/>
      <c r="M74" s="34"/>
      <c r="N74" s="33"/>
      <c r="O74" s="33"/>
      <c r="P74" s="33"/>
      <c r="Q74" s="33"/>
      <c r="R74" s="33"/>
      <c r="S74" s="33"/>
      <c r="T74" s="33"/>
      <c r="U74" s="33"/>
    </row>
    <row r="75" spans="3: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2">
    <dataValidation type="list" allowBlank="1" showInputMessage="1" showErrorMessage="1" sqref="Q16:Q26 Q56:Q66 Q36:Q46" xr:uid="{00000000-0002-0000-0E00-000000000000}">
      <formula1>$X$5:$X$7</formula1>
    </dataValidation>
    <dataValidation type="list" allowBlank="1" showInputMessage="1" showErrorMessage="1" sqref="F16:F26 T36:T46 F36:F46 T16:T26 F56:F66 T56:T66" xr:uid="{00000000-0002-0000-0E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50"/>
  <sheetViews>
    <sheetView showGridLines="0" showZeros="0" view="pageBreakPreview" zoomScaleNormal="100" zoomScaleSheetLayoutView="100" workbookViewId="0">
      <selection activeCell="P4" sqref="P4"/>
    </sheetView>
  </sheetViews>
  <sheetFormatPr defaultColWidth="8.75" defaultRowHeight="29.25" customHeight="1"/>
  <cols>
    <col min="1" max="1" width="8" style="128" customWidth="1"/>
    <col min="2" max="2" width="12.375" style="128" customWidth="1"/>
    <col min="3" max="3" width="11.375" style="128" bestFit="1" customWidth="1"/>
    <col min="4" max="4" width="21.5" style="128" customWidth="1"/>
    <col min="5" max="5" width="7.125" style="128" bestFit="1" customWidth="1"/>
    <col min="6" max="6" width="10.5" style="128" bestFit="1" customWidth="1"/>
    <col min="7" max="10" width="9" style="128" hidden="1" customWidth="1"/>
    <col min="11" max="11" width="9" style="128" customWidth="1"/>
    <col min="12" max="12" width="4.5" style="128" customWidth="1"/>
    <col min="13" max="13" width="9.25" style="128" customWidth="1"/>
    <col min="14" max="14" width="2.875" style="128" customWidth="1"/>
    <col min="15" max="16" width="9" style="128" customWidth="1"/>
    <col min="17" max="16384" width="8.75" style="128"/>
  </cols>
  <sheetData>
    <row r="1" spans="2:13" ht="29.25" customHeight="1">
      <c r="B1" s="41" t="s">
        <v>94</v>
      </c>
      <c r="E1" s="169"/>
    </row>
    <row r="2" spans="2:13" ht="30" customHeight="1">
      <c r="F2" s="170"/>
      <c r="G2" s="170"/>
    </row>
    <row r="3" spans="2:13" ht="29.25" customHeight="1">
      <c r="B3" s="78" t="s">
        <v>38</v>
      </c>
      <c r="C3" s="170"/>
      <c r="D3" s="171"/>
      <c r="E3" s="171"/>
      <c r="H3" s="128">
        <v>2018</v>
      </c>
      <c r="I3" s="128">
        <v>1</v>
      </c>
      <c r="J3" s="128">
        <v>2</v>
      </c>
      <c r="M3" s="172"/>
    </row>
    <row r="4" spans="2:13" ht="29.25" customHeight="1">
      <c r="B4" s="173" t="s">
        <v>15</v>
      </c>
      <c r="C4" s="174" t="s">
        <v>37</v>
      </c>
      <c r="D4" s="221">
        <v>2025</v>
      </c>
      <c r="E4" s="221"/>
      <c r="H4" s="128">
        <v>2019</v>
      </c>
      <c r="I4" s="128">
        <v>3</v>
      </c>
      <c r="J4" s="128">
        <v>4</v>
      </c>
      <c r="M4" s="172"/>
    </row>
    <row r="5" spans="2:13" ht="29.25" customHeight="1">
      <c r="B5" s="175" t="s">
        <v>14</v>
      </c>
      <c r="C5" s="176"/>
      <c r="D5" s="219" t="s">
        <v>85</v>
      </c>
      <c r="E5" s="220"/>
      <c r="H5" s="128">
        <v>2020</v>
      </c>
      <c r="I5" s="128">
        <v>5</v>
      </c>
      <c r="J5" s="128">
        <v>6</v>
      </c>
      <c r="M5" s="172"/>
    </row>
    <row r="6" spans="2:13" ht="29.25" customHeight="1">
      <c r="B6" s="216" t="s">
        <v>11</v>
      </c>
      <c r="C6" s="177" t="s">
        <v>64</v>
      </c>
      <c r="D6" s="178">
        <v>45945</v>
      </c>
      <c r="E6" s="179" t="str">
        <f>IF(D6="","",TEXT(D6,"(AAA)"))</f>
        <v>(水)</v>
      </c>
      <c r="F6" s="128" t="s">
        <v>72</v>
      </c>
      <c r="H6" s="128">
        <v>2021</v>
      </c>
      <c r="I6" s="128">
        <v>7</v>
      </c>
      <c r="J6" s="128">
        <v>8</v>
      </c>
      <c r="M6" s="172"/>
    </row>
    <row r="7" spans="2:13" ht="29.25" customHeight="1">
      <c r="B7" s="217"/>
      <c r="C7" s="180" t="s">
        <v>90</v>
      </c>
      <c r="D7" s="178">
        <v>45965</v>
      </c>
      <c r="E7" s="179" t="str">
        <f>IF(D7="","",TEXT(D7,"(AAA)"))</f>
        <v>(火)</v>
      </c>
      <c r="F7" s="128" t="s">
        <v>73</v>
      </c>
      <c r="H7" s="128">
        <v>2022</v>
      </c>
      <c r="I7" s="128">
        <v>9</v>
      </c>
      <c r="J7" s="128">
        <v>10</v>
      </c>
      <c r="M7" s="172"/>
    </row>
    <row r="8" spans="2:13" ht="29.25" customHeight="1">
      <c r="B8" s="217"/>
      <c r="C8" s="180" t="s">
        <v>91</v>
      </c>
      <c r="D8" s="178">
        <v>46037</v>
      </c>
      <c r="E8" s="179" t="str">
        <f>IF(D8="","",TEXT(D8,"(AAA)"))</f>
        <v>(木)</v>
      </c>
      <c r="F8" s="128" t="s">
        <v>74</v>
      </c>
      <c r="H8" s="128">
        <v>2023</v>
      </c>
      <c r="I8" s="128">
        <v>11</v>
      </c>
      <c r="J8" s="128">
        <v>12</v>
      </c>
      <c r="M8" s="172"/>
    </row>
    <row r="9" spans="2:13" ht="29.25" customHeight="1">
      <c r="B9" s="218"/>
      <c r="C9" s="177" t="s">
        <v>40</v>
      </c>
      <c r="D9" s="178">
        <v>46052</v>
      </c>
      <c r="E9" s="179" t="str">
        <f>IF(D9="","",TEXT(D9,"(AAA)"))</f>
        <v>(金)</v>
      </c>
      <c r="F9" s="128" t="s">
        <v>75</v>
      </c>
      <c r="H9" s="128">
        <v>2024</v>
      </c>
      <c r="I9" s="128">
        <v>13</v>
      </c>
      <c r="J9" s="128">
        <v>14</v>
      </c>
      <c r="M9" s="172"/>
    </row>
    <row r="10" spans="2:13" ht="29.25" customHeight="1">
      <c r="H10" s="128">
        <v>2025</v>
      </c>
      <c r="I10" s="128">
        <v>15</v>
      </c>
      <c r="J10" s="128">
        <v>16</v>
      </c>
      <c r="M10" s="172"/>
    </row>
    <row r="11" spans="2:13" ht="29.25" customHeight="1">
      <c r="H11" s="128">
        <v>2026</v>
      </c>
      <c r="I11" s="128">
        <v>17</v>
      </c>
      <c r="J11" s="128">
        <v>18</v>
      </c>
      <c r="M11" s="172"/>
    </row>
    <row r="12" spans="2:13" ht="29.25" customHeight="1">
      <c r="H12" s="128">
        <v>2027</v>
      </c>
      <c r="I12" s="128">
        <v>19</v>
      </c>
      <c r="J12" s="128">
        <v>20</v>
      </c>
      <c r="M12" s="172"/>
    </row>
    <row r="13" spans="2:13" ht="29.25" customHeight="1">
      <c r="H13" s="128">
        <v>2028</v>
      </c>
      <c r="I13" s="128">
        <v>21</v>
      </c>
      <c r="J13" s="128">
        <v>22</v>
      </c>
      <c r="M13" s="172"/>
    </row>
    <row r="14" spans="2:13" ht="29.25" customHeight="1">
      <c r="H14" s="128">
        <v>2029</v>
      </c>
      <c r="I14" s="128">
        <v>23</v>
      </c>
      <c r="J14" s="128">
        <v>24</v>
      </c>
      <c r="M14" s="172"/>
    </row>
    <row r="15" spans="2:13" ht="29.25" customHeight="1">
      <c r="H15" s="128">
        <v>2030</v>
      </c>
      <c r="I15" s="128">
        <v>25</v>
      </c>
      <c r="J15" s="128">
        <v>26</v>
      </c>
      <c r="M15" s="172"/>
    </row>
    <row r="16" spans="2:13" ht="29.25" customHeight="1">
      <c r="H16" s="128">
        <v>2031</v>
      </c>
      <c r="I16" s="128">
        <v>27</v>
      </c>
      <c r="J16" s="128">
        <v>28</v>
      </c>
      <c r="M16" s="172"/>
    </row>
    <row r="17" spans="8:13" ht="29.25" customHeight="1">
      <c r="H17" s="128">
        <v>2032</v>
      </c>
      <c r="I17" s="128">
        <v>29</v>
      </c>
      <c r="J17" s="128">
        <v>30</v>
      </c>
      <c r="M17" s="172"/>
    </row>
    <row r="18" spans="8:13" ht="29.25" customHeight="1">
      <c r="H18" s="128">
        <v>2033</v>
      </c>
      <c r="I18" s="128">
        <v>31</v>
      </c>
      <c r="J18" s="128">
        <v>32</v>
      </c>
      <c r="M18" s="172"/>
    </row>
    <row r="19" spans="8:13" ht="29.25" customHeight="1">
      <c r="H19" s="128">
        <v>2034</v>
      </c>
      <c r="I19" s="128">
        <v>33</v>
      </c>
      <c r="J19" s="128">
        <v>34</v>
      </c>
      <c r="M19" s="172"/>
    </row>
    <row r="20" spans="8:13" ht="29.25" customHeight="1">
      <c r="H20" s="128">
        <v>2035</v>
      </c>
      <c r="I20" s="128">
        <v>35</v>
      </c>
      <c r="J20" s="128">
        <v>36</v>
      </c>
      <c r="M20" s="172"/>
    </row>
    <row r="21" spans="8:13" ht="29.25" customHeight="1">
      <c r="H21" s="128">
        <v>2036</v>
      </c>
      <c r="I21" s="128">
        <v>37</v>
      </c>
      <c r="J21" s="128">
        <v>38</v>
      </c>
      <c r="M21" s="172"/>
    </row>
    <row r="22" spans="8:13" ht="29.25" customHeight="1">
      <c r="M22" s="172"/>
    </row>
    <row r="23" spans="8:13" ht="29.25" customHeight="1">
      <c r="M23" s="172"/>
    </row>
    <row r="24" spans="8:13" ht="29.25" customHeight="1">
      <c r="M24" s="172"/>
    </row>
    <row r="25" spans="8:13" ht="29.25" customHeight="1">
      <c r="M25" s="172"/>
    </row>
    <row r="26" spans="8:13" ht="29.25" customHeight="1">
      <c r="M26" s="172"/>
    </row>
    <row r="27" spans="8:13" ht="29.25" customHeight="1">
      <c r="M27" s="172"/>
    </row>
    <row r="28" spans="8:13" ht="29.25" customHeight="1">
      <c r="M28" s="172"/>
    </row>
    <row r="29" spans="8:13" ht="29.25" customHeight="1">
      <c r="M29" s="172"/>
    </row>
    <row r="30" spans="8:13" ht="29.25" customHeight="1">
      <c r="M30" s="172"/>
    </row>
    <row r="31" spans="8:13" ht="29.25" customHeight="1">
      <c r="M31" s="172"/>
    </row>
    <row r="32" spans="8:13" ht="29.25" customHeight="1">
      <c r="M32" s="172"/>
    </row>
    <row r="33" spans="13:13" ht="29.25" customHeight="1">
      <c r="M33" s="172"/>
    </row>
    <row r="34" spans="13:13" ht="29.25" customHeight="1">
      <c r="M34" s="172"/>
    </row>
    <row r="35" spans="13:13" ht="29.25" customHeight="1">
      <c r="M35" s="172"/>
    </row>
    <row r="36" spans="13:13" ht="29.25" customHeight="1">
      <c r="M36" s="172"/>
    </row>
    <row r="37" spans="13:13" ht="29.25" customHeight="1">
      <c r="M37" s="172"/>
    </row>
    <row r="38" spans="13:13" ht="29.25" customHeight="1">
      <c r="M38" s="172"/>
    </row>
    <row r="39" spans="13:13" ht="29.25" customHeight="1">
      <c r="M39" s="172"/>
    </row>
    <row r="40" spans="13:13" ht="29.25" customHeight="1">
      <c r="M40" s="172"/>
    </row>
    <row r="41" spans="13:13" ht="29.25" customHeight="1">
      <c r="M41" s="172"/>
    </row>
    <row r="42" spans="13:13" ht="29.25" customHeight="1">
      <c r="M42" s="172"/>
    </row>
    <row r="43" spans="13:13" ht="29.25" customHeight="1">
      <c r="M43" s="172"/>
    </row>
    <row r="44" spans="13:13" ht="29.25" customHeight="1">
      <c r="M44" s="172"/>
    </row>
    <row r="45" spans="13:13" ht="29.25" customHeight="1">
      <c r="M45" s="172"/>
    </row>
    <row r="46" spans="13:13" ht="29.25" customHeight="1">
      <c r="M46" s="172"/>
    </row>
    <row r="47" spans="13:13" ht="29.25" customHeight="1">
      <c r="M47" s="172"/>
    </row>
    <row r="48" spans="13:13" ht="29.25" customHeight="1">
      <c r="M48" s="172"/>
    </row>
    <row r="49" spans="13:13" ht="29.25" customHeight="1">
      <c r="M49" s="172"/>
    </row>
    <row r="50" spans="13:13" ht="29.25" customHeight="1">
      <c r="M50" s="172"/>
    </row>
    <row r="51" spans="13:13" ht="29.25" customHeight="1">
      <c r="M51" s="172"/>
    </row>
    <row r="52" spans="13:13" ht="29.25" customHeight="1">
      <c r="M52" s="172"/>
    </row>
    <row r="53" spans="13:13" ht="29.25" customHeight="1">
      <c r="M53" s="172"/>
    </row>
    <row r="54" spans="13:13" ht="29.25" customHeight="1">
      <c r="M54" s="172"/>
    </row>
    <row r="55" spans="13:13" ht="29.25" customHeight="1">
      <c r="M55" s="172"/>
    </row>
    <row r="56" spans="13:13" ht="29.25" customHeight="1">
      <c r="M56" s="172"/>
    </row>
    <row r="57" spans="13:13" ht="29.25" customHeight="1">
      <c r="M57" s="172"/>
    </row>
    <row r="58" spans="13:13" ht="29.25" customHeight="1">
      <c r="M58" s="172"/>
    </row>
    <row r="59" spans="13:13" ht="29.25" customHeight="1">
      <c r="M59" s="172"/>
    </row>
    <row r="60" spans="13:13" ht="29.25" customHeight="1">
      <c r="M60" s="172"/>
    </row>
    <row r="61" spans="13:13" ht="29.25" customHeight="1">
      <c r="M61" s="172"/>
    </row>
    <row r="62" spans="13:13" ht="29.25" customHeight="1">
      <c r="M62" s="172"/>
    </row>
    <row r="63" spans="13:13" ht="29.25" customHeight="1">
      <c r="M63" s="172"/>
    </row>
    <row r="64" spans="13:13" ht="29.25" customHeight="1">
      <c r="M64" s="172"/>
    </row>
    <row r="65" spans="13:13" ht="29.25" customHeight="1">
      <c r="M65" s="172"/>
    </row>
    <row r="66" spans="13:13" ht="29.25" customHeight="1">
      <c r="M66" s="172"/>
    </row>
    <row r="67" spans="13:13" ht="29.25" customHeight="1">
      <c r="M67" s="172"/>
    </row>
    <row r="68" spans="13:13" ht="29.25" customHeight="1">
      <c r="M68" s="172"/>
    </row>
    <row r="69" spans="13:13" ht="29.25" customHeight="1">
      <c r="M69" s="172"/>
    </row>
    <row r="70" spans="13:13" ht="29.25" customHeight="1">
      <c r="M70" s="172"/>
    </row>
    <row r="71" spans="13:13" ht="29.25" customHeight="1">
      <c r="M71" s="172"/>
    </row>
    <row r="72" spans="13:13" ht="29.25" customHeight="1">
      <c r="M72" s="172"/>
    </row>
    <row r="73" spans="13:13" ht="29.25" customHeight="1">
      <c r="M73" s="172"/>
    </row>
    <row r="74" spans="13:13" ht="29.25" customHeight="1">
      <c r="M74" s="172"/>
    </row>
    <row r="75" spans="13:13" ht="29.25" customHeight="1">
      <c r="M75" s="172"/>
    </row>
    <row r="76" spans="13:13" ht="29.25" customHeight="1">
      <c r="M76" s="172"/>
    </row>
    <row r="77" spans="13:13" ht="29.25" customHeight="1">
      <c r="M77" s="172"/>
    </row>
    <row r="78" spans="13:13" ht="29.25" customHeight="1">
      <c r="M78" s="172"/>
    </row>
    <row r="79" spans="13:13" ht="29.25" customHeight="1">
      <c r="M79" s="172"/>
    </row>
    <row r="80" spans="13:13" ht="29.25" customHeight="1">
      <c r="M80" s="172"/>
    </row>
    <row r="81" spans="13:13" ht="29.25" customHeight="1">
      <c r="M81" s="172"/>
    </row>
    <row r="82" spans="13:13" ht="29.25" customHeight="1">
      <c r="M82" s="172"/>
    </row>
    <row r="83" spans="13:13" ht="29.25" customHeight="1">
      <c r="M83" s="172"/>
    </row>
    <row r="84" spans="13:13" ht="29.25" customHeight="1">
      <c r="M84" s="172"/>
    </row>
    <row r="85" spans="13:13" ht="29.25" customHeight="1">
      <c r="M85" s="172"/>
    </row>
    <row r="86" spans="13:13" ht="29.25" customHeight="1">
      <c r="M86" s="172"/>
    </row>
    <row r="87" spans="13:13" ht="29.25" customHeight="1">
      <c r="M87" s="172"/>
    </row>
    <row r="88" spans="13:13" ht="29.25" customHeight="1">
      <c r="M88" s="172"/>
    </row>
    <row r="89" spans="13:13" ht="29.25" customHeight="1">
      <c r="M89" s="172"/>
    </row>
    <row r="90" spans="13:13" ht="29.25" customHeight="1">
      <c r="M90" s="172"/>
    </row>
    <row r="91" spans="13:13" ht="29.25" customHeight="1">
      <c r="M91" s="172"/>
    </row>
    <row r="92" spans="13:13" ht="29.25" customHeight="1">
      <c r="M92" s="172"/>
    </row>
    <row r="93" spans="13:13" ht="29.25" customHeight="1">
      <c r="M93" s="172"/>
    </row>
    <row r="94" spans="13:13" ht="29.25" customHeight="1">
      <c r="M94" s="172"/>
    </row>
    <row r="95" spans="13:13" ht="29.25" customHeight="1">
      <c r="M95" s="172"/>
    </row>
    <row r="96" spans="13:13" ht="29.25" customHeight="1">
      <c r="M96" s="172"/>
    </row>
    <row r="97" spans="13:13" ht="29.25" customHeight="1">
      <c r="M97" s="172"/>
    </row>
    <row r="98" spans="13:13" ht="29.25" customHeight="1">
      <c r="M98" s="172"/>
    </row>
    <row r="99" spans="13:13" ht="29.25" customHeight="1">
      <c r="M99" s="172"/>
    </row>
    <row r="100" spans="13:13" ht="29.25" customHeight="1">
      <c r="M100" s="172"/>
    </row>
    <row r="101" spans="13:13" ht="29.25" customHeight="1">
      <c r="M101" s="172"/>
    </row>
    <row r="102" spans="13:13" ht="29.25" customHeight="1">
      <c r="M102" s="172"/>
    </row>
    <row r="103" spans="13:13" ht="29.25" customHeight="1">
      <c r="M103" s="172"/>
    </row>
    <row r="104" spans="13:13" ht="29.25" customHeight="1">
      <c r="M104" s="172"/>
    </row>
    <row r="105" spans="13:13" ht="29.25" customHeight="1">
      <c r="M105" s="172"/>
    </row>
    <row r="106" spans="13:13" ht="29.25" customHeight="1">
      <c r="M106" s="172"/>
    </row>
    <row r="107" spans="13:13" ht="29.25" customHeight="1">
      <c r="M107" s="172"/>
    </row>
    <row r="108" spans="13:13" ht="29.25" customHeight="1">
      <c r="M108" s="172"/>
    </row>
    <row r="109" spans="13:13" ht="29.25" customHeight="1">
      <c r="M109" s="172"/>
    </row>
    <row r="110" spans="13:13" ht="29.25" customHeight="1">
      <c r="M110" s="172"/>
    </row>
    <row r="111" spans="13:13" ht="29.25" customHeight="1">
      <c r="M111" s="172"/>
    </row>
    <row r="112" spans="13:13" ht="29.25" customHeight="1">
      <c r="M112" s="172"/>
    </row>
    <row r="113" spans="13:13" ht="29.25" customHeight="1">
      <c r="M113" s="172"/>
    </row>
    <row r="114" spans="13:13" ht="29.25" customHeight="1">
      <c r="M114" s="172"/>
    </row>
    <row r="115" spans="13:13" ht="29.25" customHeight="1">
      <c r="M115" s="172"/>
    </row>
    <row r="116" spans="13:13" ht="29.25" customHeight="1">
      <c r="M116" s="172"/>
    </row>
    <row r="117" spans="13:13" ht="29.25" customHeight="1">
      <c r="M117" s="172"/>
    </row>
    <row r="118" spans="13:13" ht="29.25" customHeight="1">
      <c r="M118" s="172"/>
    </row>
    <row r="119" spans="13:13" ht="29.25" customHeight="1">
      <c r="M119" s="172"/>
    </row>
    <row r="120" spans="13:13" ht="29.25" customHeight="1">
      <c r="M120" s="172"/>
    </row>
    <row r="121" spans="13:13" ht="29.25" customHeight="1">
      <c r="M121" s="172"/>
    </row>
    <row r="122" spans="13:13" ht="29.25" customHeight="1">
      <c r="M122" s="172"/>
    </row>
    <row r="123" spans="13:13" ht="29.25" customHeight="1">
      <c r="M123" s="172"/>
    </row>
    <row r="124" spans="13:13" ht="29.25" customHeight="1">
      <c r="M124" s="172"/>
    </row>
    <row r="125" spans="13:13" ht="29.25" customHeight="1">
      <c r="M125" s="172"/>
    </row>
    <row r="126" spans="13:13" ht="29.25" customHeight="1">
      <c r="M126" s="172"/>
    </row>
    <row r="127" spans="13:13" ht="29.25" customHeight="1">
      <c r="M127" s="172"/>
    </row>
    <row r="128" spans="13:13" ht="29.25" customHeight="1">
      <c r="M128" s="172"/>
    </row>
    <row r="129" spans="13:13" ht="29.25" customHeight="1">
      <c r="M129" s="172"/>
    </row>
    <row r="130" spans="13:13" ht="29.25" customHeight="1">
      <c r="M130" s="172"/>
    </row>
    <row r="131" spans="13:13" ht="29.25" customHeight="1">
      <c r="M131" s="172"/>
    </row>
    <row r="132" spans="13:13" ht="29.25" customHeight="1">
      <c r="M132" s="172"/>
    </row>
    <row r="133" spans="13:13" ht="29.25" customHeight="1">
      <c r="M133" s="172"/>
    </row>
    <row r="134" spans="13:13" ht="29.25" customHeight="1">
      <c r="M134" s="172"/>
    </row>
    <row r="135" spans="13:13" ht="29.25" customHeight="1">
      <c r="M135" s="172"/>
    </row>
    <row r="136" spans="13:13" ht="29.25" customHeight="1">
      <c r="M136" s="172"/>
    </row>
    <row r="137" spans="13:13" ht="29.25" customHeight="1">
      <c r="M137" s="172"/>
    </row>
    <row r="138" spans="13:13" ht="29.25" customHeight="1">
      <c r="M138" s="172"/>
    </row>
    <row r="139" spans="13:13" ht="29.25" customHeight="1">
      <c r="M139" s="172"/>
    </row>
    <row r="140" spans="13:13" ht="29.25" customHeight="1">
      <c r="M140" s="172"/>
    </row>
    <row r="141" spans="13:13" ht="29.25" customHeight="1">
      <c r="M141" s="172"/>
    </row>
    <row r="142" spans="13:13" ht="29.25" customHeight="1">
      <c r="M142" s="172"/>
    </row>
    <row r="143" spans="13:13" ht="29.25" customHeight="1">
      <c r="M143" s="172"/>
    </row>
    <row r="144" spans="13:13" ht="29.25" customHeight="1">
      <c r="M144" s="172"/>
    </row>
    <row r="145" spans="13:13" ht="29.25" customHeight="1">
      <c r="M145" s="172"/>
    </row>
    <row r="146" spans="13:13" ht="29.25" customHeight="1">
      <c r="M146" s="172"/>
    </row>
    <row r="147" spans="13:13" ht="29.25" customHeight="1">
      <c r="M147" s="172"/>
    </row>
    <row r="148" spans="13:13" ht="29.25" customHeight="1">
      <c r="M148" s="172"/>
    </row>
    <row r="149" spans="13:13" ht="29.25" customHeight="1">
      <c r="M149" s="172"/>
    </row>
    <row r="150" spans="13:13" ht="29.25" customHeight="1">
      <c r="M150" s="172"/>
    </row>
    <row r="151" spans="13:13" ht="29.25" customHeight="1">
      <c r="M151" s="172"/>
    </row>
    <row r="152" spans="13:13" ht="29.25" customHeight="1">
      <c r="M152" s="172"/>
    </row>
    <row r="153" spans="13:13" ht="29.25" customHeight="1">
      <c r="M153" s="172"/>
    </row>
    <row r="154" spans="13:13" ht="29.25" customHeight="1">
      <c r="M154" s="172"/>
    </row>
    <row r="155" spans="13:13" ht="29.25" customHeight="1">
      <c r="M155" s="172"/>
    </row>
    <row r="156" spans="13:13" ht="29.25" customHeight="1">
      <c r="M156" s="172"/>
    </row>
    <row r="157" spans="13:13" ht="29.25" customHeight="1">
      <c r="M157" s="172"/>
    </row>
    <row r="158" spans="13:13" ht="29.25" customHeight="1">
      <c r="M158" s="172"/>
    </row>
    <row r="159" spans="13:13" ht="29.25" customHeight="1">
      <c r="M159" s="172"/>
    </row>
    <row r="160" spans="13:13" ht="29.25" customHeight="1">
      <c r="M160" s="172"/>
    </row>
    <row r="161" spans="13:13" ht="29.25" customHeight="1">
      <c r="M161" s="172"/>
    </row>
    <row r="162" spans="13:13" ht="29.25" customHeight="1">
      <c r="M162" s="172"/>
    </row>
    <row r="163" spans="13:13" ht="29.25" customHeight="1">
      <c r="M163" s="172"/>
    </row>
    <row r="164" spans="13:13" ht="29.25" customHeight="1">
      <c r="M164" s="172"/>
    </row>
    <row r="165" spans="13:13" ht="29.25" customHeight="1">
      <c r="M165" s="172"/>
    </row>
    <row r="166" spans="13:13" ht="29.25" customHeight="1">
      <c r="M166" s="172"/>
    </row>
    <row r="167" spans="13:13" ht="29.25" customHeight="1">
      <c r="M167" s="172"/>
    </row>
    <row r="168" spans="13:13" ht="29.25" customHeight="1">
      <c r="M168" s="172"/>
    </row>
    <row r="169" spans="13:13" ht="29.25" customHeight="1">
      <c r="M169" s="172"/>
    </row>
    <row r="170" spans="13:13" ht="29.25" customHeight="1">
      <c r="M170" s="172"/>
    </row>
    <row r="171" spans="13:13" ht="29.25" customHeight="1">
      <c r="M171" s="172"/>
    </row>
    <row r="172" spans="13:13" ht="29.25" customHeight="1">
      <c r="M172" s="172"/>
    </row>
    <row r="173" spans="13:13" ht="29.25" customHeight="1">
      <c r="M173" s="172"/>
    </row>
    <row r="174" spans="13:13" ht="29.25" customHeight="1">
      <c r="M174" s="172"/>
    </row>
    <row r="175" spans="13:13" ht="29.25" customHeight="1">
      <c r="M175" s="172"/>
    </row>
    <row r="176" spans="13:13" ht="29.25" customHeight="1">
      <c r="M176" s="172"/>
    </row>
    <row r="177" spans="13:13" ht="29.25" customHeight="1">
      <c r="M177" s="172"/>
    </row>
    <row r="178" spans="13:13" ht="29.25" customHeight="1">
      <c r="M178" s="172"/>
    </row>
    <row r="179" spans="13:13" ht="29.25" customHeight="1">
      <c r="M179" s="172"/>
    </row>
    <row r="180" spans="13:13" ht="29.25" customHeight="1">
      <c r="M180" s="172"/>
    </row>
    <row r="181" spans="13:13" ht="29.25" customHeight="1">
      <c r="M181" s="172"/>
    </row>
    <row r="182" spans="13:13" ht="29.25" customHeight="1">
      <c r="M182" s="172"/>
    </row>
    <row r="183" spans="13:13" ht="29.25" customHeight="1">
      <c r="M183" s="172"/>
    </row>
    <row r="184" spans="13:13" ht="29.25" customHeight="1">
      <c r="M184" s="172"/>
    </row>
    <row r="185" spans="13:13" ht="29.25" customHeight="1">
      <c r="M185" s="172"/>
    </row>
    <row r="186" spans="13:13" ht="29.25" customHeight="1">
      <c r="M186" s="172"/>
    </row>
    <row r="187" spans="13:13" ht="29.25" customHeight="1">
      <c r="M187" s="172"/>
    </row>
    <row r="188" spans="13:13" ht="29.25" customHeight="1">
      <c r="M188" s="172"/>
    </row>
    <row r="189" spans="13:13" ht="29.25" customHeight="1">
      <c r="M189" s="172"/>
    </row>
    <row r="190" spans="13:13" ht="29.25" customHeight="1">
      <c r="M190" s="172"/>
    </row>
    <row r="191" spans="13:13" ht="29.25" customHeight="1">
      <c r="M191" s="172"/>
    </row>
    <row r="192" spans="13:13" ht="29.25" customHeight="1">
      <c r="M192" s="172"/>
    </row>
    <row r="193" spans="13:13" ht="29.25" customHeight="1">
      <c r="M193" s="172"/>
    </row>
    <row r="194" spans="13:13" ht="29.25" customHeight="1">
      <c r="M194" s="172"/>
    </row>
    <row r="195" spans="13:13" ht="29.25" customHeight="1">
      <c r="M195" s="172"/>
    </row>
    <row r="196" spans="13:13" ht="29.25" customHeight="1">
      <c r="M196" s="172"/>
    </row>
    <row r="197" spans="13:13" ht="29.25" customHeight="1">
      <c r="M197" s="172"/>
    </row>
    <row r="198" spans="13:13" ht="29.25" customHeight="1">
      <c r="M198" s="172"/>
    </row>
    <row r="199" spans="13:13" ht="29.25" customHeight="1">
      <c r="M199" s="172"/>
    </row>
    <row r="200" spans="13:13" ht="29.25" customHeight="1">
      <c r="M200" s="172"/>
    </row>
    <row r="201" spans="13:13" ht="29.25" customHeight="1">
      <c r="M201" s="172"/>
    </row>
    <row r="202" spans="13:13" ht="29.25" customHeight="1">
      <c r="M202" s="172"/>
    </row>
    <row r="203" spans="13:13" ht="29.25" customHeight="1">
      <c r="M203" s="172"/>
    </row>
    <row r="204" spans="13:13" ht="29.25" customHeight="1">
      <c r="M204" s="172"/>
    </row>
    <row r="205" spans="13:13" ht="29.25" customHeight="1">
      <c r="M205" s="172"/>
    </row>
    <row r="206" spans="13:13" ht="29.25" customHeight="1">
      <c r="M206" s="172"/>
    </row>
    <row r="207" spans="13:13" ht="29.25" customHeight="1">
      <c r="M207" s="172"/>
    </row>
    <row r="208" spans="13:13" ht="29.25" customHeight="1">
      <c r="M208" s="172"/>
    </row>
    <row r="209" spans="13:13" ht="29.25" customHeight="1">
      <c r="M209" s="172"/>
    </row>
    <row r="210" spans="13:13" ht="29.25" customHeight="1">
      <c r="M210" s="172"/>
    </row>
    <row r="211" spans="13:13" ht="29.25" customHeight="1">
      <c r="M211" s="172"/>
    </row>
    <row r="212" spans="13:13" ht="29.25" customHeight="1">
      <c r="M212" s="172"/>
    </row>
    <row r="213" spans="13:13" ht="29.25" customHeight="1">
      <c r="M213" s="172"/>
    </row>
    <row r="214" spans="13:13" ht="29.25" customHeight="1">
      <c r="M214" s="172"/>
    </row>
    <row r="215" spans="13:13" ht="29.25" customHeight="1">
      <c r="M215" s="172"/>
    </row>
    <row r="216" spans="13:13" ht="29.25" customHeight="1">
      <c r="M216" s="172"/>
    </row>
    <row r="217" spans="13:13" ht="29.25" customHeight="1">
      <c r="M217" s="172"/>
    </row>
    <row r="218" spans="13:13" ht="29.25" customHeight="1">
      <c r="M218" s="172"/>
    </row>
    <row r="219" spans="13:13" ht="29.25" customHeight="1">
      <c r="M219" s="172"/>
    </row>
    <row r="220" spans="13:13" ht="29.25" customHeight="1">
      <c r="M220" s="172"/>
    </row>
    <row r="221" spans="13:13" ht="29.25" customHeight="1">
      <c r="M221" s="172"/>
    </row>
    <row r="222" spans="13:13" ht="29.25" customHeight="1">
      <c r="M222" s="172"/>
    </row>
    <row r="223" spans="13:13" ht="29.25" customHeight="1">
      <c r="M223" s="172"/>
    </row>
    <row r="224" spans="13:13" ht="29.25" customHeight="1">
      <c r="M224" s="172"/>
    </row>
    <row r="225" spans="13:13" ht="29.25" customHeight="1">
      <c r="M225" s="172"/>
    </row>
    <row r="226" spans="13:13" ht="29.25" customHeight="1">
      <c r="M226" s="172"/>
    </row>
    <row r="227" spans="13:13" ht="29.25" customHeight="1">
      <c r="M227" s="172"/>
    </row>
    <row r="228" spans="13:13" ht="29.25" customHeight="1">
      <c r="M228" s="172"/>
    </row>
    <row r="229" spans="13:13" ht="29.25" customHeight="1">
      <c r="M229" s="172"/>
    </row>
    <row r="230" spans="13:13" ht="29.25" customHeight="1">
      <c r="M230" s="172"/>
    </row>
    <row r="231" spans="13:13" ht="29.25" customHeight="1">
      <c r="M231" s="172"/>
    </row>
    <row r="232" spans="13:13" ht="29.25" customHeight="1">
      <c r="M232" s="172"/>
    </row>
    <row r="233" spans="13:13" ht="29.25" customHeight="1">
      <c r="M233" s="172"/>
    </row>
    <row r="234" spans="13:13" ht="29.25" customHeight="1">
      <c r="M234" s="172"/>
    </row>
    <row r="235" spans="13:13" ht="29.25" customHeight="1">
      <c r="M235" s="172"/>
    </row>
    <row r="236" spans="13:13" ht="29.25" customHeight="1">
      <c r="M236" s="172"/>
    </row>
    <row r="237" spans="13:13" ht="29.25" customHeight="1">
      <c r="M237" s="172"/>
    </row>
    <row r="238" spans="13:13" ht="29.25" customHeight="1">
      <c r="M238" s="172"/>
    </row>
    <row r="239" spans="13:13" ht="29.25" customHeight="1">
      <c r="M239" s="172"/>
    </row>
    <row r="240" spans="13:13" ht="29.25" customHeight="1">
      <c r="M240" s="172"/>
    </row>
    <row r="241" spans="13:13" ht="29.25" customHeight="1">
      <c r="M241" s="172"/>
    </row>
    <row r="242" spans="13:13" ht="29.25" customHeight="1">
      <c r="M242" s="172"/>
    </row>
    <row r="243" spans="13:13" ht="29.25" customHeight="1">
      <c r="M243" s="172"/>
    </row>
    <row r="244" spans="13:13" ht="29.25" customHeight="1">
      <c r="M244" s="172"/>
    </row>
    <row r="245" spans="13:13" ht="29.25" customHeight="1">
      <c r="M245" s="172"/>
    </row>
    <row r="246" spans="13:13" ht="29.25" customHeight="1">
      <c r="M246" s="172"/>
    </row>
    <row r="247" spans="13:13" ht="29.25" customHeight="1">
      <c r="M247" s="172"/>
    </row>
    <row r="248" spans="13:13" ht="29.25" customHeight="1">
      <c r="M248" s="172"/>
    </row>
    <row r="249" spans="13:13" ht="29.25" customHeight="1">
      <c r="M249" s="172"/>
    </row>
    <row r="250" spans="13:13" ht="29.25" customHeight="1">
      <c r="M250" s="172"/>
    </row>
    <row r="251" spans="13:13" ht="29.25" customHeight="1">
      <c r="M251" s="172"/>
    </row>
    <row r="252" spans="13:13" ht="29.25" customHeight="1">
      <c r="M252" s="172"/>
    </row>
    <row r="253" spans="13:13" ht="29.25" customHeight="1">
      <c r="M253" s="172"/>
    </row>
    <row r="254" spans="13:13" ht="29.25" customHeight="1">
      <c r="M254" s="172"/>
    </row>
    <row r="255" spans="13:13" ht="29.25" customHeight="1">
      <c r="M255" s="172"/>
    </row>
    <row r="256" spans="13:13" ht="29.25" customHeight="1">
      <c r="M256" s="172"/>
    </row>
    <row r="257" spans="13:13" ht="29.25" customHeight="1">
      <c r="M257" s="172"/>
    </row>
    <row r="258" spans="13:13" ht="29.25" customHeight="1">
      <c r="M258" s="172"/>
    </row>
    <row r="259" spans="13:13" ht="29.25" customHeight="1">
      <c r="M259" s="172"/>
    </row>
    <row r="260" spans="13:13" ht="29.25" customHeight="1">
      <c r="M260" s="172"/>
    </row>
    <row r="261" spans="13:13" ht="29.25" customHeight="1">
      <c r="M261" s="172"/>
    </row>
    <row r="262" spans="13:13" ht="29.25" customHeight="1">
      <c r="M262" s="172"/>
    </row>
    <row r="263" spans="13:13" ht="29.25" customHeight="1">
      <c r="M263" s="172"/>
    </row>
    <row r="264" spans="13:13" ht="29.25" customHeight="1">
      <c r="M264" s="172"/>
    </row>
    <row r="265" spans="13:13" ht="29.25" customHeight="1">
      <c r="M265" s="172"/>
    </row>
    <row r="266" spans="13:13" ht="29.25" customHeight="1">
      <c r="M266" s="172"/>
    </row>
    <row r="267" spans="13:13" ht="29.25" customHeight="1">
      <c r="M267" s="172"/>
    </row>
    <row r="268" spans="13:13" ht="29.25" customHeight="1">
      <c r="M268" s="172"/>
    </row>
    <row r="269" spans="13:13" ht="29.25" customHeight="1">
      <c r="M269" s="172"/>
    </row>
    <row r="270" spans="13:13" ht="29.25" customHeight="1">
      <c r="M270" s="172"/>
    </row>
    <row r="271" spans="13:13" ht="29.25" customHeight="1">
      <c r="M271" s="172"/>
    </row>
    <row r="272" spans="13:13" ht="29.25" customHeight="1">
      <c r="M272" s="172"/>
    </row>
    <row r="273" spans="13:13" ht="29.25" customHeight="1">
      <c r="M273" s="172"/>
    </row>
    <row r="274" spans="13:13" ht="29.25" customHeight="1">
      <c r="M274" s="172"/>
    </row>
    <row r="275" spans="13:13" ht="29.25" customHeight="1">
      <c r="M275" s="172"/>
    </row>
    <row r="276" spans="13:13" ht="29.25" customHeight="1">
      <c r="M276" s="172"/>
    </row>
    <row r="277" spans="13:13" ht="29.25" customHeight="1">
      <c r="M277" s="172"/>
    </row>
    <row r="278" spans="13:13" ht="29.25" customHeight="1">
      <c r="M278" s="172"/>
    </row>
    <row r="279" spans="13:13" ht="29.25" customHeight="1">
      <c r="M279" s="172"/>
    </row>
    <row r="280" spans="13:13" ht="29.25" customHeight="1">
      <c r="M280" s="172"/>
    </row>
    <row r="281" spans="13:13" ht="29.25" customHeight="1">
      <c r="M281" s="172"/>
    </row>
    <row r="282" spans="13:13" ht="29.25" customHeight="1">
      <c r="M282" s="172"/>
    </row>
    <row r="283" spans="13:13" ht="29.25" customHeight="1">
      <c r="M283" s="172"/>
    </row>
    <row r="284" spans="13:13" ht="29.25" customHeight="1">
      <c r="M284" s="172"/>
    </row>
    <row r="285" spans="13:13" ht="29.25" customHeight="1">
      <c r="M285" s="172"/>
    </row>
    <row r="286" spans="13:13" ht="29.25" customHeight="1">
      <c r="M286" s="172"/>
    </row>
    <row r="287" spans="13:13" ht="29.25" customHeight="1">
      <c r="M287" s="172"/>
    </row>
    <row r="288" spans="13:13" ht="29.25" customHeight="1">
      <c r="M288" s="172"/>
    </row>
    <row r="289" spans="13:13" ht="29.25" customHeight="1">
      <c r="M289" s="172"/>
    </row>
    <row r="290" spans="13:13" ht="29.25" customHeight="1">
      <c r="M290" s="172"/>
    </row>
    <row r="291" spans="13:13" ht="29.25" customHeight="1">
      <c r="M291" s="172"/>
    </row>
    <row r="292" spans="13:13" ht="29.25" customHeight="1">
      <c r="M292" s="172"/>
    </row>
    <row r="293" spans="13:13" ht="29.25" customHeight="1">
      <c r="M293" s="172"/>
    </row>
    <row r="294" spans="13:13" ht="29.25" customHeight="1">
      <c r="M294" s="172"/>
    </row>
    <row r="295" spans="13:13" ht="29.25" customHeight="1">
      <c r="M295" s="172"/>
    </row>
    <row r="296" spans="13:13" ht="29.25" customHeight="1">
      <c r="M296" s="172"/>
    </row>
    <row r="297" spans="13:13" ht="29.25" customHeight="1">
      <c r="M297" s="172"/>
    </row>
    <row r="298" spans="13:13" ht="29.25" customHeight="1">
      <c r="M298" s="172"/>
    </row>
    <row r="299" spans="13:13" ht="29.25" customHeight="1">
      <c r="M299" s="172"/>
    </row>
    <row r="300" spans="13:13" ht="29.25" customHeight="1">
      <c r="M300" s="172"/>
    </row>
    <row r="301" spans="13:13" ht="29.25" customHeight="1">
      <c r="M301" s="172"/>
    </row>
    <row r="302" spans="13:13" ht="29.25" customHeight="1">
      <c r="M302" s="172"/>
    </row>
    <row r="303" spans="13:13" ht="29.25" customHeight="1">
      <c r="M303" s="172"/>
    </row>
    <row r="304" spans="13:13" ht="29.25" customHeight="1">
      <c r="M304" s="172"/>
    </row>
    <row r="305" spans="13:13" ht="29.25" customHeight="1">
      <c r="M305" s="172"/>
    </row>
    <row r="306" spans="13:13" ht="29.25" customHeight="1">
      <c r="M306" s="172"/>
    </row>
    <row r="307" spans="13:13" ht="29.25" customHeight="1">
      <c r="M307" s="172"/>
    </row>
    <row r="308" spans="13:13" ht="29.25" customHeight="1">
      <c r="M308" s="172"/>
    </row>
    <row r="309" spans="13:13" ht="29.25" customHeight="1">
      <c r="M309" s="172"/>
    </row>
    <row r="310" spans="13:13" ht="29.25" customHeight="1">
      <c r="M310" s="172"/>
    </row>
    <row r="311" spans="13:13" ht="29.25" customHeight="1">
      <c r="M311" s="172"/>
    </row>
    <row r="312" spans="13:13" ht="29.25" customHeight="1">
      <c r="M312" s="172"/>
    </row>
    <row r="313" spans="13:13" ht="29.25" customHeight="1">
      <c r="M313" s="172"/>
    </row>
    <row r="314" spans="13:13" ht="29.25" customHeight="1">
      <c r="M314" s="172"/>
    </row>
    <row r="315" spans="13:13" ht="29.25" customHeight="1">
      <c r="M315" s="172"/>
    </row>
    <row r="316" spans="13:13" ht="29.25" customHeight="1">
      <c r="M316" s="172"/>
    </row>
    <row r="317" spans="13:13" ht="29.25" customHeight="1">
      <c r="M317" s="172"/>
    </row>
    <row r="318" spans="13:13" ht="29.25" customHeight="1">
      <c r="M318" s="172"/>
    </row>
    <row r="319" spans="13:13" ht="29.25" customHeight="1">
      <c r="M319" s="172"/>
    </row>
    <row r="320" spans="13:13" ht="29.25" customHeight="1">
      <c r="M320" s="172"/>
    </row>
    <row r="321" spans="13:13" ht="29.25" customHeight="1">
      <c r="M321" s="172"/>
    </row>
    <row r="322" spans="13:13" ht="29.25" customHeight="1">
      <c r="M322" s="172"/>
    </row>
    <row r="323" spans="13:13" ht="29.25" customHeight="1">
      <c r="M323" s="172"/>
    </row>
    <row r="324" spans="13:13" ht="29.25" customHeight="1">
      <c r="M324" s="172"/>
    </row>
    <row r="325" spans="13:13" ht="29.25" customHeight="1">
      <c r="M325" s="172"/>
    </row>
    <row r="326" spans="13:13" ht="29.25" customHeight="1">
      <c r="M326" s="172"/>
    </row>
    <row r="327" spans="13:13" ht="29.25" customHeight="1">
      <c r="M327" s="172"/>
    </row>
    <row r="328" spans="13:13" ht="29.25" customHeight="1">
      <c r="M328" s="172"/>
    </row>
    <row r="329" spans="13:13" ht="29.25" customHeight="1">
      <c r="M329" s="172"/>
    </row>
    <row r="330" spans="13:13" ht="29.25" customHeight="1">
      <c r="M330" s="172"/>
    </row>
    <row r="331" spans="13:13" ht="29.25" customHeight="1">
      <c r="M331" s="172"/>
    </row>
    <row r="332" spans="13:13" ht="29.25" customHeight="1">
      <c r="M332" s="172"/>
    </row>
    <row r="333" spans="13:13" ht="29.25" customHeight="1">
      <c r="M333" s="172"/>
    </row>
    <row r="334" spans="13:13" ht="29.25" customHeight="1">
      <c r="M334" s="172"/>
    </row>
    <row r="335" spans="13:13" ht="29.25" customHeight="1">
      <c r="M335" s="172"/>
    </row>
    <row r="336" spans="13:13" ht="29.25" customHeight="1">
      <c r="M336" s="172"/>
    </row>
    <row r="337" spans="13:13" ht="29.25" customHeight="1">
      <c r="M337" s="172"/>
    </row>
    <row r="338" spans="13:13" ht="29.25" customHeight="1">
      <c r="M338" s="172"/>
    </row>
    <row r="339" spans="13:13" ht="29.25" customHeight="1">
      <c r="M339" s="172"/>
    </row>
    <row r="340" spans="13:13" ht="29.25" customHeight="1">
      <c r="M340" s="172"/>
    </row>
    <row r="341" spans="13:13" ht="29.25" customHeight="1">
      <c r="M341" s="172"/>
    </row>
    <row r="342" spans="13:13" ht="29.25" customHeight="1">
      <c r="M342" s="172"/>
    </row>
    <row r="343" spans="13:13" ht="29.25" customHeight="1">
      <c r="M343" s="172"/>
    </row>
    <row r="344" spans="13:13" ht="29.25" customHeight="1">
      <c r="M344" s="172"/>
    </row>
    <row r="345" spans="13:13" ht="29.25" customHeight="1">
      <c r="M345" s="172"/>
    </row>
    <row r="346" spans="13:13" ht="29.25" customHeight="1">
      <c r="M346" s="172"/>
    </row>
    <row r="347" spans="13:13" ht="29.25" customHeight="1">
      <c r="M347" s="172"/>
    </row>
    <row r="348" spans="13:13" ht="29.25" customHeight="1">
      <c r="M348" s="172"/>
    </row>
    <row r="349" spans="13:13" ht="29.25" customHeight="1">
      <c r="M349" s="172"/>
    </row>
    <row r="350" spans="13:13" ht="29.25" customHeight="1">
      <c r="M350" s="172"/>
    </row>
    <row r="351" spans="13:13" ht="29.25" customHeight="1">
      <c r="M351" s="172"/>
    </row>
    <row r="352" spans="13:13" ht="29.25" customHeight="1">
      <c r="M352" s="172"/>
    </row>
    <row r="353" spans="13:13" ht="29.25" customHeight="1">
      <c r="M353" s="172"/>
    </row>
    <row r="354" spans="13:13" ht="29.25" customHeight="1">
      <c r="M354" s="172"/>
    </row>
    <row r="355" spans="13:13" ht="29.25" customHeight="1">
      <c r="M355" s="172"/>
    </row>
    <row r="356" spans="13:13" ht="29.25" customHeight="1">
      <c r="M356" s="172"/>
    </row>
    <row r="357" spans="13:13" ht="29.25" customHeight="1">
      <c r="M357" s="172"/>
    </row>
    <row r="358" spans="13:13" ht="29.25" customHeight="1">
      <c r="M358" s="172"/>
    </row>
    <row r="359" spans="13:13" ht="29.25" customHeight="1">
      <c r="M359" s="172"/>
    </row>
    <row r="360" spans="13:13" ht="29.25" customHeight="1">
      <c r="M360" s="172"/>
    </row>
    <row r="361" spans="13:13" ht="29.25" customHeight="1">
      <c r="M361" s="172"/>
    </row>
    <row r="362" spans="13:13" ht="29.25" customHeight="1">
      <c r="M362" s="172"/>
    </row>
    <row r="363" spans="13:13" ht="29.25" customHeight="1">
      <c r="M363" s="172"/>
    </row>
    <row r="364" spans="13:13" ht="29.25" customHeight="1">
      <c r="M364" s="172"/>
    </row>
    <row r="365" spans="13:13" ht="29.25" customHeight="1">
      <c r="M365" s="172"/>
    </row>
    <row r="366" spans="13:13" ht="29.25" customHeight="1">
      <c r="M366" s="172"/>
    </row>
    <row r="367" spans="13:13" ht="29.25" customHeight="1">
      <c r="M367" s="172"/>
    </row>
    <row r="368" spans="13:13" ht="29.25" customHeight="1">
      <c r="M368" s="172"/>
    </row>
    <row r="369" spans="13:13" ht="29.25" customHeight="1">
      <c r="M369" s="172"/>
    </row>
    <row r="370" spans="13:13" ht="29.25" customHeight="1">
      <c r="M370" s="172"/>
    </row>
    <row r="371" spans="13:13" ht="29.25" customHeight="1">
      <c r="M371" s="172"/>
    </row>
    <row r="372" spans="13:13" ht="29.25" customHeight="1">
      <c r="M372" s="172"/>
    </row>
    <row r="373" spans="13:13" ht="29.25" customHeight="1">
      <c r="M373" s="172"/>
    </row>
    <row r="374" spans="13:13" ht="29.25" customHeight="1">
      <c r="M374" s="172"/>
    </row>
    <row r="375" spans="13:13" ht="29.25" customHeight="1">
      <c r="M375" s="172"/>
    </row>
    <row r="376" spans="13:13" ht="29.25" customHeight="1">
      <c r="M376" s="172"/>
    </row>
    <row r="377" spans="13:13" ht="29.25" customHeight="1">
      <c r="M377" s="172"/>
    </row>
    <row r="378" spans="13:13" ht="29.25" customHeight="1">
      <c r="M378" s="172"/>
    </row>
    <row r="379" spans="13:13" ht="29.25" customHeight="1">
      <c r="M379" s="172"/>
    </row>
    <row r="380" spans="13:13" ht="29.25" customHeight="1">
      <c r="M380" s="172"/>
    </row>
    <row r="381" spans="13:13" ht="29.25" customHeight="1">
      <c r="M381" s="172"/>
    </row>
    <row r="382" spans="13:13" ht="29.25" customHeight="1">
      <c r="M382" s="172"/>
    </row>
    <row r="383" spans="13:13" ht="29.25" customHeight="1">
      <c r="M383" s="172"/>
    </row>
    <row r="384" spans="13:13" ht="29.25" customHeight="1">
      <c r="M384" s="172"/>
    </row>
    <row r="385" spans="13:13" ht="29.25" customHeight="1">
      <c r="M385" s="172"/>
    </row>
    <row r="386" spans="13:13" ht="29.25" customHeight="1">
      <c r="M386" s="172"/>
    </row>
    <row r="387" spans="13:13" ht="29.25" customHeight="1">
      <c r="M387" s="172"/>
    </row>
    <row r="388" spans="13:13" ht="29.25" customHeight="1">
      <c r="M388" s="172"/>
    </row>
    <row r="389" spans="13:13" ht="29.25" customHeight="1">
      <c r="M389" s="172"/>
    </row>
    <row r="390" spans="13:13" ht="29.25" customHeight="1">
      <c r="M390" s="172"/>
    </row>
    <row r="391" spans="13:13" ht="29.25" customHeight="1">
      <c r="M391" s="172"/>
    </row>
    <row r="392" spans="13:13" ht="29.25" customHeight="1">
      <c r="M392" s="172"/>
    </row>
    <row r="393" spans="13:13" ht="29.25" customHeight="1">
      <c r="M393" s="172"/>
    </row>
    <row r="394" spans="13:13" ht="29.25" customHeight="1">
      <c r="M394" s="172"/>
    </row>
    <row r="395" spans="13:13" ht="29.25" customHeight="1">
      <c r="M395" s="172"/>
    </row>
    <row r="396" spans="13:13" ht="29.25" customHeight="1">
      <c r="M396" s="172"/>
    </row>
    <row r="397" spans="13:13" ht="29.25" customHeight="1">
      <c r="M397" s="172"/>
    </row>
    <row r="398" spans="13:13" ht="29.25" customHeight="1">
      <c r="M398" s="172"/>
    </row>
    <row r="399" spans="13:13" ht="29.25" customHeight="1">
      <c r="M399" s="172"/>
    </row>
    <row r="400" spans="13:13" ht="29.25" customHeight="1">
      <c r="M400" s="172"/>
    </row>
    <row r="401" spans="13:13" ht="29.25" customHeight="1">
      <c r="M401" s="172"/>
    </row>
    <row r="402" spans="13:13" ht="29.25" customHeight="1">
      <c r="M402" s="172"/>
    </row>
    <row r="403" spans="13:13" ht="29.25" customHeight="1">
      <c r="M403" s="172"/>
    </row>
    <row r="404" spans="13:13" ht="29.25" customHeight="1">
      <c r="M404" s="172"/>
    </row>
    <row r="405" spans="13:13" ht="29.25" customHeight="1">
      <c r="M405" s="172"/>
    </row>
    <row r="406" spans="13:13" ht="29.25" customHeight="1">
      <c r="M406" s="172"/>
    </row>
    <row r="407" spans="13:13" ht="29.25" customHeight="1">
      <c r="M407" s="172"/>
    </row>
    <row r="408" spans="13:13" ht="29.25" customHeight="1">
      <c r="M408" s="172"/>
    </row>
    <row r="409" spans="13:13" ht="29.25" customHeight="1">
      <c r="M409" s="172"/>
    </row>
    <row r="410" spans="13:13" ht="29.25" customHeight="1">
      <c r="M410" s="172"/>
    </row>
    <row r="411" spans="13:13" ht="29.25" customHeight="1">
      <c r="M411" s="172"/>
    </row>
    <row r="412" spans="13:13" ht="29.25" customHeight="1">
      <c r="M412" s="172"/>
    </row>
    <row r="413" spans="13:13" ht="29.25" customHeight="1">
      <c r="M413" s="172"/>
    </row>
    <row r="414" spans="13:13" ht="29.25" customHeight="1">
      <c r="M414" s="172"/>
    </row>
    <row r="415" spans="13:13" ht="29.25" customHeight="1">
      <c r="M415" s="172"/>
    </row>
    <row r="416" spans="13:13" ht="29.25" customHeight="1">
      <c r="M416" s="172"/>
    </row>
    <row r="417" spans="13:13" ht="29.25" customHeight="1">
      <c r="M417" s="172"/>
    </row>
    <row r="418" spans="13:13" ht="29.25" customHeight="1">
      <c r="M418" s="172"/>
    </row>
    <row r="419" spans="13:13" ht="29.25" customHeight="1">
      <c r="M419" s="172"/>
    </row>
    <row r="420" spans="13:13" ht="29.25" customHeight="1">
      <c r="M420" s="172"/>
    </row>
    <row r="421" spans="13:13" ht="29.25" customHeight="1">
      <c r="M421" s="172"/>
    </row>
    <row r="422" spans="13:13" ht="29.25" customHeight="1">
      <c r="M422" s="172"/>
    </row>
    <row r="423" spans="13:13" ht="29.25" customHeight="1">
      <c r="M423" s="172"/>
    </row>
    <row r="424" spans="13:13" ht="29.25" customHeight="1">
      <c r="M424" s="172"/>
    </row>
    <row r="425" spans="13:13" ht="29.25" customHeight="1">
      <c r="M425" s="172"/>
    </row>
    <row r="426" spans="13:13" ht="29.25" customHeight="1">
      <c r="M426" s="172"/>
    </row>
    <row r="427" spans="13:13" ht="29.25" customHeight="1">
      <c r="M427" s="172"/>
    </row>
    <row r="428" spans="13:13" ht="29.25" customHeight="1">
      <c r="M428" s="172"/>
    </row>
    <row r="429" spans="13:13" ht="29.25" customHeight="1">
      <c r="M429" s="172"/>
    </row>
    <row r="430" spans="13:13" ht="29.25" customHeight="1">
      <c r="M430" s="172"/>
    </row>
    <row r="431" spans="13:13" ht="29.25" customHeight="1">
      <c r="M431" s="172"/>
    </row>
    <row r="432" spans="13:13" ht="29.25" customHeight="1">
      <c r="M432" s="172"/>
    </row>
    <row r="433" spans="13:13" ht="29.25" customHeight="1">
      <c r="M433" s="172"/>
    </row>
    <row r="434" spans="13:13" ht="29.25" customHeight="1">
      <c r="M434" s="172"/>
    </row>
    <row r="435" spans="13:13" ht="29.25" customHeight="1">
      <c r="M435" s="172"/>
    </row>
    <row r="436" spans="13:13" ht="29.25" customHeight="1">
      <c r="M436" s="172"/>
    </row>
    <row r="437" spans="13:13" ht="29.25" customHeight="1">
      <c r="M437" s="172"/>
    </row>
    <row r="438" spans="13:13" ht="29.25" customHeight="1">
      <c r="M438" s="172"/>
    </row>
    <row r="439" spans="13:13" ht="29.25" customHeight="1">
      <c r="M439" s="172"/>
    </row>
    <row r="440" spans="13:13" ht="29.25" customHeight="1">
      <c r="M440" s="172"/>
    </row>
    <row r="441" spans="13:13" ht="29.25" customHeight="1">
      <c r="M441" s="172"/>
    </row>
    <row r="442" spans="13:13" ht="29.25" customHeight="1">
      <c r="M442" s="172"/>
    </row>
    <row r="443" spans="13:13" ht="29.25" customHeight="1">
      <c r="M443" s="172"/>
    </row>
    <row r="444" spans="13:13" ht="29.25" customHeight="1">
      <c r="M444" s="172"/>
    </row>
    <row r="445" spans="13:13" ht="29.25" customHeight="1">
      <c r="M445" s="172"/>
    </row>
    <row r="446" spans="13:13" ht="29.25" customHeight="1">
      <c r="M446" s="172"/>
    </row>
    <row r="447" spans="13:13" ht="29.25" customHeight="1">
      <c r="M447" s="172"/>
    </row>
    <row r="448" spans="13:13" ht="29.25" customHeight="1">
      <c r="M448" s="172"/>
    </row>
    <row r="449" spans="13:13" ht="29.25" customHeight="1">
      <c r="M449" s="172"/>
    </row>
    <row r="450" spans="13:13" ht="29.25" customHeight="1">
      <c r="M450" s="172"/>
    </row>
  </sheetData>
  <mergeCells count="3">
    <mergeCell ref="B6:B9"/>
    <mergeCell ref="D5:E5"/>
    <mergeCell ref="D4:E4"/>
  </mergeCells>
  <phoneticPr fontId="2"/>
  <dataValidations count="1">
    <dataValidation type="whole" operator="greaterThan" allowBlank="1" showInputMessage="1" showErrorMessage="1" errorTitle="入力エラー" error="着工日より前の日付になっています" sqref="D9" xr:uid="{2C47CDF2-31EA-4C15-BC0C-A630890A9841}">
      <formula1>D6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75"/>
  <sheetViews>
    <sheetView showGridLines="0" showZeros="0" topLeftCell="B1" zoomScaleNormal="100" workbookViewId="0">
      <pane ySplit="15" topLeftCell="A16" activePane="bottomLeft" state="frozen"/>
      <selection activeCell="N17" sqref="N17"/>
      <selection pane="bottomLeft" activeCell="R43" sqref="R43:S43"/>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427</v>
      </c>
      <c r="C16" s="11">
        <v>42795</v>
      </c>
      <c r="D16" s="12" t="str">
        <f>INDEX(ｶﾚﾝﾀﾞｰ!$C$5:$QQ$44,VLOOKUP(初期入力!$D$4,初期入力!$H$3:$J$18,3,0),A16)</f>
        <v>日</v>
      </c>
      <c r="E16" s="40"/>
      <c r="F16" s="23"/>
      <c r="G16" s="12"/>
      <c r="H16" s="286"/>
      <c r="I16" s="287"/>
      <c r="J16" s="14"/>
      <c r="K16" s="12"/>
      <c r="L16" s="32"/>
      <c r="M16" s="11">
        <f>C16</f>
        <v>42795</v>
      </c>
      <c r="N16" s="12" t="str">
        <f>D16</f>
        <v>日</v>
      </c>
      <c r="O16" s="39">
        <f>E16</f>
        <v>0</v>
      </c>
      <c r="P16" s="14">
        <f>F16</f>
        <v>0</v>
      </c>
      <c r="Q16" s="24"/>
      <c r="R16" s="275"/>
      <c r="S16" s="276"/>
      <c r="T16" s="23"/>
      <c r="U16" s="24"/>
    </row>
    <row r="17" spans="1:21" ht="46.5" customHeight="1">
      <c r="A17">
        <v>428</v>
      </c>
      <c r="C17" s="11">
        <v>42796</v>
      </c>
      <c r="D17" s="12" t="str">
        <f>INDEX(ｶﾚﾝﾀﾞｰ!$C$5:$QQ$44,VLOOKUP(初期入力!$D$4,初期入力!$H$3:$J$18,3,0),A17)</f>
        <v>月</v>
      </c>
      <c r="E17" s="40"/>
      <c r="F17" s="23"/>
      <c r="G17" s="12"/>
      <c r="H17" s="286"/>
      <c r="I17" s="287"/>
      <c r="J17" s="14"/>
      <c r="K17" s="12"/>
      <c r="L17" s="32"/>
      <c r="M17" s="11">
        <f t="shared" ref="M17:P26" si="0">C17</f>
        <v>42796</v>
      </c>
      <c r="N17" s="12" t="str">
        <f t="shared" si="0"/>
        <v>月</v>
      </c>
      <c r="O17" s="39">
        <f t="shared" si="0"/>
        <v>0</v>
      </c>
      <c r="P17" s="14">
        <f t="shared" si="0"/>
        <v>0</v>
      </c>
      <c r="Q17" s="24"/>
      <c r="R17" s="275"/>
      <c r="S17" s="276"/>
      <c r="T17" s="23"/>
      <c r="U17" s="24"/>
    </row>
    <row r="18" spans="1:21" ht="46.5" customHeight="1">
      <c r="A18">
        <v>429</v>
      </c>
      <c r="C18" s="11">
        <v>42797</v>
      </c>
      <c r="D18" s="12" t="str">
        <f>INDEX(ｶﾚﾝﾀﾞｰ!$C$5:$QQ$44,VLOOKUP(初期入力!$D$4,初期入力!$H$3:$J$18,3,0),A18)</f>
        <v>火</v>
      </c>
      <c r="E18" s="40"/>
      <c r="F18" s="23"/>
      <c r="G18" s="10"/>
      <c r="H18" s="286"/>
      <c r="I18" s="287"/>
      <c r="J18" s="14"/>
      <c r="K18" s="12"/>
      <c r="L18" s="32"/>
      <c r="M18" s="11">
        <f t="shared" si="0"/>
        <v>42797</v>
      </c>
      <c r="N18" s="12" t="str">
        <f t="shared" si="0"/>
        <v>火</v>
      </c>
      <c r="O18" s="39">
        <f t="shared" si="0"/>
        <v>0</v>
      </c>
      <c r="P18" s="14">
        <f t="shared" si="0"/>
        <v>0</v>
      </c>
      <c r="Q18" s="24"/>
      <c r="R18" s="275"/>
      <c r="S18" s="276"/>
      <c r="T18" s="23"/>
      <c r="U18" s="24"/>
    </row>
    <row r="19" spans="1:21" ht="46.5" customHeight="1">
      <c r="A19">
        <v>430</v>
      </c>
      <c r="C19" s="11">
        <v>42798</v>
      </c>
      <c r="D19" s="12" t="str">
        <f>INDEX(ｶﾚﾝﾀﾞｰ!$C$5:$QQ$44,VLOOKUP(初期入力!$D$4,初期入力!$H$3:$J$18,3,0),A19)</f>
        <v>水</v>
      </c>
      <c r="E19" s="40"/>
      <c r="F19" s="23"/>
      <c r="G19" s="10"/>
      <c r="H19" s="286"/>
      <c r="I19" s="287"/>
      <c r="J19" s="14"/>
      <c r="K19" s="12"/>
      <c r="L19" s="32"/>
      <c r="M19" s="11">
        <f t="shared" si="0"/>
        <v>42798</v>
      </c>
      <c r="N19" s="12" t="str">
        <f t="shared" si="0"/>
        <v>水</v>
      </c>
      <c r="O19" s="39">
        <f t="shared" si="0"/>
        <v>0</v>
      </c>
      <c r="P19" s="14">
        <f t="shared" si="0"/>
        <v>0</v>
      </c>
      <c r="Q19" s="24"/>
      <c r="R19" s="275"/>
      <c r="S19" s="276"/>
      <c r="T19" s="23"/>
      <c r="U19" s="24"/>
    </row>
    <row r="20" spans="1:21" ht="46.5" customHeight="1">
      <c r="A20">
        <v>431</v>
      </c>
      <c r="C20" s="11">
        <v>42799</v>
      </c>
      <c r="D20" s="12" t="str">
        <f>INDEX(ｶﾚﾝﾀﾞｰ!$C$5:$QQ$44,VLOOKUP(初期入力!$D$4,初期入力!$H$3:$J$18,3,0),A20)</f>
        <v>木</v>
      </c>
      <c r="E20" s="40"/>
      <c r="F20" s="23"/>
      <c r="G20" s="12"/>
      <c r="H20" s="286"/>
      <c r="I20" s="287"/>
      <c r="J20" s="14"/>
      <c r="K20" s="12"/>
      <c r="L20" s="32"/>
      <c r="M20" s="11">
        <f t="shared" si="0"/>
        <v>42799</v>
      </c>
      <c r="N20" s="12" t="str">
        <f t="shared" si="0"/>
        <v>木</v>
      </c>
      <c r="O20" s="39">
        <f t="shared" si="0"/>
        <v>0</v>
      </c>
      <c r="P20" s="14">
        <f t="shared" si="0"/>
        <v>0</v>
      </c>
      <c r="Q20" s="24"/>
      <c r="R20" s="275"/>
      <c r="S20" s="276"/>
      <c r="T20" s="23"/>
      <c r="U20" s="24"/>
    </row>
    <row r="21" spans="1:21" ht="46.5" customHeight="1">
      <c r="A21">
        <v>432</v>
      </c>
      <c r="C21" s="11">
        <v>42800</v>
      </c>
      <c r="D21" s="12" t="str">
        <f>INDEX(ｶﾚﾝﾀﾞｰ!$C$5:$QQ$44,VLOOKUP(初期入力!$D$4,初期入力!$H$3:$J$18,3,0),A21)</f>
        <v>金</v>
      </c>
      <c r="E21" s="40"/>
      <c r="F21" s="23"/>
      <c r="G21" s="12"/>
      <c r="H21" s="286"/>
      <c r="I21" s="287"/>
      <c r="J21" s="14"/>
      <c r="K21" s="12"/>
      <c r="L21" s="32"/>
      <c r="M21" s="11">
        <f t="shared" si="0"/>
        <v>42800</v>
      </c>
      <c r="N21" s="12" t="str">
        <f t="shared" si="0"/>
        <v>金</v>
      </c>
      <c r="O21" s="39">
        <f t="shared" si="0"/>
        <v>0</v>
      </c>
      <c r="P21" s="14">
        <f t="shared" si="0"/>
        <v>0</v>
      </c>
      <c r="Q21" s="24"/>
      <c r="R21" s="275"/>
      <c r="S21" s="276"/>
      <c r="T21" s="23"/>
      <c r="U21" s="24"/>
    </row>
    <row r="22" spans="1:21" ht="46.5" customHeight="1">
      <c r="A22">
        <v>433</v>
      </c>
      <c r="C22" s="11">
        <v>42801</v>
      </c>
      <c r="D22" s="12" t="str">
        <f>INDEX(ｶﾚﾝﾀﾞｰ!$C$5:$QQ$44,VLOOKUP(初期入力!$D$4,初期入力!$H$3:$J$18,3,0),A22)</f>
        <v>土</v>
      </c>
      <c r="E22" s="40"/>
      <c r="F22" s="23"/>
      <c r="G22" s="12"/>
      <c r="H22" s="286"/>
      <c r="I22" s="287"/>
      <c r="J22" s="14"/>
      <c r="K22" s="12"/>
      <c r="L22" s="32"/>
      <c r="M22" s="11">
        <f t="shared" si="0"/>
        <v>42801</v>
      </c>
      <c r="N22" s="12" t="str">
        <f t="shared" si="0"/>
        <v>土</v>
      </c>
      <c r="O22" s="39">
        <f t="shared" si="0"/>
        <v>0</v>
      </c>
      <c r="P22" s="14">
        <f t="shared" si="0"/>
        <v>0</v>
      </c>
      <c r="Q22" s="24"/>
      <c r="R22" s="275"/>
      <c r="S22" s="276"/>
      <c r="T22" s="23"/>
      <c r="U22" s="24"/>
    </row>
    <row r="23" spans="1:21" ht="46.5" customHeight="1">
      <c r="A23">
        <v>434</v>
      </c>
      <c r="C23" s="11">
        <v>42802</v>
      </c>
      <c r="D23" s="12" t="str">
        <f>INDEX(ｶﾚﾝﾀﾞｰ!$C$5:$QQ$44,VLOOKUP(初期入力!$D$4,初期入力!$H$3:$J$18,3,0),A23)</f>
        <v>日</v>
      </c>
      <c r="E23" s="40"/>
      <c r="F23" s="23"/>
      <c r="G23" s="12"/>
      <c r="H23" s="286"/>
      <c r="I23" s="287"/>
      <c r="J23" s="14"/>
      <c r="K23" s="12"/>
      <c r="L23" s="32"/>
      <c r="M23" s="11">
        <f t="shared" si="0"/>
        <v>42802</v>
      </c>
      <c r="N23" s="12" t="str">
        <f t="shared" si="0"/>
        <v>日</v>
      </c>
      <c r="O23" s="39">
        <f t="shared" si="0"/>
        <v>0</v>
      </c>
      <c r="P23" s="14">
        <f t="shared" si="0"/>
        <v>0</v>
      </c>
      <c r="Q23" s="24"/>
      <c r="R23" s="275"/>
      <c r="S23" s="276"/>
      <c r="T23" s="23"/>
      <c r="U23" s="24"/>
    </row>
    <row r="24" spans="1:21" ht="46.5" customHeight="1">
      <c r="A24">
        <v>435</v>
      </c>
      <c r="C24" s="11">
        <v>42803</v>
      </c>
      <c r="D24" s="12" t="str">
        <f>INDEX(ｶﾚﾝﾀﾞｰ!$C$5:$QQ$44,VLOOKUP(初期入力!$D$4,初期入力!$H$3:$J$18,3,0),A24)</f>
        <v>月</v>
      </c>
      <c r="E24" s="40"/>
      <c r="F24" s="23"/>
      <c r="G24" s="12"/>
      <c r="H24" s="286"/>
      <c r="I24" s="287"/>
      <c r="J24" s="14"/>
      <c r="K24" s="12"/>
      <c r="L24" s="32"/>
      <c r="M24" s="11">
        <f t="shared" si="0"/>
        <v>42803</v>
      </c>
      <c r="N24" s="12" t="str">
        <f t="shared" si="0"/>
        <v>月</v>
      </c>
      <c r="O24" s="39">
        <f t="shared" si="0"/>
        <v>0</v>
      </c>
      <c r="P24" s="14">
        <f t="shared" si="0"/>
        <v>0</v>
      </c>
      <c r="Q24" s="24"/>
      <c r="R24" s="275"/>
      <c r="S24" s="276"/>
      <c r="T24" s="23"/>
      <c r="U24" s="24"/>
    </row>
    <row r="25" spans="1:21" ht="46.5" customHeight="1">
      <c r="A25">
        <v>436</v>
      </c>
      <c r="C25" s="11">
        <v>42804</v>
      </c>
      <c r="D25" s="12" t="str">
        <f>INDEX(ｶﾚﾝﾀﾞｰ!$C$5:$QQ$44,VLOOKUP(初期入力!$D$4,初期入力!$H$3:$J$18,3,0),A25)</f>
        <v>火</v>
      </c>
      <c r="E25" s="40"/>
      <c r="F25" s="23"/>
      <c r="G25" s="12"/>
      <c r="H25" s="286"/>
      <c r="I25" s="287"/>
      <c r="J25" s="14"/>
      <c r="K25" s="12"/>
      <c r="L25" s="32"/>
      <c r="M25" s="11">
        <f t="shared" si="0"/>
        <v>42804</v>
      </c>
      <c r="N25" s="12" t="str">
        <f t="shared" si="0"/>
        <v>火</v>
      </c>
      <c r="O25" s="39">
        <f t="shared" si="0"/>
        <v>0</v>
      </c>
      <c r="P25" s="14">
        <f t="shared" si="0"/>
        <v>0</v>
      </c>
      <c r="Q25" s="24"/>
      <c r="R25" s="275"/>
      <c r="S25" s="276"/>
      <c r="T25" s="23"/>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437</v>
      </c>
      <c r="C36" s="11">
        <v>42805</v>
      </c>
      <c r="D36" s="12" t="str">
        <f>INDEX(ｶﾚﾝﾀﾞｰ!$C$5:$QQ$44,VLOOKUP(初期入力!$D$4,初期入力!$H$3:$J$18,3,0),A36)</f>
        <v>水</v>
      </c>
      <c r="E36" s="40"/>
      <c r="F36" s="23"/>
      <c r="G36" s="12"/>
      <c r="H36" s="286"/>
      <c r="I36" s="287"/>
      <c r="J36" s="14"/>
      <c r="K36" s="12"/>
      <c r="L36" s="32"/>
      <c r="M36" s="11">
        <f t="shared" ref="M36:O46" si="1">C36</f>
        <v>42805</v>
      </c>
      <c r="N36" s="12" t="str">
        <f t="shared" si="1"/>
        <v>水</v>
      </c>
      <c r="O36" s="39">
        <f>E36</f>
        <v>0</v>
      </c>
      <c r="P36" s="14">
        <f t="shared" ref="P36:P46" si="2">F36</f>
        <v>0</v>
      </c>
      <c r="Q36" s="24"/>
      <c r="R36" s="275"/>
      <c r="S36" s="276"/>
      <c r="T36" s="23"/>
      <c r="U36" s="24"/>
    </row>
    <row r="37" spans="1:21" ht="46.5" customHeight="1">
      <c r="A37">
        <v>438</v>
      </c>
      <c r="C37" s="11">
        <v>42806</v>
      </c>
      <c r="D37" s="12" t="str">
        <f>INDEX(ｶﾚﾝﾀﾞｰ!$C$5:$QQ$44,VLOOKUP(初期入力!$D$4,初期入力!$H$3:$J$18,3,0),A37)</f>
        <v>木</v>
      </c>
      <c r="E37" s="40"/>
      <c r="F37" s="23"/>
      <c r="G37" s="12"/>
      <c r="H37" s="286"/>
      <c r="I37" s="287"/>
      <c r="J37" s="14"/>
      <c r="K37" s="12"/>
      <c r="L37" s="32"/>
      <c r="M37" s="11">
        <f t="shared" si="1"/>
        <v>42806</v>
      </c>
      <c r="N37" s="12" t="str">
        <f t="shared" si="1"/>
        <v>木</v>
      </c>
      <c r="O37" s="39">
        <f t="shared" si="1"/>
        <v>0</v>
      </c>
      <c r="P37" s="14">
        <f t="shared" si="2"/>
        <v>0</v>
      </c>
      <c r="Q37" s="24"/>
      <c r="R37" s="275"/>
      <c r="S37" s="276"/>
      <c r="T37" s="23"/>
      <c r="U37" s="24"/>
    </row>
    <row r="38" spans="1:21" ht="46.5" customHeight="1">
      <c r="A38">
        <v>439</v>
      </c>
      <c r="C38" s="11">
        <v>42807</v>
      </c>
      <c r="D38" s="12" t="str">
        <f>INDEX(ｶﾚﾝﾀﾞｰ!$C$5:$QQ$44,VLOOKUP(初期入力!$D$4,初期入力!$H$3:$J$18,3,0),A38)</f>
        <v>金</v>
      </c>
      <c r="E38" s="40"/>
      <c r="F38" s="23"/>
      <c r="G38" s="10"/>
      <c r="H38" s="286"/>
      <c r="I38" s="287"/>
      <c r="J38" s="14"/>
      <c r="K38" s="12"/>
      <c r="L38" s="32"/>
      <c r="M38" s="11">
        <f t="shared" si="1"/>
        <v>42807</v>
      </c>
      <c r="N38" s="12" t="str">
        <f t="shared" si="1"/>
        <v>金</v>
      </c>
      <c r="O38" s="39">
        <f t="shared" si="1"/>
        <v>0</v>
      </c>
      <c r="P38" s="14">
        <f t="shared" si="2"/>
        <v>0</v>
      </c>
      <c r="Q38" s="24"/>
      <c r="R38" s="275"/>
      <c r="S38" s="276"/>
      <c r="T38" s="23"/>
      <c r="U38" s="24"/>
    </row>
    <row r="39" spans="1:21" ht="46.5" customHeight="1">
      <c r="A39">
        <v>440</v>
      </c>
      <c r="C39" s="11">
        <v>42808</v>
      </c>
      <c r="D39" s="12" t="str">
        <f>INDEX(ｶﾚﾝﾀﾞｰ!$C$5:$QQ$44,VLOOKUP(初期入力!$D$4,初期入力!$H$3:$J$18,3,0),A39)</f>
        <v>土</v>
      </c>
      <c r="E39" s="40"/>
      <c r="F39" s="23"/>
      <c r="G39" s="10"/>
      <c r="H39" s="286"/>
      <c r="I39" s="287"/>
      <c r="J39" s="14"/>
      <c r="K39" s="12"/>
      <c r="L39" s="32"/>
      <c r="M39" s="11">
        <f t="shared" si="1"/>
        <v>42808</v>
      </c>
      <c r="N39" s="12" t="str">
        <f t="shared" si="1"/>
        <v>土</v>
      </c>
      <c r="O39" s="39">
        <f t="shared" si="1"/>
        <v>0</v>
      </c>
      <c r="P39" s="14">
        <f t="shared" si="2"/>
        <v>0</v>
      </c>
      <c r="Q39" s="24"/>
      <c r="R39" s="275"/>
      <c r="S39" s="276"/>
      <c r="T39" s="23"/>
      <c r="U39" s="24"/>
    </row>
    <row r="40" spans="1:21" ht="46.5" customHeight="1">
      <c r="A40">
        <v>441</v>
      </c>
      <c r="C40" s="11">
        <v>42809</v>
      </c>
      <c r="D40" s="12" t="str">
        <f>INDEX(ｶﾚﾝﾀﾞｰ!$C$5:$QQ$44,VLOOKUP(初期入力!$D$4,初期入力!$H$3:$J$18,3,0),A40)</f>
        <v>日</v>
      </c>
      <c r="E40" s="40"/>
      <c r="F40" s="23"/>
      <c r="G40" s="12"/>
      <c r="H40" s="286"/>
      <c r="I40" s="287"/>
      <c r="J40" s="14"/>
      <c r="K40" s="12"/>
      <c r="L40" s="32"/>
      <c r="M40" s="11">
        <f t="shared" si="1"/>
        <v>42809</v>
      </c>
      <c r="N40" s="12" t="str">
        <f t="shared" si="1"/>
        <v>日</v>
      </c>
      <c r="O40" s="39">
        <f t="shared" si="1"/>
        <v>0</v>
      </c>
      <c r="P40" s="14">
        <f t="shared" si="2"/>
        <v>0</v>
      </c>
      <c r="Q40" s="24"/>
      <c r="R40" s="275"/>
      <c r="S40" s="276"/>
      <c r="T40" s="23"/>
      <c r="U40" s="24"/>
    </row>
    <row r="41" spans="1:21" ht="46.5" customHeight="1">
      <c r="A41">
        <v>442</v>
      </c>
      <c r="C41" s="11">
        <v>42810</v>
      </c>
      <c r="D41" s="12" t="str">
        <f>INDEX(ｶﾚﾝﾀﾞｰ!$C$5:$QQ$44,VLOOKUP(初期入力!$D$4,初期入力!$H$3:$J$18,3,0),A41)</f>
        <v>月</v>
      </c>
      <c r="E41" s="40"/>
      <c r="F41" s="23"/>
      <c r="G41" s="12"/>
      <c r="H41" s="286"/>
      <c r="I41" s="287"/>
      <c r="J41" s="14"/>
      <c r="K41" s="12"/>
      <c r="L41" s="32"/>
      <c r="M41" s="11">
        <f t="shared" si="1"/>
        <v>42810</v>
      </c>
      <c r="N41" s="12" t="str">
        <f t="shared" si="1"/>
        <v>月</v>
      </c>
      <c r="O41" s="39">
        <f t="shared" si="1"/>
        <v>0</v>
      </c>
      <c r="P41" s="14">
        <f t="shared" si="2"/>
        <v>0</v>
      </c>
      <c r="Q41" s="24"/>
      <c r="R41" s="275"/>
      <c r="S41" s="276"/>
      <c r="T41" s="23"/>
      <c r="U41" s="24"/>
    </row>
    <row r="42" spans="1:21" ht="46.5" customHeight="1">
      <c r="A42">
        <v>443</v>
      </c>
      <c r="C42" s="11">
        <v>42811</v>
      </c>
      <c r="D42" s="12" t="str">
        <f>INDEX(ｶﾚﾝﾀﾞｰ!$C$5:$QQ$44,VLOOKUP(初期入力!$D$4,初期入力!$H$3:$J$18,3,0),A42)</f>
        <v>火</v>
      </c>
      <c r="E42" s="40"/>
      <c r="F42" s="23"/>
      <c r="G42" s="12"/>
      <c r="H42" s="286"/>
      <c r="I42" s="287"/>
      <c r="J42" s="14"/>
      <c r="K42" s="12"/>
      <c r="L42" s="32"/>
      <c r="M42" s="11">
        <f t="shared" si="1"/>
        <v>42811</v>
      </c>
      <c r="N42" s="12" t="str">
        <f t="shared" si="1"/>
        <v>火</v>
      </c>
      <c r="O42" s="39">
        <f t="shared" si="1"/>
        <v>0</v>
      </c>
      <c r="P42" s="14">
        <f t="shared" si="2"/>
        <v>0</v>
      </c>
      <c r="Q42" s="24"/>
      <c r="R42" s="275"/>
      <c r="S42" s="276"/>
      <c r="T42" s="23"/>
      <c r="U42" s="24"/>
    </row>
    <row r="43" spans="1:21" ht="46.5" customHeight="1">
      <c r="A43">
        <v>444</v>
      </c>
      <c r="C43" s="11">
        <v>42812</v>
      </c>
      <c r="D43" s="12" t="str">
        <f>INDEX(ｶﾚﾝﾀﾞｰ!$C$5:$QQ$44,VLOOKUP(初期入力!$D$4,初期入力!$H$3:$J$18,3,0),A43)</f>
        <v>水</v>
      </c>
      <c r="E43" s="40"/>
      <c r="F43" s="23"/>
      <c r="G43" s="12"/>
      <c r="H43" s="286"/>
      <c r="I43" s="287"/>
      <c r="J43" s="14"/>
      <c r="K43" s="12"/>
      <c r="L43" s="32"/>
      <c r="M43" s="11">
        <f t="shared" si="1"/>
        <v>42812</v>
      </c>
      <c r="N43" s="12" t="str">
        <f t="shared" si="1"/>
        <v>水</v>
      </c>
      <c r="O43" s="39">
        <f t="shared" si="1"/>
        <v>0</v>
      </c>
      <c r="P43" s="14">
        <f t="shared" si="2"/>
        <v>0</v>
      </c>
      <c r="Q43" s="24"/>
      <c r="R43" s="275"/>
      <c r="S43" s="276"/>
      <c r="T43" s="23"/>
      <c r="U43" s="24"/>
    </row>
    <row r="44" spans="1:21" ht="46.5" customHeight="1">
      <c r="A44">
        <v>445</v>
      </c>
      <c r="C44" s="11">
        <v>42813</v>
      </c>
      <c r="D44" s="12" t="str">
        <f>INDEX(ｶﾚﾝﾀﾞｰ!$C$5:$QQ$44,VLOOKUP(初期入力!$D$4,初期入力!$H$3:$J$18,3,0),A44)</f>
        <v>木</v>
      </c>
      <c r="E44" s="40"/>
      <c r="F44" s="23"/>
      <c r="G44" s="12"/>
      <c r="H44" s="286"/>
      <c r="I44" s="287"/>
      <c r="J44" s="14"/>
      <c r="K44" s="12"/>
      <c r="L44" s="32"/>
      <c r="M44" s="11">
        <f t="shared" si="1"/>
        <v>42813</v>
      </c>
      <c r="N44" s="12" t="str">
        <f t="shared" si="1"/>
        <v>木</v>
      </c>
      <c r="O44" s="39">
        <f t="shared" si="1"/>
        <v>0</v>
      </c>
      <c r="P44" s="14">
        <f t="shared" si="2"/>
        <v>0</v>
      </c>
      <c r="Q44" s="24"/>
      <c r="R44" s="275"/>
      <c r="S44" s="276"/>
      <c r="T44" s="23"/>
      <c r="U44" s="24"/>
    </row>
    <row r="45" spans="1:21" ht="46.5" customHeight="1">
      <c r="A45">
        <v>446</v>
      </c>
      <c r="C45" s="11">
        <v>42814</v>
      </c>
      <c r="D45" s="12" t="str">
        <f>INDEX(ｶﾚﾝﾀﾞｰ!$C$5:$QQ$44,VLOOKUP(初期入力!$D$4,初期入力!$H$3:$J$18,3,0),A45)</f>
        <v>金</v>
      </c>
      <c r="E45" s="40"/>
      <c r="F45" s="23"/>
      <c r="G45" s="12"/>
      <c r="H45" s="286"/>
      <c r="I45" s="287"/>
      <c r="J45" s="14"/>
      <c r="K45" s="12"/>
      <c r="L45" s="32"/>
      <c r="M45" s="11">
        <f t="shared" si="1"/>
        <v>42814</v>
      </c>
      <c r="N45" s="12" t="str">
        <f t="shared" si="1"/>
        <v>金</v>
      </c>
      <c r="O45" s="39">
        <f t="shared" si="1"/>
        <v>0</v>
      </c>
      <c r="P45" s="14">
        <f t="shared" si="2"/>
        <v>0</v>
      </c>
      <c r="Q45" s="24"/>
      <c r="R45" s="275"/>
      <c r="S45" s="276"/>
      <c r="T45" s="23"/>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447</v>
      </c>
      <c r="C56" s="11">
        <v>42815</v>
      </c>
      <c r="D56" s="12" t="str">
        <f>INDEX(ｶﾚﾝﾀﾞｰ!$C$5:$QQ$44,VLOOKUP(初期入力!$D$4,初期入力!$H$3:$J$18,3,0),A56)</f>
        <v>土</v>
      </c>
      <c r="E56" s="40"/>
      <c r="F56" s="23"/>
      <c r="G56" s="12"/>
      <c r="H56" s="286"/>
      <c r="I56" s="287"/>
      <c r="J56" s="14"/>
      <c r="K56" s="12"/>
      <c r="L56" s="32"/>
      <c r="M56" s="11">
        <f t="shared" ref="M56:O66" si="3">C56</f>
        <v>42815</v>
      </c>
      <c r="N56" s="12" t="str">
        <f t="shared" si="3"/>
        <v>土</v>
      </c>
      <c r="O56" s="39">
        <f>E56</f>
        <v>0</v>
      </c>
      <c r="P56" s="14">
        <f t="shared" ref="P56:P66" si="4">F56</f>
        <v>0</v>
      </c>
      <c r="Q56" s="24"/>
      <c r="R56" s="275"/>
      <c r="S56" s="276"/>
      <c r="T56" s="23"/>
      <c r="U56" s="24"/>
    </row>
    <row r="57" spans="1:21" ht="46.5" customHeight="1">
      <c r="A57">
        <v>448</v>
      </c>
      <c r="C57" s="11">
        <v>42816</v>
      </c>
      <c r="D57" s="12" t="str">
        <f>INDEX(ｶﾚﾝﾀﾞｰ!$C$5:$QQ$44,VLOOKUP(初期入力!$D$4,初期入力!$H$3:$J$18,3,0),A57)</f>
        <v>日</v>
      </c>
      <c r="E57" s="40"/>
      <c r="F57" s="23"/>
      <c r="G57" s="12"/>
      <c r="H57" s="286"/>
      <c r="I57" s="287"/>
      <c r="J57" s="14"/>
      <c r="K57" s="12"/>
      <c r="L57" s="32"/>
      <c r="M57" s="11">
        <f t="shared" si="3"/>
        <v>42816</v>
      </c>
      <c r="N57" s="12" t="str">
        <f t="shared" si="3"/>
        <v>日</v>
      </c>
      <c r="O57" s="39">
        <f t="shared" si="3"/>
        <v>0</v>
      </c>
      <c r="P57" s="14">
        <f t="shared" si="4"/>
        <v>0</v>
      </c>
      <c r="Q57" s="24"/>
      <c r="R57" s="275"/>
      <c r="S57" s="276"/>
      <c r="T57" s="23"/>
      <c r="U57" s="24"/>
    </row>
    <row r="58" spans="1:21" ht="46.5" customHeight="1">
      <c r="A58">
        <v>449</v>
      </c>
      <c r="C58" s="11">
        <v>42817</v>
      </c>
      <c r="D58" s="12" t="str">
        <f>INDEX(ｶﾚﾝﾀﾞｰ!$C$5:$QQ$44,VLOOKUP(初期入力!$D$4,初期入力!$H$3:$J$18,3,0),A58)</f>
        <v>月</v>
      </c>
      <c r="E58" s="40"/>
      <c r="F58" s="23"/>
      <c r="G58" s="10"/>
      <c r="H58" s="286"/>
      <c r="I58" s="287"/>
      <c r="J58" s="14"/>
      <c r="K58" s="12"/>
      <c r="L58" s="32"/>
      <c r="M58" s="11">
        <f t="shared" si="3"/>
        <v>42817</v>
      </c>
      <c r="N58" s="12" t="str">
        <f t="shared" si="3"/>
        <v>月</v>
      </c>
      <c r="O58" s="39">
        <f t="shared" si="3"/>
        <v>0</v>
      </c>
      <c r="P58" s="14">
        <f t="shared" si="4"/>
        <v>0</v>
      </c>
      <c r="Q58" s="24"/>
      <c r="R58" s="275"/>
      <c r="S58" s="276"/>
      <c r="T58" s="23"/>
      <c r="U58" s="24"/>
    </row>
    <row r="59" spans="1:21" ht="46.5" customHeight="1">
      <c r="A59">
        <v>450</v>
      </c>
      <c r="C59" s="11">
        <v>42818</v>
      </c>
      <c r="D59" s="12" t="str">
        <f>INDEX(ｶﾚﾝﾀﾞｰ!$C$5:$QQ$44,VLOOKUP(初期入力!$D$4,初期入力!$H$3:$J$18,3,0),A59)</f>
        <v>火</v>
      </c>
      <c r="E59" s="40"/>
      <c r="F59" s="23"/>
      <c r="G59" s="10"/>
      <c r="H59" s="286"/>
      <c r="I59" s="287"/>
      <c r="J59" s="14"/>
      <c r="K59" s="12"/>
      <c r="L59" s="32"/>
      <c r="M59" s="11">
        <f t="shared" si="3"/>
        <v>42818</v>
      </c>
      <c r="N59" s="12" t="str">
        <f t="shared" si="3"/>
        <v>火</v>
      </c>
      <c r="O59" s="39">
        <f t="shared" si="3"/>
        <v>0</v>
      </c>
      <c r="P59" s="14">
        <f t="shared" si="4"/>
        <v>0</v>
      </c>
      <c r="Q59" s="24"/>
      <c r="R59" s="275"/>
      <c r="S59" s="276"/>
      <c r="T59" s="23"/>
      <c r="U59" s="24"/>
    </row>
    <row r="60" spans="1:21" ht="46.5" customHeight="1">
      <c r="A60">
        <v>451</v>
      </c>
      <c r="C60" s="11">
        <v>42819</v>
      </c>
      <c r="D60" s="12" t="str">
        <f>INDEX(ｶﾚﾝﾀﾞｰ!$C$5:$QQ$44,VLOOKUP(初期入力!$D$4,初期入力!$H$3:$J$18,3,0),A60)</f>
        <v>水</v>
      </c>
      <c r="E60" s="40"/>
      <c r="F60" s="23"/>
      <c r="G60" s="12"/>
      <c r="H60" s="286"/>
      <c r="I60" s="287"/>
      <c r="J60" s="14"/>
      <c r="K60" s="12"/>
      <c r="L60" s="32"/>
      <c r="M60" s="11">
        <f t="shared" si="3"/>
        <v>42819</v>
      </c>
      <c r="N60" s="12" t="str">
        <f t="shared" si="3"/>
        <v>水</v>
      </c>
      <c r="O60" s="39">
        <f t="shared" si="3"/>
        <v>0</v>
      </c>
      <c r="P60" s="14">
        <f t="shared" si="4"/>
        <v>0</v>
      </c>
      <c r="Q60" s="24"/>
      <c r="R60" s="275"/>
      <c r="S60" s="276"/>
      <c r="T60" s="23"/>
      <c r="U60" s="24"/>
    </row>
    <row r="61" spans="1:21" ht="46.5" customHeight="1">
      <c r="A61">
        <v>452</v>
      </c>
      <c r="C61" s="11">
        <v>42820</v>
      </c>
      <c r="D61" s="12" t="str">
        <f>INDEX(ｶﾚﾝﾀﾞｰ!$C$5:$QQ$44,VLOOKUP(初期入力!$D$4,初期入力!$H$3:$J$18,3,0),A61)</f>
        <v>木</v>
      </c>
      <c r="E61" s="40"/>
      <c r="F61" s="23"/>
      <c r="G61" s="12"/>
      <c r="H61" s="286"/>
      <c r="I61" s="287"/>
      <c r="J61" s="14"/>
      <c r="K61" s="12"/>
      <c r="L61" s="32"/>
      <c r="M61" s="11">
        <f t="shared" si="3"/>
        <v>42820</v>
      </c>
      <c r="N61" s="12" t="str">
        <f t="shared" si="3"/>
        <v>木</v>
      </c>
      <c r="O61" s="39">
        <f t="shared" si="3"/>
        <v>0</v>
      </c>
      <c r="P61" s="14">
        <f t="shared" si="4"/>
        <v>0</v>
      </c>
      <c r="Q61" s="24"/>
      <c r="R61" s="275"/>
      <c r="S61" s="276"/>
      <c r="T61" s="23"/>
      <c r="U61" s="24"/>
    </row>
    <row r="62" spans="1:21" ht="46.5" customHeight="1">
      <c r="A62">
        <v>453</v>
      </c>
      <c r="C62" s="11">
        <v>42821</v>
      </c>
      <c r="D62" s="12" t="str">
        <f>INDEX(ｶﾚﾝﾀﾞｰ!$C$5:$QQ$44,VLOOKUP(初期入力!$D$4,初期入力!$H$3:$J$18,3,0),A62)</f>
        <v>金</v>
      </c>
      <c r="E62" s="40"/>
      <c r="F62" s="23"/>
      <c r="G62" s="12"/>
      <c r="H62" s="286"/>
      <c r="I62" s="287"/>
      <c r="J62" s="14"/>
      <c r="K62" s="12"/>
      <c r="L62" s="32"/>
      <c r="M62" s="11">
        <f t="shared" si="3"/>
        <v>42821</v>
      </c>
      <c r="N62" s="12" t="str">
        <f t="shared" si="3"/>
        <v>金</v>
      </c>
      <c r="O62" s="39">
        <f t="shared" si="3"/>
        <v>0</v>
      </c>
      <c r="P62" s="14">
        <f t="shared" si="4"/>
        <v>0</v>
      </c>
      <c r="Q62" s="24"/>
      <c r="R62" s="275"/>
      <c r="S62" s="276"/>
      <c r="T62" s="23"/>
      <c r="U62" s="24"/>
    </row>
    <row r="63" spans="1:21" ht="46.5" customHeight="1">
      <c r="A63">
        <v>454</v>
      </c>
      <c r="C63" s="11">
        <v>42822</v>
      </c>
      <c r="D63" s="12" t="str">
        <f>INDEX(ｶﾚﾝﾀﾞｰ!$C$5:$QQ$44,VLOOKUP(初期入力!$D$4,初期入力!$H$3:$J$18,3,0),A63)</f>
        <v>土</v>
      </c>
      <c r="E63" s="40"/>
      <c r="F63" s="23"/>
      <c r="G63" s="12"/>
      <c r="H63" s="286"/>
      <c r="I63" s="287"/>
      <c r="J63" s="14"/>
      <c r="K63" s="12"/>
      <c r="L63" s="32"/>
      <c r="M63" s="11">
        <f t="shared" si="3"/>
        <v>42822</v>
      </c>
      <c r="N63" s="12" t="str">
        <f t="shared" si="3"/>
        <v>土</v>
      </c>
      <c r="O63" s="39">
        <f t="shared" si="3"/>
        <v>0</v>
      </c>
      <c r="P63" s="14">
        <f t="shared" si="4"/>
        <v>0</v>
      </c>
      <c r="Q63" s="24"/>
      <c r="R63" s="275"/>
      <c r="S63" s="276"/>
      <c r="T63" s="23"/>
      <c r="U63" s="24"/>
    </row>
    <row r="64" spans="1:21" ht="46.5" customHeight="1">
      <c r="A64">
        <v>455</v>
      </c>
      <c r="C64" s="11">
        <v>42823</v>
      </c>
      <c r="D64" s="12" t="str">
        <f>INDEX(ｶﾚﾝﾀﾞｰ!$C$5:$QQ$44,VLOOKUP(初期入力!$D$4,初期入力!$H$3:$J$18,3,0),A64)</f>
        <v>日</v>
      </c>
      <c r="E64" s="40"/>
      <c r="F64" s="23"/>
      <c r="G64" s="12"/>
      <c r="H64" s="286"/>
      <c r="I64" s="287"/>
      <c r="J64" s="14"/>
      <c r="K64" s="12"/>
      <c r="L64" s="32"/>
      <c r="M64" s="11">
        <f t="shared" si="3"/>
        <v>42823</v>
      </c>
      <c r="N64" s="12" t="str">
        <f t="shared" si="3"/>
        <v>日</v>
      </c>
      <c r="O64" s="39">
        <f t="shared" si="3"/>
        <v>0</v>
      </c>
      <c r="P64" s="14">
        <f t="shared" si="4"/>
        <v>0</v>
      </c>
      <c r="Q64" s="24"/>
      <c r="R64" s="275"/>
      <c r="S64" s="276"/>
      <c r="T64" s="23"/>
      <c r="U64" s="24"/>
    </row>
    <row r="65" spans="1:21" ht="46.5" customHeight="1">
      <c r="A65">
        <v>456</v>
      </c>
      <c r="C65" s="11">
        <v>42824</v>
      </c>
      <c r="D65" s="12" t="str">
        <f>INDEX(ｶﾚﾝﾀﾞｰ!$C$5:$QQ$44,VLOOKUP(初期入力!$D$4,初期入力!$H$3:$J$18,3,0),A65)</f>
        <v>月</v>
      </c>
      <c r="E65" s="40"/>
      <c r="F65" s="23"/>
      <c r="G65" s="12"/>
      <c r="H65" s="286"/>
      <c r="I65" s="287"/>
      <c r="J65" s="14"/>
      <c r="K65" s="12"/>
      <c r="L65" s="32"/>
      <c r="M65" s="11">
        <f t="shared" si="3"/>
        <v>42824</v>
      </c>
      <c r="N65" s="12" t="str">
        <f t="shared" si="3"/>
        <v>月</v>
      </c>
      <c r="O65" s="39">
        <f t="shared" si="3"/>
        <v>0</v>
      </c>
      <c r="P65" s="14">
        <f t="shared" si="4"/>
        <v>0</v>
      </c>
      <c r="Q65" s="24"/>
      <c r="R65" s="275"/>
      <c r="S65" s="276"/>
      <c r="T65" s="23"/>
      <c r="U65" s="24"/>
    </row>
    <row r="66" spans="1:21" ht="46.5" customHeight="1">
      <c r="A66">
        <v>457</v>
      </c>
      <c r="C66" s="11">
        <v>42825</v>
      </c>
      <c r="D66" s="12" t="str">
        <f>INDEX(ｶﾚﾝﾀﾞｰ!$C$5:$QQ$44,VLOOKUP(初期入力!$D$4,初期入力!$H$3:$J$18,3,0),A66)</f>
        <v>火</v>
      </c>
      <c r="E66" s="40"/>
      <c r="F66" s="23"/>
      <c r="G66" s="12"/>
      <c r="H66" s="286"/>
      <c r="I66" s="287"/>
      <c r="J66" s="14"/>
      <c r="K66" s="12"/>
      <c r="L66" s="32"/>
      <c r="M66" s="11">
        <f t="shared" si="3"/>
        <v>42825</v>
      </c>
      <c r="N66" s="12" t="str">
        <f t="shared" si="3"/>
        <v>火</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2">
    <dataValidation type="list" allowBlank="1" showInputMessage="1" showErrorMessage="1" sqref="Q16:Q26 Q56:Q66 Q36:Q46" xr:uid="{00000000-0002-0000-0F00-000000000000}">
      <formula1>$X$5:$X$7</formula1>
    </dataValidation>
    <dataValidation type="list" allowBlank="1" showInputMessage="1" showErrorMessage="1" sqref="F16:F26 T56:T66 F36:F46 T16:T26 F56:F66 T36:T46" xr:uid="{00000000-0002-0000-0F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R194"/>
  <sheetViews>
    <sheetView showGridLines="0" showZeros="0" view="pageBreakPreview" zoomScale="85" zoomScaleNormal="70" zoomScaleSheetLayoutView="85" workbookViewId="0">
      <pane xSplit="7" ySplit="5" topLeftCell="H22" activePane="bottomRight" state="frozen"/>
      <selection activeCell="H17" sqref="H17"/>
      <selection pane="topRight" activeCell="H17" sqref="H17"/>
      <selection pane="bottomLeft" activeCell="H17" sqref="H17"/>
      <selection pane="bottomRight" activeCell="I99" sqref="I99"/>
    </sheetView>
  </sheetViews>
  <sheetFormatPr defaultColWidth="3.625" defaultRowHeight="13.5"/>
  <cols>
    <col min="1" max="1" width="1.375" customWidth="1"/>
    <col min="4" max="4" width="15.125" customWidth="1"/>
    <col min="7" max="7" width="9.125" customWidth="1"/>
    <col min="8" max="122" width="5.625" customWidth="1"/>
  </cols>
  <sheetData>
    <row r="1" spans="2:44" ht="18.75">
      <c r="B1" s="82"/>
      <c r="D1" s="82" t="s">
        <v>118</v>
      </c>
    </row>
    <row r="2" spans="2:44">
      <c r="P2" s="27" t="s">
        <v>42</v>
      </c>
      <c r="Y2" s="27" t="s">
        <v>41</v>
      </c>
      <c r="AN2" s="2" t="s">
        <v>36</v>
      </c>
    </row>
    <row r="3" spans="2:44">
      <c r="B3" s="234" t="s">
        <v>14</v>
      </c>
      <c r="C3" s="234"/>
      <c r="D3" s="234"/>
      <c r="E3" s="234"/>
      <c r="F3" s="235" t="str">
        <f>初期入力!D5</f>
        <v>●●工事</v>
      </c>
      <c r="G3" s="235"/>
      <c r="H3" s="235"/>
      <c r="I3" s="235"/>
      <c r="J3" s="235"/>
      <c r="K3" s="235"/>
      <c r="L3" s="235"/>
      <c r="M3" s="235"/>
      <c r="N3" s="235"/>
      <c r="Q3" s="236">
        <f>初期入力!D6</f>
        <v>45945</v>
      </c>
      <c r="R3" s="236"/>
      <c r="S3" s="236"/>
      <c r="T3" s="83" t="s">
        <v>8</v>
      </c>
      <c r="U3" s="236">
        <f>初期入力!D9</f>
        <v>46052</v>
      </c>
      <c r="V3" s="236"/>
      <c r="W3" s="236"/>
      <c r="Z3" s="237" t="s">
        <v>92</v>
      </c>
      <c r="AA3" s="237"/>
      <c r="AB3" s="228">
        <f>初期入力!D7</f>
        <v>45965</v>
      </c>
      <c r="AC3" s="228"/>
      <c r="AD3" s="228"/>
      <c r="AE3" s="83" t="s">
        <v>8</v>
      </c>
      <c r="AF3" s="227" t="s">
        <v>93</v>
      </c>
      <c r="AG3" s="227"/>
      <c r="AH3" s="227"/>
      <c r="AI3" s="228">
        <f>+初期入力!D8</f>
        <v>46037</v>
      </c>
      <c r="AJ3" s="228"/>
      <c r="AK3" s="228"/>
      <c r="AN3" s="25" t="s">
        <v>69</v>
      </c>
    </row>
    <row r="4" spans="2:44" ht="11.25" customHeight="1">
      <c r="AN4" s="25" t="s">
        <v>32</v>
      </c>
    </row>
    <row r="5" spans="2:44" ht="12.75" customHeight="1">
      <c r="B5" s="36"/>
      <c r="C5" s="37"/>
      <c r="D5" s="183" t="s">
        <v>99</v>
      </c>
      <c r="E5" s="229" t="s">
        <v>100</v>
      </c>
      <c r="F5" s="230"/>
      <c r="G5" s="231"/>
      <c r="H5" s="84">
        <v>1</v>
      </c>
      <c r="I5" s="85">
        <v>2</v>
      </c>
      <c r="J5" s="85">
        <v>3</v>
      </c>
      <c r="K5" s="85">
        <v>4</v>
      </c>
      <c r="L5" s="85">
        <v>5</v>
      </c>
      <c r="M5" s="85">
        <v>6</v>
      </c>
      <c r="N5" s="85">
        <v>7</v>
      </c>
      <c r="O5" s="85">
        <v>8</v>
      </c>
      <c r="P5" s="85">
        <v>9</v>
      </c>
      <c r="Q5" s="85">
        <v>10</v>
      </c>
      <c r="R5" s="85">
        <v>11</v>
      </c>
      <c r="S5" s="85">
        <v>12</v>
      </c>
      <c r="T5" s="85">
        <v>13</v>
      </c>
      <c r="U5" s="85">
        <v>14</v>
      </c>
      <c r="V5" s="85">
        <v>15</v>
      </c>
      <c r="W5" s="85">
        <v>16</v>
      </c>
      <c r="X5" s="85">
        <v>17</v>
      </c>
      <c r="Y5" s="85">
        <v>18</v>
      </c>
      <c r="Z5" s="85">
        <v>19</v>
      </c>
      <c r="AA5" s="85">
        <v>20</v>
      </c>
      <c r="AB5" s="85">
        <v>21</v>
      </c>
      <c r="AC5" s="85">
        <v>22</v>
      </c>
      <c r="AD5" s="85">
        <v>23</v>
      </c>
      <c r="AE5" s="85">
        <v>24</v>
      </c>
      <c r="AF5" s="85">
        <v>25</v>
      </c>
      <c r="AG5" s="85">
        <v>26</v>
      </c>
      <c r="AH5" s="85">
        <v>27</v>
      </c>
      <c r="AI5" s="85">
        <v>28</v>
      </c>
      <c r="AJ5" s="85">
        <v>29</v>
      </c>
      <c r="AK5" s="85">
        <v>30</v>
      </c>
      <c r="AL5" s="86">
        <v>31</v>
      </c>
      <c r="AM5" s="1"/>
      <c r="AN5" s="1"/>
      <c r="AO5" s="48" t="s">
        <v>44</v>
      </c>
      <c r="AP5" s="48" t="s">
        <v>43</v>
      </c>
      <c r="AQ5" t="s">
        <v>61</v>
      </c>
      <c r="AR5" t="s">
        <v>41</v>
      </c>
    </row>
    <row r="6" spans="2:44" ht="12.75" customHeight="1">
      <c r="B6" s="232" t="str">
        <f>+初期入力!D4&amp;"年"</f>
        <v>2025年</v>
      </c>
      <c r="C6" s="233"/>
      <c r="D6" s="184"/>
      <c r="E6" s="187"/>
      <c r="F6" s="186"/>
      <c r="G6" s="188"/>
      <c r="H6" s="79" t="str">
        <f>'旬報(3月)'!D16</f>
        <v>土</v>
      </c>
      <c r="I6" s="80" t="str">
        <f>'旬報(3月)'!D17</f>
        <v>日</v>
      </c>
      <c r="J6" s="80" t="str">
        <f>'旬報(3月)'!D18</f>
        <v>月</v>
      </c>
      <c r="K6" s="80" t="str">
        <f>'旬報(3月)'!D19</f>
        <v>火</v>
      </c>
      <c r="L6" s="80" t="str">
        <f>'旬報(3月)'!D20</f>
        <v>水</v>
      </c>
      <c r="M6" s="80" t="str">
        <f>'旬報(3月)'!D21</f>
        <v>木</v>
      </c>
      <c r="N6" s="80" t="str">
        <f>'旬報(3月)'!D22</f>
        <v>金</v>
      </c>
      <c r="O6" s="80" t="str">
        <f>'旬報(3月)'!D23</f>
        <v>土</v>
      </c>
      <c r="P6" s="80" t="str">
        <f>'旬報(3月)'!D24</f>
        <v>日</v>
      </c>
      <c r="Q6" s="80" t="str">
        <f>'旬報(3月)'!D25</f>
        <v>月</v>
      </c>
      <c r="R6" s="80" t="str">
        <f>'旬報(3月)'!D36</f>
        <v>火</v>
      </c>
      <c r="S6" s="80" t="str">
        <f>'旬報(3月)'!D37</f>
        <v>水</v>
      </c>
      <c r="T6" s="80" t="str">
        <f>'旬報(3月)'!D38</f>
        <v>木</v>
      </c>
      <c r="U6" s="80" t="str">
        <f>'旬報(3月)'!D39</f>
        <v>金</v>
      </c>
      <c r="V6" s="80" t="str">
        <f>'旬報(3月)'!D40</f>
        <v>土</v>
      </c>
      <c r="W6" s="80" t="str">
        <f>'旬報(3月)'!D41</f>
        <v>日</v>
      </c>
      <c r="X6" s="80" t="str">
        <f>'旬報(3月)'!D42</f>
        <v>月</v>
      </c>
      <c r="Y6" s="80" t="str">
        <f>'旬報(3月)'!D43</f>
        <v>火</v>
      </c>
      <c r="Z6" s="80" t="str">
        <f>'旬報(3月)'!D44</f>
        <v>水</v>
      </c>
      <c r="AA6" s="80" t="str">
        <f>'旬報(3月)'!D45</f>
        <v>木</v>
      </c>
      <c r="AB6" s="80" t="str">
        <f>'旬報(3月)'!D56</f>
        <v>金</v>
      </c>
      <c r="AC6" s="80" t="str">
        <f>'旬報(3月)'!D57</f>
        <v>土</v>
      </c>
      <c r="AD6" s="80" t="str">
        <f>'旬報(3月)'!D58</f>
        <v>日</v>
      </c>
      <c r="AE6" s="80" t="str">
        <f>'旬報(3月)'!D59</f>
        <v>月</v>
      </c>
      <c r="AF6" s="80" t="str">
        <f>'旬報(3月)'!D60</f>
        <v>火</v>
      </c>
      <c r="AG6" s="80" t="str">
        <f>'旬報(3月)'!D61</f>
        <v>水</v>
      </c>
      <c r="AH6" s="80" t="str">
        <f>'旬報(3月)'!D62</f>
        <v>木</v>
      </c>
      <c r="AI6" s="80" t="str">
        <f>'旬報(3月)'!D63</f>
        <v>金</v>
      </c>
      <c r="AJ6" s="80" t="str">
        <f>'旬報(3月)'!D64</f>
        <v>土</v>
      </c>
      <c r="AK6" s="80" t="str">
        <f>'旬報(3月)'!D65</f>
        <v>日</v>
      </c>
      <c r="AL6" s="81" t="str">
        <f>'旬報(3月)'!D66</f>
        <v>月</v>
      </c>
      <c r="AM6" s="71"/>
      <c r="AN6" s="71"/>
    </row>
    <row r="7" spans="2:44" ht="12.75" customHeight="1">
      <c r="B7" s="225">
        <v>3</v>
      </c>
      <c r="C7" s="226" t="s">
        <v>1</v>
      </c>
      <c r="D7" s="3" t="str">
        <f>D183</f>
        <v>●建設</v>
      </c>
      <c r="E7" s="222" t="str">
        <f>E183</f>
        <v>富山　太郎</v>
      </c>
      <c r="F7" s="223"/>
      <c r="G7" s="224"/>
      <c r="H7" s="87"/>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9"/>
      <c r="AM7" s="1"/>
      <c r="AN7" s="1"/>
      <c r="AO7">
        <f>SUM(COUNTIF(H7:AL7,{"休"}))</f>
        <v>0</v>
      </c>
      <c r="AQ7">
        <f>SUM(COUNTIF(H7:AL7,{"■"}))</f>
        <v>0</v>
      </c>
    </row>
    <row r="8" spans="2:44" ht="12.75" customHeight="1">
      <c r="B8" s="225"/>
      <c r="C8" s="226"/>
      <c r="D8" s="3">
        <f>D184</f>
        <v>0</v>
      </c>
      <c r="E8" s="222" t="str">
        <f t="shared" ref="E8:E18" si="0">E184</f>
        <v>富山　次郎</v>
      </c>
      <c r="F8" s="223"/>
      <c r="G8" s="224"/>
      <c r="H8" s="87"/>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9"/>
      <c r="AM8" s="1"/>
      <c r="AN8" s="1"/>
      <c r="AO8">
        <f>SUM(COUNTIF(H8:AL8,{"休"}))</f>
        <v>0</v>
      </c>
      <c r="AQ8">
        <f>SUM(COUNTIF(H8:AL8,{"■"}))</f>
        <v>0</v>
      </c>
    </row>
    <row r="9" spans="2:44" ht="12.75" customHeight="1">
      <c r="B9" s="182"/>
      <c r="C9" s="185"/>
      <c r="D9" s="3">
        <f t="shared" ref="D9:D18" si="1">D185</f>
        <v>0</v>
      </c>
      <c r="E9" s="222" t="str">
        <f t="shared" si="0"/>
        <v>富山　三郎</v>
      </c>
      <c r="F9" s="223"/>
      <c r="G9" s="224"/>
      <c r="H9" s="90"/>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2"/>
      <c r="AM9" s="93"/>
      <c r="AN9" s="93"/>
      <c r="AO9">
        <f>SUM(COUNTIF(H9:AL9,{"休"}))</f>
        <v>0</v>
      </c>
      <c r="AQ9">
        <f>SUM(COUNTIF(H9:AL9,{"■"}))</f>
        <v>0</v>
      </c>
    </row>
    <row r="10" spans="2:44" ht="12.75" customHeight="1">
      <c r="B10" s="225"/>
      <c r="C10" s="226"/>
      <c r="D10" s="3" t="str">
        <f t="shared" si="1"/>
        <v>▲建設（一次下請）</v>
      </c>
      <c r="E10" s="222" t="str">
        <f t="shared" si="0"/>
        <v>高岡　一郎</v>
      </c>
      <c r="F10" s="223"/>
      <c r="G10" s="224"/>
      <c r="H10" s="87"/>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9"/>
      <c r="AM10" s="1"/>
      <c r="AN10" s="1"/>
      <c r="AO10">
        <f>SUM(COUNTIF(H10:AL10,{"休"}))</f>
        <v>0</v>
      </c>
      <c r="AQ10">
        <f>SUM(COUNTIF(H10:AL10,{"■"}))</f>
        <v>0</v>
      </c>
    </row>
    <row r="11" spans="2:44" ht="12.75" customHeight="1">
      <c r="B11" s="225"/>
      <c r="C11" s="226"/>
      <c r="D11" s="3" t="str">
        <f t="shared" si="1"/>
        <v>■建設（二次下請）</v>
      </c>
      <c r="E11" s="222" t="str">
        <f t="shared" si="0"/>
        <v>新川　花子</v>
      </c>
      <c r="F11" s="223"/>
      <c r="G11" s="224"/>
      <c r="H11" s="87"/>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9"/>
      <c r="AM11" s="1"/>
      <c r="AN11" s="1"/>
      <c r="AO11">
        <f>SUM(COUNTIF(H11:AL11,{"休"}))</f>
        <v>0</v>
      </c>
      <c r="AQ11">
        <f>SUM(COUNTIF(H11:AL11,{"■"}))</f>
        <v>0</v>
      </c>
    </row>
    <row r="12" spans="2:44" ht="12.75" customHeight="1">
      <c r="B12" s="182"/>
      <c r="C12" s="185"/>
      <c r="D12" s="3">
        <f t="shared" si="1"/>
        <v>0</v>
      </c>
      <c r="E12" s="222">
        <f t="shared" si="0"/>
        <v>0</v>
      </c>
      <c r="F12" s="223"/>
      <c r="G12" s="224"/>
      <c r="H12" s="90"/>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2"/>
      <c r="AM12" s="93"/>
      <c r="AN12" s="93"/>
      <c r="AO12">
        <f>SUM(COUNTIF(H12:AL12,{"休"}))</f>
        <v>0</v>
      </c>
      <c r="AQ12">
        <f>SUM(COUNTIF(H12:AL12,{"■"}))</f>
        <v>0</v>
      </c>
    </row>
    <row r="13" spans="2:44" ht="12.75" customHeight="1">
      <c r="B13" s="225"/>
      <c r="C13" s="226"/>
      <c r="D13" s="3">
        <f t="shared" si="1"/>
        <v>0</v>
      </c>
      <c r="E13" s="222">
        <f t="shared" si="0"/>
        <v>0</v>
      </c>
      <c r="F13" s="223"/>
      <c r="G13" s="224"/>
      <c r="H13" s="87"/>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9"/>
      <c r="AM13" s="1"/>
      <c r="AN13" s="1"/>
      <c r="AO13">
        <f>SUM(COUNTIF(H13:AL13,{"休"}))</f>
        <v>0</v>
      </c>
      <c r="AQ13">
        <f>SUM(COUNTIF(H13:AL13,{"■"}))</f>
        <v>0</v>
      </c>
    </row>
    <row r="14" spans="2:44" ht="12.75" customHeight="1">
      <c r="B14" s="225"/>
      <c r="C14" s="226"/>
      <c r="D14" s="3">
        <f t="shared" si="1"/>
        <v>0</v>
      </c>
      <c r="E14" s="222">
        <f t="shared" si="0"/>
        <v>0</v>
      </c>
      <c r="F14" s="223"/>
      <c r="G14" s="224"/>
      <c r="H14" s="87"/>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9"/>
      <c r="AM14" s="1"/>
      <c r="AN14" s="1"/>
      <c r="AO14">
        <f>SUM(COUNTIF(H14:AL14,{"休"}))</f>
        <v>0</v>
      </c>
      <c r="AQ14">
        <f>SUM(COUNTIF(H14:AL14,{"■"}))</f>
        <v>0</v>
      </c>
    </row>
    <row r="15" spans="2:44" ht="12.75" customHeight="1">
      <c r="B15" s="182"/>
      <c r="C15" s="185"/>
      <c r="D15" s="3">
        <f t="shared" si="1"/>
        <v>0</v>
      </c>
      <c r="E15" s="222">
        <f t="shared" si="0"/>
        <v>0</v>
      </c>
      <c r="F15" s="223"/>
      <c r="G15" s="224"/>
      <c r="H15" s="90"/>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2"/>
      <c r="AM15" s="93"/>
      <c r="AN15" s="93"/>
      <c r="AO15">
        <f>SUM(COUNTIF(H15:AL15,{"休"}))</f>
        <v>0</v>
      </c>
      <c r="AQ15">
        <f>SUM(COUNTIF(H15:AL15,{"■"}))</f>
        <v>0</v>
      </c>
    </row>
    <row r="16" spans="2:44" ht="12.75" customHeight="1">
      <c r="B16" s="225"/>
      <c r="C16" s="226"/>
      <c r="D16" s="3">
        <f t="shared" si="1"/>
        <v>0</v>
      </c>
      <c r="E16" s="222">
        <f t="shared" si="0"/>
        <v>0</v>
      </c>
      <c r="F16" s="223"/>
      <c r="G16" s="224"/>
      <c r="H16" s="87"/>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9"/>
      <c r="AM16" s="1"/>
      <c r="AN16" s="1"/>
      <c r="AO16">
        <f>SUM(COUNTIF(H16:AL16,{"休"}))</f>
        <v>0</v>
      </c>
      <c r="AQ16">
        <f>SUM(COUNTIF(H16:AL16,{"■"}))</f>
        <v>0</v>
      </c>
    </row>
    <row r="17" spans="2:43" ht="12.75" customHeight="1">
      <c r="B17" s="225"/>
      <c r="C17" s="226"/>
      <c r="D17" s="3">
        <f t="shared" si="1"/>
        <v>0</v>
      </c>
      <c r="E17" s="222">
        <f t="shared" si="0"/>
        <v>0</v>
      </c>
      <c r="F17" s="223"/>
      <c r="G17" s="224"/>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1"/>
      <c r="AN17" s="1"/>
      <c r="AO17">
        <f>SUM(COUNTIF(H17:AL17,{"休"}))</f>
        <v>0</v>
      </c>
      <c r="AQ17">
        <f>SUM(COUNTIF(H17:AL17,{"■"}))</f>
        <v>0</v>
      </c>
    </row>
    <row r="18" spans="2:43" ht="12.75" customHeight="1">
      <c r="B18" s="121"/>
      <c r="C18" s="189"/>
      <c r="D18" s="3">
        <f t="shared" si="1"/>
        <v>0</v>
      </c>
      <c r="E18" s="222">
        <f t="shared" si="0"/>
        <v>0</v>
      </c>
      <c r="F18" s="223"/>
      <c r="G18" s="224"/>
      <c r="H18" s="90"/>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2"/>
      <c r="AM18" s="93"/>
      <c r="AN18" s="93"/>
      <c r="AO18">
        <f>SUM(COUNTIF(H18:AL18,{"休"}))</f>
        <v>0</v>
      </c>
      <c r="AQ18">
        <f>SUM(COUNTIF(H18:AL18,{"■"}))</f>
        <v>0</v>
      </c>
    </row>
    <row r="19" spans="2:43" ht="12.75" customHeight="1">
      <c r="B19" s="182"/>
      <c r="C19" s="185"/>
      <c r="D19" s="191"/>
      <c r="E19" s="203"/>
      <c r="F19" s="16"/>
      <c r="G19" s="204"/>
      <c r="H19" s="94" t="str">
        <f>'旬報(4月)'!D16</f>
        <v>火</v>
      </c>
      <c r="I19" s="95" t="str">
        <f>'旬報(4月)'!D17</f>
        <v>水</v>
      </c>
      <c r="J19" s="95" t="str">
        <f>'旬報(4月)'!D18</f>
        <v>木</v>
      </c>
      <c r="K19" s="95" t="str">
        <f>'旬報(4月)'!D19</f>
        <v>金</v>
      </c>
      <c r="L19" s="95" t="str">
        <f>'旬報(4月)'!D20</f>
        <v>土</v>
      </c>
      <c r="M19" s="95" t="str">
        <f>'旬報(4月)'!D21</f>
        <v>日</v>
      </c>
      <c r="N19" s="95" t="str">
        <f>'旬報(4月)'!D22</f>
        <v>月</v>
      </c>
      <c r="O19" s="95" t="str">
        <f>'旬報(4月)'!D23</f>
        <v>火</v>
      </c>
      <c r="P19" s="95" t="str">
        <f>'旬報(4月)'!D24</f>
        <v>水</v>
      </c>
      <c r="Q19" s="95" t="str">
        <f>'旬報(4月)'!D25</f>
        <v>木</v>
      </c>
      <c r="R19" s="95" t="str">
        <f>'旬報(4月)'!D36</f>
        <v>金</v>
      </c>
      <c r="S19" s="95" t="str">
        <f>'旬報(4月)'!D37</f>
        <v>土</v>
      </c>
      <c r="T19" s="95" t="str">
        <f>'旬報(4月)'!D38</f>
        <v>日</v>
      </c>
      <c r="U19" s="95" t="str">
        <f>'旬報(4月)'!D39</f>
        <v>月</v>
      </c>
      <c r="V19" s="95" t="str">
        <f>'旬報(4月)'!D40</f>
        <v>火</v>
      </c>
      <c r="W19" s="95" t="str">
        <f>'旬報(4月)'!D41</f>
        <v>水</v>
      </c>
      <c r="X19" s="95" t="str">
        <f>'旬報(4月)'!D42</f>
        <v>木</v>
      </c>
      <c r="Y19" s="95" t="str">
        <f>'旬報(4月)'!D43</f>
        <v>金</v>
      </c>
      <c r="Z19" s="95" t="str">
        <f>'旬報(4月)'!D44</f>
        <v>土</v>
      </c>
      <c r="AA19" s="95" t="str">
        <f>'旬報(4月)'!D45</f>
        <v>日</v>
      </c>
      <c r="AB19" s="95" t="str">
        <f>'旬報(4月)'!D56</f>
        <v>月</v>
      </c>
      <c r="AC19" s="95" t="str">
        <f>'旬報(4月)'!D57</f>
        <v>火</v>
      </c>
      <c r="AD19" s="95" t="str">
        <f>'旬報(4月)'!D58</f>
        <v>水</v>
      </c>
      <c r="AE19" s="95" t="str">
        <f>'旬報(4月)'!D59</f>
        <v>木</v>
      </c>
      <c r="AF19" s="95" t="str">
        <f>'旬報(4月)'!D60</f>
        <v>金</v>
      </c>
      <c r="AG19" s="95" t="str">
        <f>'旬報(4月)'!D61</f>
        <v>土</v>
      </c>
      <c r="AH19" s="95" t="str">
        <f>'旬報(4月)'!D62</f>
        <v>日</v>
      </c>
      <c r="AI19" s="95" t="str">
        <f>'旬報(4月)'!D63</f>
        <v>月</v>
      </c>
      <c r="AJ19" s="95" t="str">
        <f>'旬報(4月)'!D64</f>
        <v>火</v>
      </c>
      <c r="AK19" s="95" t="str">
        <f>'旬報(4月)'!D65</f>
        <v>水</v>
      </c>
      <c r="AL19" s="96"/>
      <c r="AM19" s="71"/>
      <c r="AN19" s="71"/>
    </row>
    <row r="20" spans="2:43" ht="12.75" customHeight="1">
      <c r="B20" s="225">
        <f>B7+1</f>
        <v>4</v>
      </c>
      <c r="C20" s="226" t="s">
        <v>1</v>
      </c>
      <c r="D20" s="3" t="str">
        <f>D7</f>
        <v>●建設</v>
      </c>
      <c r="E20" s="222" t="str">
        <f>E7</f>
        <v>富山　太郎</v>
      </c>
      <c r="F20" s="223"/>
      <c r="G20" s="224"/>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9"/>
      <c r="AM20" s="1"/>
      <c r="AN20" s="1"/>
      <c r="AO20">
        <f>SUM(COUNTIF(H20:AL20,{"休"}))</f>
        <v>0</v>
      </c>
      <c r="AQ20">
        <f>SUM(COUNTIF(H20:AL20,{"■"}))</f>
        <v>0</v>
      </c>
    </row>
    <row r="21" spans="2:43" ht="12.75" customHeight="1">
      <c r="B21" s="225"/>
      <c r="C21" s="226"/>
      <c r="D21" s="3">
        <f t="shared" ref="D21:E31" si="2">D8</f>
        <v>0</v>
      </c>
      <c r="E21" s="222" t="str">
        <f t="shared" si="2"/>
        <v>富山　次郎</v>
      </c>
      <c r="F21" s="223"/>
      <c r="G21" s="224"/>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1"/>
      <c r="AN21" s="1"/>
      <c r="AO21">
        <f>SUM(COUNTIF(H21:AL21,{"休"}))</f>
        <v>0</v>
      </c>
      <c r="AQ21">
        <f>SUM(COUNTIF(H21:AL21,{"■"}))</f>
        <v>0</v>
      </c>
    </row>
    <row r="22" spans="2:43" ht="12.75" customHeight="1">
      <c r="B22" s="182"/>
      <c r="C22" s="200"/>
      <c r="D22" s="3">
        <f t="shared" si="2"/>
        <v>0</v>
      </c>
      <c r="E22" s="222" t="str">
        <f t="shared" si="2"/>
        <v>富山　三郎</v>
      </c>
      <c r="F22" s="223"/>
      <c r="G22" s="224"/>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2"/>
      <c r="AM22" s="93"/>
      <c r="AN22" s="93"/>
      <c r="AO22">
        <f>SUM(COUNTIF(H22:AL22,{"休"}))</f>
        <v>0</v>
      </c>
      <c r="AQ22">
        <f>SUM(COUNTIF(H22:AL22,{"■"}))</f>
        <v>0</v>
      </c>
    </row>
    <row r="23" spans="2:43" ht="12.75" customHeight="1">
      <c r="B23" s="225"/>
      <c r="C23" s="226"/>
      <c r="D23" s="3" t="str">
        <f t="shared" si="2"/>
        <v>▲建設（一次下請）</v>
      </c>
      <c r="E23" s="222" t="str">
        <f t="shared" si="2"/>
        <v>高岡　一郎</v>
      </c>
      <c r="F23" s="223"/>
      <c r="G23" s="224"/>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1"/>
      <c r="AN23" s="1"/>
      <c r="AO23">
        <f>SUM(COUNTIF(H23:AL23,{"休"}))</f>
        <v>0</v>
      </c>
      <c r="AQ23">
        <f>SUM(COUNTIF(H23:AL23,{"■"}))</f>
        <v>0</v>
      </c>
    </row>
    <row r="24" spans="2:43" ht="12.75" customHeight="1">
      <c r="B24" s="225"/>
      <c r="C24" s="226"/>
      <c r="D24" s="3" t="str">
        <f t="shared" si="2"/>
        <v>■建設（二次下請）</v>
      </c>
      <c r="E24" s="222" t="str">
        <f t="shared" si="2"/>
        <v>新川　花子</v>
      </c>
      <c r="F24" s="223"/>
      <c r="G24" s="224"/>
      <c r="H24" s="87"/>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1"/>
      <c r="AN24" s="1"/>
      <c r="AO24">
        <f>SUM(COUNTIF(H24:AL24,{"休"}))</f>
        <v>0</v>
      </c>
      <c r="AQ24">
        <f>SUM(COUNTIF(H24:AL24,{"■"}))</f>
        <v>0</v>
      </c>
    </row>
    <row r="25" spans="2:43" ht="12.75" customHeight="1">
      <c r="B25" s="182"/>
      <c r="C25" s="200"/>
      <c r="D25" s="3">
        <f t="shared" si="2"/>
        <v>0</v>
      </c>
      <c r="E25" s="222">
        <f t="shared" si="2"/>
        <v>0</v>
      </c>
      <c r="F25" s="223"/>
      <c r="G25" s="224"/>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c r="AM25" s="93"/>
      <c r="AN25" s="93"/>
      <c r="AO25">
        <f>SUM(COUNTIF(H25:AL25,{"休"}))</f>
        <v>0</v>
      </c>
      <c r="AQ25">
        <f>SUM(COUNTIF(H25:AL25,{"■"}))</f>
        <v>0</v>
      </c>
    </row>
    <row r="26" spans="2:43" ht="12.75" customHeight="1">
      <c r="B26" s="225"/>
      <c r="C26" s="226"/>
      <c r="D26" s="3">
        <f t="shared" si="2"/>
        <v>0</v>
      </c>
      <c r="E26" s="222">
        <f t="shared" si="2"/>
        <v>0</v>
      </c>
      <c r="F26" s="223"/>
      <c r="G26" s="224"/>
      <c r="H26" s="87"/>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9"/>
      <c r="AM26" s="1"/>
      <c r="AN26" s="1"/>
      <c r="AO26">
        <f>SUM(COUNTIF(H26:AL26,{"休"}))</f>
        <v>0</v>
      </c>
      <c r="AQ26">
        <f>SUM(COUNTIF(H26:AL26,{"■"}))</f>
        <v>0</v>
      </c>
    </row>
    <row r="27" spans="2:43" ht="12.75" customHeight="1">
      <c r="B27" s="225"/>
      <c r="C27" s="226"/>
      <c r="D27" s="3">
        <f t="shared" si="2"/>
        <v>0</v>
      </c>
      <c r="E27" s="222">
        <f t="shared" si="2"/>
        <v>0</v>
      </c>
      <c r="F27" s="223"/>
      <c r="G27" s="224"/>
      <c r="H27" s="8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c r="AM27" s="1"/>
      <c r="AN27" s="1"/>
      <c r="AO27">
        <f>SUM(COUNTIF(H27:AL27,{"休"}))</f>
        <v>0</v>
      </c>
      <c r="AQ27">
        <f>SUM(COUNTIF(H27:AL27,{"■"}))</f>
        <v>0</v>
      </c>
    </row>
    <row r="28" spans="2:43" ht="12.75" customHeight="1">
      <c r="B28" s="182"/>
      <c r="C28" s="200"/>
      <c r="D28" s="3">
        <f t="shared" si="2"/>
        <v>0</v>
      </c>
      <c r="E28" s="222">
        <f t="shared" si="2"/>
        <v>0</v>
      </c>
      <c r="F28" s="223"/>
      <c r="G28" s="224"/>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2"/>
      <c r="AM28" s="93"/>
      <c r="AN28" s="93"/>
      <c r="AO28">
        <f>SUM(COUNTIF(H28:AL28,{"休"}))</f>
        <v>0</v>
      </c>
      <c r="AQ28">
        <f>SUM(COUNTIF(H28:AL28,{"■"}))</f>
        <v>0</v>
      </c>
    </row>
    <row r="29" spans="2:43" ht="12.75" customHeight="1">
      <c r="B29" s="225"/>
      <c r="C29" s="226"/>
      <c r="D29" s="3">
        <f t="shared" si="2"/>
        <v>0</v>
      </c>
      <c r="E29" s="222">
        <f t="shared" si="2"/>
        <v>0</v>
      </c>
      <c r="F29" s="223"/>
      <c r="G29" s="224"/>
      <c r="H29" s="8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9"/>
      <c r="AM29" s="1"/>
      <c r="AN29" s="1"/>
      <c r="AO29">
        <f>SUM(COUNTIF(H29:AL29,{"休"}))</f>
        <v>0</v>
      </c>
      <c r="AQ29">
        <f>SUM(COUNTIF(H29:AL29,{"■"}))</f>
        <v>0</v>
      </c>
    </row>
    <row r="30" spans="2:43" ht="12.75" customHeight="1">
      <c r="B30" s="225"/>
      <c r="C30" s="226"/>
      <c r="D30" s="3">
        <f t="shared" si="2"/>
        <v>0</v>
      </c>
      <c r="E30" s="222">
        <f t="shared" si="2"/>
        <v>0</v>
      </c>
      <c r="F30" s="223"/>
      <c r="G30" s="224"/>
      <c r="H30" s="8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1"/>
      <c r="AN30" s="1"/>
      <c r="AO30">
        <f>SUM(COUNTIF(H30:AL30,{"休"}))</f>
        <v>0</v>
      </c>
      <c r="AQ30">
        <f>SUM(COUNTIF(H30:AL30,{"■"}))</f>
        <v>0</v>
      </c>
    </row>
    <row r="31" spans="2:43" ht="12.75" customHeight="1">
      <c r="B31" s="121"/>
      <c r="C31" s="189"/>
      <c r="D31" s="3">
        <f t="shared" si="2"/>
        <v>0</v>
      </c>
      <c r="E31" s="222">
        <f t="shared" si="2"/>
        <v>0</v>
      </c>
      <c r="F31" s="223"/>
      <c r="G31" s="224"/>
      <c r="H31" s="90"/>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2"/>
      <c r="AM31" s="93"/>
      <c r="AN31" s="93"/>
      <c r="AO31">
        <f>SUM(COUNTIF(H31:AL31,{"休"}))</f>
        <v>0</v>
      </c>
      <c r="AQ31">
        <f>SUM(COUNTIF(H31:AL31,{"■"}))</f>
        <v>0</v>
      </c>
    </row>
    <row r="32" spans="2:43" ht="12.75" customHeight="1">
      <c r="B32" s="182"/>
      <c r="C32" s="185"/>
      <c r="D32" s="192"/>
      <c r="E32" s="203"/>
      <c r="F32" s="16"/>
      <c r="G32" s="204"/>
      <c r="H32" s="94" t="str">
        <f>'旬報(5月)'!D16</f>
        <v>木</v>
      </c>
      <c r="I32" s="95" t="str">
        <f>'旬報(5月)'!D17</f>
        <v>金</v>
      </c>
      <c r="J32" s="95" t="str">
        <f>'旬報(5月)'!D18</f>
        <v>土</v>
      </c>
      <c r="K32" s="95" t="str">
        <f>'旬報(5月)'!D19</f>
        <v>日</v>
      </c>
      <c r="L32" s="95" t="str">
        <f>'旬報(5月)'!D20</f>
        <v>月</v>
      </c>
      <c r="M32" s="95" t="str">
        <f>'旬報(5月)'!D21</f>
        <v>火</v>
      </c>
      <c r="N32" s="95" t="str">
        <f>'旬報(5月)'!D22</f>
        <v>水</v>
      </c>
      <c r="O32" s="95" t="str">
        <f>'旬報(5月)'!D23</f>
        <v>木</v>
      </c>
      <c r="P32" s="95" t="str">
        <f>'旬報(5月)'!D24</f>
        <v>金</v>
      </c>
      <c r="Q32" s="95" t="str">
        <f>'旬報(5月)'!D25</f>
        <v>土</v>
      </c>
      <c r="R32" s="95" t="str">
        <f>'旬報(5月)'!D36</f>
        <v>日</v>
      </c>
      <c r="S32" s="95" t="str">
        <f>'旬報(5月)'!D37</f>
        <v>月</v>
      </c>
      <c r="T32" s="95" t="str">
        <f>'旬報(5月)'!D38</f>
        <v>火</v>
      </c>
      <c r="U32" s="95" t="str">
        <f>'旬報(5月)'!D39</f>
        <v>水</v>
      </c>
      <c r="V32" s="95" t="str">
        <f>'旬報(5月)'!D40</f>
        <v>木</v>
      </c>
      <c r="W32" s="95" t="str">
        <f>'旬報(5月)'!D41</f>
        <v>金</v>
      </c>
      <c r="X32" s="95" t="str">
        <f>'旬報(5月)'!D42</f>
        <v>土</v>
      </c>
      <c r="Y32" s="95" t="str">
        <f>'旬報(5月)'!D43</f>
        <v>日</v>
      </c>
      <c r="Z32" s="95" t="str">
        <f>'旬報(5月)'!D44</f>
        <v>月</v>
      </c>
      <c r="AA32" s="95" t="str">
        <f>'旬報(5月)'!D45</f>
        <v>火</v>
      </c>
      <c r="AB32" s="95" t="str">
        <f>'旬報(5月)'!D56</f>
        <v>水</v>
      </c>
      <c r="AC32" s="95" t="str">
        <f>'旬報(5月)'!D57</f>
        <v>木</v>
      </c>
      <c r="AD32" s="95" t="str">
        <f>'旬報(5月)'!D58</f>
        <v>金</v>
      </c>
      <c r="AE32" s="95" t="str">
        <f>'旬報(5月)'!D59</f>
        <v>土</v>
      </c>
      <c r="AF32" s="95" t="str">
        <f>'旬報(5月)'!D60</f>
        <v>日</v>
      </c>
      <c r="AG32" s="95" t="str">
        <f>'旬報(5月)'!D61</f>
        <v>月</v>
      </c>
      <c r="AH32" s="95" t="str">
        <f>'旬報(5月)'!D62</f>
        <v>火</v>
      </c>
      <c r="AI32" s="95" t="str">
        <f>'旬報(5月)'!D63</f>
        <v>水</v>
      </c>
      <c r="AJ32" s="95" t="str">
        <f>'旬報(5月)'!D64</f>
        <v>木</v>
      </c>
      <c r="AK32" s="95" t="str">
        <f>'旬報(5月)'!D65</f>
        <v>金</v>
      </c>
      <c r="AL32" s="96" t="str">
        <f>'旬報(5月)'!D66</f>
        <v>土</v>
      </c>
      <c r="AM32" s="71"/>
      <c r="AN32" s="71"/>
    </row>
    <row r="33" spans="2:43" ht="12.75" customHeight="1">
      <c r="B33" s="225">
        <f>B20+1</f>
        <v>5</v>
      </c>
      <c r="C33" s="226" t="s">
        <v>1</v>
      </c>
      <c r="D33" s="3" t="str">
        <f>D20</f>
        <v>●建設</v>
      </c>
      <c r="E33" s="222" t="str">
        <f>E20</f>
        <v>富山　太郎</v>
      </c>
      <c r="F33" s="223"/>
      <c r="G33" s="224"/>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7"/>
      <c r="AM33" s="1"/>
      <c r="AN33" s="1"/>
      <c r="AO33">
        <f>SUM(COUNTIF(H33:AL33,{"休"}))</f>
        <v>0</v>
      </c>
      <c r="AQ33">
        <f>SUM(COUNTIF(H33:AL33,{"■"}))</f>
        <v>0</v>
      </c>
    </row>
    <row r="34" spans="2:43" ht="12.75" customHeight="1">
      <c r="B34" s="225"/>
      <c r="C34" s="226"/>
      <c r="D34" s="3">
        <f t="shared" ref="D34:E44" si="3">D21</f>
        <v>0</v>
      </c>
      <c r="E34" s="222" t="str">
        <f t="shared" si="3"/>
        <v>富山　次郎</v>
      </c>
      <c r="F34" s="223"/>
      <c r="G34" s="224"/>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7"/>
      <c r="AM34" s="1"/>
      <c r="AN34" s="1"/>
      <c r="AO34">
        <f>SUM(COUNTIF(H34:AL34,{"休"}))</f>
        <v>0</v>
      </c>
      <c r="AQ34">
        <f>SUM(COUNTIF(H34:AL34,{"■"}))</f>
        <v>0</v>
      </c>
    </row>
    <row r="35" spans="2:43" ht="12.75" customHeight="1">
      <c r="B35" s="182"/>
      <c r="C35" s="200"/>
      <c r="D35" s="3">
        <f t="shared" si="3"/>
        <v>0</v>
      </c>
      <c r="E35" s="222" t="str">
        <f t="shared" si="3"/>
        <v>富山　三郎</v>
      </c>
      <c r="F35" s="223"/>
      <c r="G35" s="224"/>
      <c r="H35" s="97"/>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9"/>
      <c r="AM35" s="93"/>
      <c r="AN35" s="93"/>
      <c r="AO35">
        <f>SUM(COUNTIF(H35:AL35,{"休"}))</f>
        <v>0</v>
      </c>
      <c r="AQ35">
        <f>SUM(COUNTIF(H35:AL35,{"■"}))</f>
        <v>0</v>
      </c>
    </row>
    <row r="36" spans="2:43" ht="12.75" customHeight="1">
      <c r="B36" s="225"/>
      <c r="C36" s="226"/>
      <c r="D36" s="3" t="str">
        <f t="shared" si="3"/>
        <v>▲建設（一次下請）</v>
      </c>
      <c r="E36" s="222" t="str">
        <f t="shared" si="3"/>
        <v>高岡　一郎</v>
      </c>
      <c r="F36" s="223"/>
      <c r="G36" s="224"/>
      <c r="H36" s="75"/>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7"/>
      <c r="AM36" s="1"/>
      <c r="AN36" s="1"/>
      <c r="AO36">
        <f>SUM(COUNTIF(H36:AL36,{"休"}))</f>
        <v>0</v>
      </c>
      <c r="AQ36">
        <f>SUM(COUNTIF(H36:AL36,{"■"}))</f>
        <v>0</v>
      </c>
    </row>
    <row r="37" spans="2:43" ht="12.75" customHeight="1">
      <c r="B37" s="225"/>
      <c r="C37" s="226"/>
      <c r="D37" s="3" t="str">
        <f t="shared" si="3"/>
        <v>■建設（二次下請）</v>
      </c>
      <c r="E37" s="222" t="str">
        <f t="shared" si="3"/>
        <v>新川　花子</v>
      </c>
      <c r="F37" s="223"/>
      <c r="G37" s="224"/>
      <c r="H37" s="75"/>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7"/>
      <c r="AM37" s="1"/>
      <c r="AN37" s="1"/>
      <c r="AO37">
        <f>SUM(COUNTIF(H37:AL37,{"休"}))</f>
        <v>0</v>
      </c>
      <c r="AQ37">
        <f>SUM(COUNTIF(H37:AL37,{"■"}))</f>
        <v>0</v>
      </c>
    </row>
    <row r="38" spans="2:43" ht="12.75" customHeight="1">
      <c r="B38" s="182"/>
      <c r="C38" s="200"/>
      <c r="D38" s="3">
        <f t="shared" si="3"/>
        <v>0</v>
      </c>
      <c r="E38" s="222">
        <f t="shared" si="3"/>
        <v>0</v>
      </c>
      <c r="F38" s="223"/>
      <c r="G38" s="224"/>
      <c r="H38" s="97"/>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9"/>
      <c r="AM38" s="93"/>
      <c r="AN38" s="93"/>
      <c r="AO38">
        <f>SUM(COUNTIF(H38:AL38,{"休"}))</f>
        <v>0</v>
      </c>
      <c r="AQ38">
        <f>SUM(COUNTIF(H38:AL38,{"■"}))</f>
        <v>0</v>
      </c>
    </row>
    <row r="39" spans="2:43" ht="12.75" customHeight="1">
      <c r="B39" s="225"/>
      <c r="C39" s="226"/>
      <c r="D39" s="3">
        <f t="shared" si="3"/>
        <v>0</v>
      </c>
      <c r="E39" s="222">
        <f t="shared" si="3"/>
        <v>0</v>
      </c>
      <c r="F39" s="223"/>
      <c r="G39" s="224"/>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7"/>
      <c r="AM39" s="1"/>
      <c r="AN39" s="1"/>
      <c r="AO39">
        <f>SUM(COUNTIF(H39:AL39,{"休"}))</f>
        <v>0</v>
      </c>
      <c r="AQ39">
        <f>SUM(COUNTIF(H39:AL39,{"■"}))</f>
        <v>0</v>
      </c>
    </row>
    <row r="40" spans="2:43" ht="12.75" customHeight="1">
      <c r="B40" s="225"/>
      <c r="C40" s="226"/>
      <c r="D40" s="3">
        <f t="shared" si="3"/>
        <v>0</v>
      </c>
      <c r="E40" s="222">
        <f t="shared" si="3"/>
        <v>0</v>
      </c>
      <c r="F40" s="223"/>
      <c r="G40" s="224"/>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c r="AM40" s="1"/>
      <c r="AN40" s="1"/>
      <c r="AO40">
        <f>SUM(COUNTIF(H40:AL40,{"休"}))</f>
        <v>0</v>
      </c>
      <c r="AQ40">
        <f>SUM(COUNTIF(H40:AL40,{"■"}))</f>
        <v>0</v>
      </c>
    </row>
    <row r="41" spans="2:43" ht="12.75" customHeight="1">
      <c r="B41" s="182"/>
      <c r="C41" s="200"/>
      <c r="D41" s="3">
        <f t="shared" si="3"/>
        <v>0</v>
      </c>
      <c r="E41" s="222">
        <f t="shared" si="3"/>
        <v>0</v>
      </c>
      <c r="F41" s="223"/>
      <c r="G41" s="224"/>
      <c r="H41" s="97"/>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93"/>
      <c r="AN41" s="93"/>
      <c r="AO41">
        <f>SUM(COUNTIF(H41:AL41,{"休"}))</f>
        <v>0</v>
      </c>
      <c r="AQ41">
        <f>SUM(COUNTIF(H41:AL41,{"■"}))</f>
        <v>0</v>
      </c>
    </row>
    <row r="42" spans="2:43" ht="12.75" customHeight="1">
      <c r="B42" s="225"/>
      <c r="C42" s="226"/>
      <c r="D42" s="3">
        <f t="shared" si="3"/>
        <v>0</v>
      </c>
      <c r="E42" s="222">
        <f t="shared" si="3"/>
        <v>0</v>
      </c>
      <c r="F42" s="223"/>
      <c r="G42" s="224"/>
      <c r="H42" s="75"/>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7"/>
      <c r="AM42" s="1"/>
      <c r="AN42" s="1"/>
      <c r="AO42">
        <f>SUM(COUNTIF(H42:AL42,{"休"}))</f>
        <v>0</v>
      </c>
      <c r="AQ42">
        <f>SUM(COUNTIF(H42:AL42,{"■"}))</f>
        <v>0</v>
      </c>
    </row>
    <row r="43" spans="2:43" ht="12.75" customHeight="1">
      <c r="B43" s="225"/>
      <c r="C43" s="226"/>
      <c r="D43" s="3">
        <f t="shared" si="3"/>
        <v>0</v>
      </c>
      <c r="E43" s="222">
        <f t="shared" si="3"/>
        <v>0</v>
      </c>
      <c r="F43" s="223"/>
      <c r="G43" s="224"/>
      <c r="H43" s="75"/>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7"/>
      <c r="AM43" s="1"/>
      <c r="AN43" s="1"/>
      <c r="AO43">
        <f>SUM(COUNTIF(H43:AL43,{"休"}))</f>
        <v>0</v>
      </c>
      <c r="AQ43">
        <f>SUM(COUNTIF(H43:AL43,{"■"}))</f>
        <v>0</v>
      </c>
    </row>
    <row r="44" spans="2:43" ht="12.75" customHeight="1">
      <c r="B44" s="121"/>
      <c r="C44" s="189"/>
      <c r="D44" s="3">
        <f t="shared" si="3"/>
        <v>0</v>
      </c>
      <c r="E44" s="222">
        <f t="shared" si="3"/>
        <v>0</v>
      </c>
      <c r="F44" s="223"/>
      <c r="G44" s="224"/>
      <c r="H44" s="97"/>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9"/>
      <c r="AM44" s="93"/>
      <c r="AN44" s="93"/>
      <c r="AO44">
        <f>SUM(COUNTIF(H44:AL44,{"休"}))</f>
        <v>0</v>
      </c>
      <c r="AQ44">
        <f>SUM(COUNTIF(H44:AL44,{"■"}))</f>
        <v>0</v>
      </c>
    </row>
    <row r="45" spans="2:43" ht="12.75" customHeight="1">
      <c r="B45" s="182"/>
      <c r="C45" s="185"/>
      <c r="D45" s="192"/>
      <c r="E45" s="203"/>
      <c r="F45" s="16"/>
      <c r="G45" s="204"/>
      <c r="H45" s="100" t="str">
        <f>'旬報(6月)'!D16</f>
        <v>日</v>
      </c>
      <c r="I45" s="101" t="str">
        <f>'旬報(6月)'!D17</f>
        <v>月</v>
      </c>
      <c r="J45" s="101" t="str">
        <f>'旬報(6月)'!D18</f>
        <v>火</v>
      </c>
      <c r="K45" s="101" t="str">
        <f>'旬報(6月)'!D19</f>
        <v>水</v>
      </c>
      <c r="L45" s="101" t="str">
        <f>'旬報(6月)'!D20</f>
        <v>木</v>
      </c>
      <c r="M45" s="101" t="str">
        <f>'旬報(6月)'!D21</f>
        <v>金</v>
      </c>
      <c r="N45" s="101" t="str">
        <f>'旬報(6月)'!D22</f>
        <v>土</v>
      </c>
      <c r="O45" s="101" t="str">
        <f>'旬報(6月)'!D23</f>
        <v>日</v>
      </c>
      <c r="P45" s="101" t="str">
        <f>'旬報(6月)'!D24</f>
        <v>月</v>
      </c>
      <c r="Q45" s="101" t="str">
        <f>'旬報(6月)'!D25</f>
        <v>火</v>
      </c>
      <c r="R45" s="101" t="str">
        <f>'旬報(6月)'!D36</f>
        <v>水</v>
      </c>
      <c r="S45" s="101" t="str">
        <f>'旬報(6月)'!D37</f>
        <v>木</v>
      </c>
      <c r="T45" s="101" t="str">
        <f>'旬報(6月)'!D38</f>
        <v>金</v>
      </c>
      <c r="U45" s="101" t="str">
        <f>'旬報(6月)'!D39</f>
        <v>土</v>
      </c>
      <c r="V45" s="101" t="str">
        <f>'旬報(6月)'!D40</f>
        <v>日</v>
      </c>
      <c r="W45" s="101" t="str">
        <f>'旬報(6月)'!D41</f>
        <v>月</v>
      </c>
      <c r="X45" s="101" t="str">
        <f>'旬報(6月)'!D42</f>
        <v>火</v>
      </c>
      <c r="Y45" s="101" t="str">
        <f>'旬報(6月)'!D43</f>
        <v>水</v>
      </c>
      <c r="Z45" s="101" t="str">
        <f>'旬報(6月)'!D44</f>
        <v>木</v>
      </c>
      <c r="AA45" s="101" t="str">
        <f>'旬報(6月)'!D45</f>
        <v>金</v>
      </c>
      <c r="AB45" s="101" t="str">
        <f>'旬報(6月)'!D56</f>
        <v>土</v>
      </c>
      <c r="AC45" s="101" t="str">
        <f>'旬報(6月)'!D57</f>
        <v>日</v>
      </c>
      <c r="AD45" s="101" t="str">
        <f>'旬報(6月)'!D58</f>
        <v>月</v>
      </c>
      <c r="AE45" s="101" t="str">
        <f>'旬報(6月)'!D59</f>
        <v>火</v>
      </c>
      <c r="AF45" s="101" t="str">
        <f>'旬報(6月)'!D60</f>
        <v>水</v>
      </c>
      <c r="AG45" s="101" t="str">
        <f>'旬報(6月)'!D61</f>
        <v>木</v>
      </c>
      <c r="AH45" s="101" t="str">
        <f>'旬報(6月)'!D62</f>
        <v>金</v>
      </c>
      <c r="AI45" s="101" t="str">
        <f>'旬報(6月)'!D63</f>
        <v>土</v>
      </c>
      <c r="AJ45" s="101" t="str">
        <f>'旬報(6月)'!D64</f>
        <v>日</v>
      </c>
      <c r="AK45" s="101" t="str">
        <f>'旬報(6月)'!D65</f>
        <v>月</v>
      </c>
      <c r="AL45" s="102"/>
      <c r="AM45" s="71"/>
      <c r="AN45" s="71"/>
    </row>
    <row r="46" spans="2:43" ht="12.75" customHeight="1">
      <c r="B46" s="225">
        <f t="shared" ref="B46" si="4">B33+1</f>
        <v>6</v>
      </c>
      <c r="C46" s="226" t="s">
        <v>1</v>
      </c>
      <c r="D46" s="3" t="str">
        <f>D33</f>
        <v>●建設</v>
      </c>
      <c r="E46" s="222" t="str">
        <f>E33</f>
        <v>富山　太郎</v>
      </c>
      <c r="F46" s="223"/>
      <c r="G46" s="224"/>
      <c r="H46" s="75"/>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7"/>
      <c r="AM46" s="1"/>
      <c r="AN46" s="1"/>
      <c r="AO46">
        <f>SUM(COUNTIF(H46:AL46,{"休"}))</f>
        <v>0</v>
      </c>
      <c r="AQ46">
        <f>SUM(COUNTIF(H46:AL46,{"■"}))</f>
        <v>0</v>
      </c>
    </row>
    <row r="47" spans="2:43" ht="12.75" customHeight="1">
      <c r="B47" s="225"/>
      <c r="C47" s="226"/>
      <c r="D47" s="3">
        <f t="shared" ref="D47:E57" si="5">D34</f>
        <v>0</v>
      </c>
      <c r="E47" s="222" t="str">
        <f t="shared" si="5"/>
        <v>富山　次郎</v>
      </c>
      <c r="F47" s="223"/>
      <c r="G47" s="224"/>
      <c r="H47" s="75"/>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7"/>
      <c r="AM47" s="1"/>
      <c r="AN47" s="1"/>
      <c r="AO47">
        <f>SUM(COUNTIF(H47:AL47,{"休"}))</f>
        <v>0</v>
      </c>
      <c r="AQ47">
        <f>SUM(COUNTIF(H47:AL47,{"■"}))</f>
        <v>0</v>
      </c>
    </row>
    <row r="48" spans="2:43" ht="12.75" customHeight="1">
      <c r="B48" s="182"/>
      <c r="C48" s="200"/>
      <c r="D48" s="3">
        <f t="shared" si="5"/>
        <v>0</v>
      </c>
      <c r="E48" s="222" t="str">
        <f t="shared" si="5"/>
        <v>富山　三郎</v>
      </c>
      <c r="F48" s="223"/>
      <c r="G48" s="224"/>
      <c r="H48" s="97"/>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9"/>
      <c r="AM48" s="93"/>
      <c r="AN48" s="93"/>
      <c r="AO48">
        <f>SUM(COUNTIF(H48:AL48,{"休"}))</f>
        <v>0</v>
      </c>
      <c r="AQ48">
        <f>SUM(COUNTIF(H48:AL48,{"■"}))</f>
        <v>0</v>
      </c>
    </row>
    <row r="49" spans="2:43" ht="12.75" customHeight="1">
      <c r="B49" s="225"/>
      <c r="C49" s="226"/>
      <c r="D49" s="3" t="str">
        <f t="shared" si="5"/>
        <v>▲建設（一次下請）</v>
      </c>
      <c r="E49" s="222" t="str">
        <f t="shared" si="5"/>
        <v>高岡　一郎</v>
      </c>
      <c r="F49" s="223"/>
      <c r="G49" s="224"/>
      <c r="H49" s="75"/>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7"/>
      <c r="AM49" s="1"/>
      <c r="AN49" s="1"/>
      <c r="AO49">
        <f>SUM(COUNTIF(H49:AL49,{"休"}))</f>
        <v>0</v>
      </c>
      <c r="AQ49">
        <f>SUM(COUNTIF(H49:AL49,{"■"}))</f>
        <v>0</v>
      </c>
    </row>
    <row r="50" spans="2:43" ht="12.75" customHeight="1">
      <c r="B50" s="225"/>
      <c r="C50" s="226"/>
      <c r="D50" s="3" t="str">
        <f t="shared" si="5"/>
        <v>■建設（二次下請）</v>
      </c>
      <c r="E50" s="222" t="str">
        <f t="shared" si="5"/>
        <v>新川　花子</v>
      </c>
      <c r="F50" s="223"/>
      <c r="G50" s="224"/>
      <c r="H50" s="75"/>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7"/>
      <c r="AM50" s="1"/>
      <c r="AN50" s="1"/>
      <c r="AO50">
        <f>SUM(COUNTIF(H50:AL50,{"休"}))</f>
        <v>0</v>
      </c>
      <c r="AQ50">
        <f>SUM(COUNTIF(H50:AL50,{"■"}))</f>
        <v>0</v>
      </c>
    </row>
    <row r="51" spans="2:43" ht="12.75" customHeight="1">
      <c r="B51" s="182"/>
      <c r="C51" s="200"/>
      <c r="D51" s="3">
        <f t="shared" si="5"/>
        <v>0</v>
      </c>
      <c r="E51" s="222">
        <f t="shared" si="5"/>
        <v>0</v>
      </c>
      <c r="F51" s="223"/>
      <c r="G51" s="224"/>
      <c r="H51" s="97"/>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9"/>
      <c r="AM51" s="93"/>
      <c r="AN51" s="93"/>
      <c r="AO51">
        <f>SUM(COUNTIF(H51:AL51,{"休"}))</f>
        <v>0</v>
      </c>
      <c r="AQ51">
        <f>SUM(COUNTIF(H51:AL51,{"■"}))</f>
        <v>0</v>
      </c>
    </row>
    <row r="52" spans="2:43" ht="12.75" customHeight="1">
      <c r="B52" s="225"/>
      <c r="C52" s="226"/>
      <c r="D52" s="3">
        <f t="shared" si="5"/>
        <v>0</v>
      </c>
      <c r="E52" s="222">
        <f t="shared" si="5"/>
        <v>0</v>
      </c>
      <c r="F52" s="223"/>
      <c r="G52" s="224"/>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7"/>
      <c r="AM52" s="1"/>
      <c r="AN52" s="1"/>
      <c r="AO52">
        <f>SUM(COUNTIF(H52:AL52,{"休"}))</f>
        <v>0</v>
      </c>
      <c r="AQ52">
        <f>SUM(COUNTIF(H52:AL52,{"■"}))</f>
        <v>0</v>
      </c>
    </row>
    <row r="53" spans="2:43" ht="12.75" customHeight="1">
      <c r="B53" s="225"/>
      <c r="C53" s="226"/>
      <c r="D53" s="3">
        <f t="shared" si="5"/>
        <v>0</v>
      </c>
      <c r="E53" s="222">
        <f t="shared" si="5"/>
        <v>0</v>
      </c>
      <c r="F53" s="223"/>
      <c r="G53" s="224"/>
      <c r="H53" s="75"/>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M53" s="1"/>
      <c r="AN53" s="1"/>
      <c r="AO53">
        <f>SUM(COUNTIF(H53:AL53,{"休"}))</f>
        <v>0</v>
      </c>
      <c r="AQ53">
        <f>SUM(COUNTIF(H53:AL53,{"■"}))</f>
        <v>0</v>
      </c>
    </row>
    <row r="54" spans="2:43" ht="12.75" customHeight="1">
      <c r="B54" s="182"/>
      <c r="C54" s="200"/>
      <c r="D54" s="3">
        <f t="shared" si="5"/>
        <v>0</v>
      </c>
      <c r="E54" s="222">
        <f t="shared" si="5"/>
        <v>0</v>
      </c>
      <c r="F54" s="223"/>
      <c r="G54" s="224"/>
      <c r="H54" s="97"/>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9"/>
      <c r="AM54" s="93"/>
      <c r="AN54" s="93"/>
      <c r="AO54">
        <f>SUM(COUNTIF(H54:AL54,{"休"}))</f>
        <v>0</v>
      </c>
      <c r="AQ54">
        <f>SUM(COUNTIF(H54:AL54,{"■"}))</f>
        <v>0</v>
      </c>
    </row>
    <row r="55" spans="2:43" ht="12.75" customHeight="1">
      <c r="B55" s="225"/>
      <c r="C55" s="226"/>
      <c r="D55" s="3">
        <f t="shared" si="5"/>
        <v>0</v>
      </c>
      <c r="E55" s="222">
        <f t="shared" si="5"/>
        <v>0</v>
      </c>
      <c r="F55" s="223"/>
      <c r="G55" s="224"/>
      <c r="H55" s="75"/>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7"/>
      <c r="AM55" s="1"/>
      <c r="AN55" s="1"/>
      <c r="AO55">
        <f>SUM(COUNTIF(H55:AL55,{"休"}))</f>
        <v>0</v>
      </c>
      <c r="AQ55">
        <f>SUM(COUNTIF(H55:AL55,{"■"}))</f>
        <v>0</v>
      </c>
    </row>
    <row r="56" spans="2:43" ht="12.75" customHeight="1">
      <c r="B56" s="225"/>
      <c r="C56" s="226"/>
      <c r="D56" s="3">
        <f t="shared" si="5"/>
        <v>0</v>
      </c>
      <c r="E56" s="222">
        <f t="shared" si="5"/>
        <v>0</v>
      </c>
      <c r="F56" s="223"/>
      <c r="G56" s="224"/>
      <c r="H56" s="75"/>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7"/>
      <c r="AM56" s="1"/>
      <c r="AN56" s="1"/>
      <c r="AO56">
        <f>SUM(COUNTIF(H56:AL56,{"休"}))</f>
        <v>0</v>
      </c>
      <c r="AQ56">
        <f>SUM(COUNTIF(H56:AL56,{"■"}))</f>
        <v>0</v>
      </c>
    </row>
    <row r="57" spans="2:43" ht="12.75" customHeight="1">
      <c r="B57" s="121"/>
      <c r="C57" s="189"/>
      <c r="D57" s="3">
        <f t="shared" si="5"/>
        <v>0</v>
      </c>
      <c r="E57" s="222">
        <f t="shared" si="5"/>
        <v>0</v>
      </c>
      <c r="F57" s="223"/>
      <c r="G57" s="224"/>
      <c r="H57" s="97"/>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9"/>
      <c r="AM57" s="93"/>
      <c r="AN57" s="93"/>
      <c r="AO57">
        <f>SUM(COUNTIF(H57:AL57,{"休"}))</f>
        <v>0</v>
      </c>
      <c r="AQ57">
        <f>SUM(COUNTIF(H57:AL57,{"■"}))</f>
        <v>0</v>
      </c>
    </row>
    <row r="58" spans="2:43" ht="12.75" customHeight="1">
      <c r="B58" s="182"/>
      <c r="C58" s="185"/>
      <c r="D58" s="192"/>
      <c r="E58" s="203"/>
      <c r="F58" s="16"/>
      <c r="G58" s="204"/>
      <c r="H58" s="100" t="str">
        <f>'旬報(7月)'!D16</f>
        <v>火</v>
      </c>
      <c r="I58" s="101" t="str">
        <f>'旬報(7月)'!D17</f>
        <v>水</v>
      </c>
      <c r="J58" s="101" t="str">
        <f>'旬報(7月)'!D18</f>
        <v>木</v>
      </c>
      <c r="K58" s="101" t="str">
        <f>'旬報(7月)'!D19</f>
        <v>金</v>
      </c>
      <c r="L58" s="101" t="str">
        <f>'旬報(7月)'!D20</f>
        <v>土</v>
      </c>
      <c r="M58" s="101" t="str">
        <f>'旬報(7月)'!D21</f>
        <v>日</v>
      </c>
      <c r="N58" s="101" t="str">
        <f>'旬報(7月)'!D22</f>
        <v>月</v>
      </c>
      <c r="O58" s="101" t="str">
        <f>'旬報(7月)'!D23</f>
        <v>火</v>
      </c>
      <c r="P58" s="101" t="str">
        <f>'旬報(7月)'!D24</f>
        <v>水</v>
      </c>
      <c r="Q58" s="101" t="str">
        <f>'旬報(7月)'!D25</f>
        <v>木</v>
      </c>
      <c r="R58" s="101" t="str">
        <f>'旬報(7月)'!D36</f>
        <v>金</v>
      </c>
      <c r="S58" s="101" t="str">
        <f>'旬報(7月)'!D37</f>
        <v>土</v>
      </c>
      <c r="T58" s="101" t="str">
        <f>'旬報(7月)'!D38</f>
        <v>日</v>
      </c>
      <c r="U58" s="101" t="str">
        <f>'旬報(7月)'!D39</f>
        <v>月</v>
      </c>
      <c r="V58" s="101" t="str">
        <f>'旬報(7月)'!D40</f>
        <v>火</v>
      </c>
      <c r="W58" s="101" t="str">
        <f>'旬報(7月)'!D41</f>
        <v>水</v>
      </c>
      <c r="X58" s="101" t="str">
        <f>'旬報(7月)'!D42</f>
        <v>木</v>
      </c>
      <c r="Y58" s="101" t="str">
        <f>'旬報(7月)'!D43</f>
        <v>金</v>
      </c>
      <c r="Z58" s="101" t="str">
        <f>'旬報(7月)'!D44</f>
        <v>土</v>
      </c>
      <c r="AA58" s="101" t="str">
        <f>'旬報(7月)'!D45</f>
        <v>日</v>
      </c>
      <c r="AB58" s="101" t="str">
        <f>'旬報(7月)'!D56</f>
        <v>月</v>
      </c>
      <c r="AC58" s="101" t="str">
        <f>'旬報(7月)'!D57</f>
        <v>火</v>
      </c>
      <c r="AD58" s="101" t="str">
        <f>'旬報(7月)'!D58</f>
        <v>水</v>
      </c>
      <c r="AE58" s="101" t="str">
        <f>'旬報(7月)'!D59</f>
        <v>木</v>
      </c>
      <c r="AF58" s="101" t="str">
        <f>'旬報(7月)'!D60</f>
        <v>金</v>
      </c>
      <c r="AG58" s="101" t="str">
        <f>'旬報(7月)'!D61</f>
        <v>土</v>
      </c>
      <c r="AH58" s="101" t="str">
        <f>'旬報(7月)'!D62</f>
        <v>日</v>
      </c>
      <c r="AI58" s="101" t="str">
        <f>'旬報(7月)'!D63</f>
        <v>月</v>
      </c>
      <c r="AJ58" s="101" t="str">
        <f>'旬報(7月)'!D64</f>
        <v>火</v>
      </c>
      <c r="AK58" s="101" t="str">
        <f>'旬報(7月)'!D65</f>
        <v>水</v>
      </c>
      <c r="AL58" s="102" t="str">
        <f>'旬報(7月)'!D66</f>
        <v>木</v>
      </c>
      <c r="AM58" s="71"/>
      <c r="AN58" s="71"/>
    </row>
    <row r="59" spans="2:43" ht="12.75" customHeight="1">
      <c r="B59" s="225">
        <f t="shared" ref="B59" si="6">B46+1</f>
        <v>7</v>
      </c>
      <c r="C59" s="226" t="s">
        <v>1</v>
      </c>
      <c r="D59" s="3" t="str">
        <f>D46</f>
        <v>●建設</v>
      </c>
      <c r="E59" s="222" t="str">
        <f>E46</f>
        <v>富山　太郎</v>
      </c>
      <c r="F59" s="223"/>
      <c r="G59" s="224"/>
      <c r="H59" s="75"/>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7"/>
      <c r="AM59" s="1"/>
      <c r="AN59" s="1"/>
      <c r="AO59">
        <f>SUM(COUNTIF(H59:AL59,{"休"}))</f>
        <v>0</v>
      </c>
      <c r="AQ59">
        <f>SUM(COUNTIF(H59:AL59,{"■"}))</f>
        <v>0</v>
      </c>
    </row>
    <row r="60" spans="2:43" ht="12.75" customHeight="1">
      <c r="B60" s="225"/>
      <c r="C60" s="226"/>
      <c r="D60" s="3">
        <f t="shared" ref="D60:E70" si="7">D47</f>
        <v>0</v>
      </c>
      <c r="E60" s="222" t="str">
        <f t="shared" si="7"/>
        <v>富山　次郎</v>
      </c>
      <c r="F60" s="223"/>
      <c r="G60" s="224"/>
      <c r="H60" s="75"/>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7"/>
      <c r="AM60" s="1"/>
      <c r="AN60" s="1"/>
      <c r="AO60">
        <f>SUM(COUNTIF(H60:AL60,{"休"}))</f>
        <v>0</v>
      </c>
      <c r="AQ60">
        <f>SUM(COUNTIF(H60:AL60,{"■"}))</f>
        <v>0</v>
      </c>
    </row>
    <row r="61" spans="2:43" ht="12.75" customHeight="1">
      <c r="B61" s="182"/>
      <c r="C61" s="200"/>
      <c r="D61" s="3">
        <f t="shared" si="7"/>
        <v>0</v>
      </c>
      <c r="E61" s="222" t="str">
        <f t="shared" si="7"/>
        <v>富山　三郎</v>
      </c>
      <c r="F61" s="223"/>
      <c r="G61" s="224"/>
      <c r="H61" s="97"/>
      <c r="I61" s="98"/>
      <c r="J61" s="98"/>
      <c r="K61" s="98"/>
      <c r="L61" s="98"/>
      <c r="M61" s="98"/>
      <c r="N61" s="98"/>
      <c r="O61" s="98"/>
      <c r="P61" s="98"/>
      <c r="Q61" s="98"/>
      <c r="R61" s="98"/>
      <c r="S61" s="98"/>
      <c r="T61" s="103"/>
      <c r="U61" s="103"/>
      <c r="V61" s="103"/>
      <c r="W61" s="98"/>
      <c r="X61" s="98"/>
      <c r="Y61" s="98"/>
      <c r="Z61" s="98"/>
      <c r="AA61" s="98"/>
      <c r="AB61" s="98"/>
      <c r="AC61" s="98"/>
      <c r="AD61" s="98"/>
      <c r="AE61" s="98"/>
      <c r="AF61" s="98"/>
      <c r="AG61" s="98"/>
      <c r="AH61" s="98"/>
      <c r="AI61" s="98"/>
      <c r="AJ61" s="98"/>
      <c r="AK61" s="98"/>
      <c r="AL61" s="99"/>
      <c r="AM61" s="93"/>
      <c r="AN61" s="93"/>
      <c r="AO61">
        <f>SUM(COUNTIF(H61:AL61,{"休"}))</f>
        <v>0</v>
      </c>
      <c r="AQ61">
        <f>SUM(COUNTIF(H61:AL61,{"■"}))</f>
        <v>0</v>
      </c>
    </row>
    <row r="62" spans="2:43" ht="12.75" customHeight="1">
      <c r="B62" s="225"/>
      <c r="C62" s="226"/>
      <c r="D62" s="3" t="str">
        <f t="shared" si="7"/>
        <v>▲建設（一次下請）</v>
      </c>
      <c r="E62" s="222" t="str">
        <f t="shared" si="7"/>
        <v>高岡　一郎</v>
      </c>
      <c r="F62" s="223"/>
      <c r="G62" s="224"/>
      <c r="H62" s="75"/>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7"/>
      <c r="AM62" s="1"/>
      <c r="AN62" s="1"/>
      <c r="AO62">
        <f>SUM(COUNTIF(H62:AL62,{"休"}))</f>
        <v>0</v>
      </c>
      <c r="AQ62">
        <f>SUM(COUNTIF(H62:AL62,{"■"}))</f>
        <v>0</v>
      </c>
    </row>
    <row r="63" spans="2:43" ht="12.75" customHeight="1">
      <c r="B63" s="225"/>
      <c r="C63" s="226"/>
      <c r="D63" s="3" t="str">
        <f t="shared" si="7"/>
        <v>■建設（二次下請）</v>
      </c>
      <c r="E63" s="222" t="str">
        <f t="shared" si="7"/>
        <v>新川　花子</v>
      </c>
      <c r="F63" s="223"/>
      <c r="G63" s="224"/>
      <c r="H63" s="75"/>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7"/>
      <c r="AM63" s="1"/>
      <c r="AN63" s="1"/>
      <c r="AO63">
        <f>SUM(COUNTIF(H63:AL63,{"休"}))</f>
        <v>0</v>
      </c>
      <c r="AQ63">
        <f>SUM(COUNTIF(H63:AL63,{"■"}))</f>
        <v>0</v>
      </c>
    </row>
    <row r="64" spans="2:43" ht="12.75" customHeight="1">
      <c r="B64" s="182"/>
      <c r="C64" s="200"/>
      <c r="D64" s="3">
        <f t="shared" si="7"/>
        <v>0</v>
      </c>
      <c r="E64" s="222">
        <f t="shared" si="7"/>
        <v>0</v>
      </c>
      <c r="F64" s="223"/>
      <c r="G64" s="224"/>
      <c r="H64" s="97"/>
      <c r="I64" s="98"/>
      <c r="J64" s="98"/>
      <c r="K64" s="98"/>
      <c r="L64" s="98"/>
      <c r="M64" s="98"/>
      <c r="N64" s="98"/>
      <c r="O64" s="98"/>
      <c r="P64" s="98"/>
      <c r="Q64" s="98"/>
      <c r="R64" s="98"/>
      <c r="S64" s="98"/>
      <c r="T64" s="103"/>
      <c r="U64" s="103"/>
      <c r="V64" s="103"/>
      <c r="W64" s="98"/>
      <c r="X64" s="98"/>
      <c r="Y64" s="98"/>
      <c r="Z64" s="98"/>
      <c r="AA64" s="98"/>
      <c r="AB64" s="98"/>
      <c r="AC64" s="98"/>
      <c r="AD64" s="98"/>
      <c r="AE64" s="98"/>
      <c r="AF64" s="98"/>
      <c r="AG64" s="98"/>
      <c r="AH64" s="98"/>
      <c r="AI64" s="98"/>
      <c r="AJ64" s="98"/>
      <c r="AK64" s="98"/>
      <c r="AL64" s="99"/>
      <c r="AM64" s="93"/>
      <c r="AN64" s="93"/>
      <c r="AO64">
        <f>SUM(COUNTIF(H64:AL64,{"休"}))</f>
        <v>0</v>
      </c>
      <c r="AQ64">
        <f>SUM(COUNTIF(H64:AL64,{"■"}))</f>
        <v>0</v>
      </c>
    </row>
    <row r="65" spans="2:43" ht="12.75" customHeight="1">
      <c r="B65" s="225"/>
      <c r="C65" s="226"/>
      <c r="D65" s="3">
        <f t="shared" si="7"/>
        <v>0</v>
      </c>
      <c r="E65" s="222">
        <f t="shared" si="7"/>
        <v>0</v>
      </c>
      <c r="F65" s="223"/>
      <c r="G65" s="224"/>
      <c r="H65" s="75"/>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7"/>
      <c r="AM65" s="1"/>
      <c r="AN65" s="1"/>
      <c r="AO65">
        <f>SUM(COUNTIF(H65:AL65,{"休"}))</f>
        <v>0</v>
      </c>
      <c r="AQ65">
        <f>SUM(COUNTIF(H65:AL65,{"■"}))</f>
        <v>0</v>
      </c>
    </row>
    <row r="66" spans="2:43" ht="12.75" customHeight="1">
      <c r="B66" s="225"/>
      <c r="C66" s="226"/>
      <c r="D66" s="3">
        <f t="shared" si="7"/>
        <v>0</v>
      </c>
      <c r="E66" s="222">
        <f t="shared" si="7"/>
        <v>0</v>
      </c>
      <c r="F66" s="223"/>
      <c r="G66" s="224"/>
      <c r="H66" s="75"/>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7"/>
      <c r="AM66" s="1"/>
      <c r="AN66" s="1"/>
      <c r="AO66">
        <f>SUM(COUNTIF(H66:AL66,{"休"}))</f>
        <v>0</v>
      </c>
      <c r="AQ66">
        <f>SUM(COUNTIF(H66:AL66,{"■"}))</f>
        <v>0</v>
      </c>
    </row>
    <row r="67" spans="2:43" ht="12.75" customHeight="1">
      <c r="B67" s="182"/>
      <c r="C67" s="200"/>
      <c r="D67" s="3">
        <f t="shared" si="7"/>
        <v>0</v>
      </c>
      <c r="E67" s="222">
        <f t="shared" si="7"/>
        <v>0</v>
      </c>
      <c r="F67" s="223"/>
      <c r="G67" s="224"/>
      <c r="H67" s="97"/>
      <c r="I67" s="98"/>
      <c r="J67" s="98"/>
      <c r="K67" s="98"/>
      <c r="L67" s="98"/>
      <c r="M67" s="98"/>
      <c r="N67" s="98"/>
      <c r="O67" s="98"/>
      <c r="P67" s="98"/>
      <c r="Q67" s="98"/>
      <c r="R67" s="98"/>
      <c r="S67" s="98"/>
      <c r="T67" s="103"/>
      <c r="U67" s="103"/>
      <c r="V67" s="103"/>
      <c r="W67" s="98"/>
      <c r="X67" s="98"/>
      <c r="Y67" s="98"/>
      <c r="Z67" s="98"/>
      <c r="AA67" s="98"/>
      <c r="AB67" s="98"/>
      <c r="AC67" s="98"/>
      <c r="AD67" s="98"/>
      <c r="AE67" s="98"/>
      <c r="AF67" s="98"/>
      <c r="AG67" s="98"/>
      <c r="AH67" s="98"/>
      <c r="AI67" s="98"/>
      <c r="AJ67" s="98"/>
      <c r="AK67" s="98"/>
      <c r="AL67" s="99"/>
      <c r="AM67" s="93"/>
      <c r="AN67" s="93"/>
      <c r="AO67">
        <f>SUM(COUNTIF(H67:AL67,{"休"}))</f>
        <v>0</v>
      </c>
      <c r="AQ67">
        <f>SUM(COUNTIF(H67:AL67,{"■"}))</f>
        <v>0</v>
      </c>
    </row>
    <row r="68" spans="2:43" ht="12.75" customHeight="1">
      <c r="B68" s="225"/>
      <c r="C68" s="226"/>
      <c r="D68" s="3">
        <f t="shared" si="7"/>
        <v>0</v>
      </c>
      <c r="E68" s="222">
        <f t="shared" si="7"/>
        <v>0</v>
      </c>
      <c r="F68" s="223"/>
      <c r="G68" s="224"/>
      <c r="H68" s="75"/>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7"/>
      <c r="AM68" s="1"/>
      <c r="AN68" s="1"/>
      <c r="AO68">
        <f>SUM(COUNTIF(H68:AL68,{"休"}))</f>
        <v>0</v>
      </c>
      <c r="AQ68">
        <f>SUM(COUNTIF(H68:AL68,{"■"}))</f>
        <v>0</v>
      </c>
    </row>
    <row r="69" spans="2:43" ht="12.75" customHeight="1">
      <c r="B69" s="225"/>
      <c r="C69" s="226"/>
      <c r="D69" s="3">
        <f t="shared" si="7"/>
        <v>0</v>
      </c>
      <c r="E69" s="222">
        <f t="shared" si="7"/>
        <v>0</v>
      </c>
      <c r="F69" s="223"/>
      <c r="G69" s="224"/>
      <c r="H69" s="75"/>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7"/>
      <c r="AM69" s="1"/>
      <c r="AN69" s="1"/>
      <c r="AO69">
        <f>SUM(COUNTIF(H69:AL69,{"休"}))</f>
        <v>0</v>
      </c>
      <c r="AQ69">
        <f>SUM(COUNTIF(H69:AL69,{"■"}))</f>
        <v>0</v>
      </c>
    </row>
    <row r="70" spans="2:43" ht="12.75" customHeight="1" thickBot="1">
      <c r="B70" s="121"/>
      <c r="C70" s="189"/>
      <c r="D70" s="3">
        <f t="shared" si="7"/>
        <v>0</v>
      </c>
      <c r="E70" s="222">
        <f t="shared" si="7"/>
        <v>0</v>
      </c>
      <c r="F70" s="223"/>
      <c r="G70" s="224"/>
      <c r="H70" s="97"/>
      <c r="I70" s="98"/>
      <c r="J70" s="98"/>
      <c r="K70" s="98"/>
      <c r="L70" s="98"/>
      <c r="M70" s="98"/>
      <c r="N70" s="98"/>
      <c r="O70" s="98"/>
      <c r="P70" s="98"/>
      <c r="Q70" s="98"/>
      <c r="R70" s="98"/>
      <c r="S70" s="98"/>
      <c r="T70" s="103"/>
      <c r="U70" s="103"/>
      <c r="V70" s="103"/>
      <c r="W70" s="98"/>
      <c r="X70" s="98"/>
      <c r="Y70" s="98"/>
      <c r="Z70" s="98"/>
      <c r="AA70" s="98"/>
      <c r="AB70" s="98"/>
      <c r="AC70" s="98"/>
      <c r="AD70" s="98"/>
      <c r="AE70" s="98"/>
      <c r="AF70" s="98"/>
      <c r="AG70" s="98"/>
      <c r="AH70" s="98"/>
      <c r="AI70" s="98"/>
      <c r="AJ70" s="98"/>
      <c r="AK70" s="98"/>
      <c r="AL70" s="99"/>
      <c r="AM70" s="93"/>
      <c r="AN70" s="93"/>
      <c r="AO70">
        <f>SUM(COUNTIF(H70:AL70,{"休"}))</f>
        <v>0</v>
      </c>
      <c r="AQ70">
        <f>SUM(COUNTIF(H70:AL70,{"■"}))</f>
        <v>0</v>
      </c>
    </row>
    <row r="71" spans="2:43" ht="12.75" customHeight="1">
      <c r="B71" s="182"/>
      <c r="C71" s="185"/>
      <c r="D71" s="192"/>
      <c r="E71" s="203"/>
      <c r="F71" s="16"/>
      <c r="G71" s="204"/>
      <c r="H71" s="100" t="str">
        <f>'旬報(8月)'!D16</f>
        <v>金</v>
      </c>
      <c r="I71" s="101" t="str">
        <f>'旬報(8月)'!D17</f>
        <v>土</v>
      </c>
      <c r="J71" s="101" t="str">
        <f>'旬報(8月)'!D18</f>
        <v>日</v>
      </c>
      <c r="K71" s="101" t="str">
        <f>'旬報(8月)'!D19</f>
        <v>月</v>
      </c>
      <c r="L71" s="101" t="str">
        <f>'旬報(8月)'!D20</f>
        <v>火</v>
      </c>
      <c r="M71" s="101" t="str">
        <f>'旬報(8月)'!D21</f>
        <v>水</v>
      </c>
      <c r="N71" s="101" t="str">
        <f>'旬報(8月)'!D22</f>
        <v>木</v>
      </c>
      <c r="O71" s="101" t="str">
        <f>'旬報(8月)'!D23</f>
        <v>金</v>
      </c>
      <c r="P71" s="101" t="str">
        <f>'旬報(8月)'!D24</f>
        <v>土</v>
      </c>
      <c r="Q71" s="101" t="str">
        <f>'旬報(8月)'!D25</f>
        <v>日</v>
      </c>
      <c r="R71" s="101" t="str">
        <f>'旬報(8月)'!D36</f>
        <v>月</v>
      </c>
      <c r="S71" s="104" t="str">
        <f>'旬報(8月)'!D37</f>
        <v>火</v>
      </c>
      <c r="T71" s="105" t="s">
        <v>67</v>
      </c>
      <c r="U71" s="106" t="s">
        <v>67</v>
      </c>
      <c r="V71" s="107" t="s">
        <v>67</v>
      </c>
      <c r="W71" s="100" t="str">
        <f>'旬報(8月)'!D41</f>
        <v>土</v>
      </c>
      <c r="X71" s="101" t="str">
        <f>'旬報(8月)'!D42</f>
        <v>日</v>
      </c>
      <c r="Y71" s="101" t="str">
        <f>'旬報(8月)'!D43</f>
        <v>月</v>
      </c>
      <c r="Z71" s="101" t="str">
        <f>'旬報(8月)'!D44</f>
        <v>火</v>
      </c>
      <c r="AA71" s="101" t="str">
        <f>'旬報(8月)'!D45</f>
        <v>水</v>
      </c>
      <c r="AB71" s="101" t="str">
        <f>'旬報(8月)'!D56</f>
        <v>木</v>
      </c>
      <c r="AC71" s="101" t="str">
        <f>'旬報(8月)'!D57</f>
        <v>金</v>
      </c>
      <c r="AD71" s="101" t="str">
        <f>'旬報(8月)'!D58</f>
        <v>土</v>
      </c>
      <c r="AE71" s="101" t="str">
        <f>'旬報(8月)'!D59</f>
        <v>日</v>
      </c>
      <c r="AF71" s="101" t="str">
        <f>'旬報(8月)'!D60</f>
        <v>月</v>
      </c>
      <c r="AG71" s="101" t="str">
        <f>'旬報(8月)'!D61</f>
        <v>火</v>
      </c>
      <c r="AH71" s="101" t="str">
        <f>'旬報(8月)'!D62</f>
        <v>水</v>
      </c>
      <c r="AI71" s="101" t="str">
        <f>'旬報(8月)'!D63</f>
        <v>木</v>
      </c>
      <c r="AJ71" s="101" t="str">
        <f>'旬報(8月)'!D64</f>
        <v>金</v>
      </c>
      <c r="AK71" s="101" t="str">
        <f>'旬報(8月)'!D65</f>
        <v>土</v>
      </c>
      <c r="AL71" s="102" t="str">
        <f>'旬報(8月)'!D66</f>
        <v>日</v>
      </c>
      <c r="AM71" s="71"/>
      <c r="AN71" s="71"/>
    </row>
    <row r="72" spans="2:43" ht="12.75" customHeight="1">
      <c r="B72" s="225">
        <f t="shared" ref="B72" si="8">B59+1</f>
        <v>8</v>
      </c>
      <c r="C72" s="226" t="s">
        <v>1</v>
      </c>
      <c r="D72" s="3" t="str">
        <f>D59</f>
        <v>●建設</v>
      </c>
      <c r="E72" s="222" t="str">
        <f>E59</f>
        <v>富山　太郎</v>
      </c>
      <c r="F72" s="223"/>
      <c r="G72" s="224"/>
      <c r="H72" s="75"/>
      <c r="I72" s="75"/>
      <c r="J72" s="75"/>
      <c r="K72" s="75"/>
      <c r="L72" s="75"/>
      <c r="M72" s="76"/>
      <c r="N72" s="76"/>
      <c r="O72" s="76"/>
      <c r="P72" s="76"/>
      <c r="Q72" s="76"/>
      <c r="R72" s="76"/>
      <c r="S72" s="108"/>
      <c r="T72" s="109"/>
      <c r="U72" s="76"/>
      <c r="V72" s="110"/>
      <c r="W72" s="111"/>
      <c r="X72" s="76"/>
      <c r="Y72" s="76"/>
      <c r="Z72" s="76"/>
      <c r="AA72" s="76"/>
      <c r="AB72" s="76"/>
      <c r="AC72" s="76"/>
      <c r="AD72" s="76"/>
      <c r="AE72" s="76"/>
      <c r="AF72" s="76"/>
      <c r="AG72" s="76"/>
      <c r="AH72" s="76"/>
      <c r="AI72" s="76"/>
      <c r="AJ72" s="76"/>
      <c r="AK72" s="76"/>
      <c r="AL72" s="77"/>
      <c r="AM72" s="1"/>
      <c r="AN72" s="1"/>
      <c r="AO72">
        <f>SUM(COUNTIF(H72:AL72,{"休"}))</f>
        <v>0</v>
      </c>
      <c r="AP72" s="1"/>
      <c r="AQ72">
        <f>SUM(COUNTIF(H72:AL72,{"■"}))</f>
        <v>0</v>
      </c>
    </row>
    <row r="73" spans="2:43" ht="12.75" customHeight="1">
      <c r="B73" s="225"/>
      <c r="C73" s="226"/>
      <c r="D73" s="3">
        <f t="shared" ref="D73:E83" si="9">D60</f>
        <v>0</v>
      </c>
      <c r="E73" s="222" t="str">
        <f t="shared" si="9"/>
        <v>富山　次郎</v>
      </c>
      <c r="F73" s="223"/>
      <c r="G73" s="224"/>
      <c r="H73" s="75"/>
      <c r="I73" s="76"/>
      <c r="J73" s="76"/>
      <c r="K73" s="76"/>
      <c r="L73" s="76"/>
      <c r="M73" s="76"/>
      <c r="N73" s="76"/>
      <c r="O73" s="76"/>
      <c r="P73" s="76"/>
      <c r="Q73" s="76"/>
      <c r="R73" s="76"/>
      <c r="S73" s="108"/>
      <c r="T73" s="109"/>
      <c r="U73" s="76"/>
      <c r="V73" s="110"/>
      <c r="W73" s="111"/>
      <c r="X73" s="76"/>
      <c r="Y73" s="76"/>
      <c r="Z73" s="76"/>
      <c r="AA73" s="76"/>
      <c r="AB73" s="76"/>
      <c r="AC73" s="76"/>
      <c r="AD73" s="76"/>
      <c r="AE73" s="76"/>
      <c r="AF73" s="76"/>
      <c r="AG73" s="76"/>
      <c r="AH73" s="76"/>
      <c r="AI73" s="76"/>
      <c r="AJ73" s="76"/>
      <c r="AK73" s="76"/>
      <c r="AL73" s="77"/>
      <c r="AM73" s="1"/>
      <c r="AN73" s="1"/>
      <c r="AO73">
        <f>SUM(COUNTIF(H73:AL73,{"休"}))</f>
        <v>0</v>
      </c>
      <c r="AP73" s="1"/>
      <c r="AQ73">
        <f>SUM(COUNTIF(H73:AL73,{"■"}))</f>
        <v>0</v>
      </c>
    </row>
    <row r="74" spans="2:43" ht="12.75" customHeight="1">
      <c r="B74" s="182"/>
      <c r="C74" s="200"/>
      <c r="D74" s="3">
        <f t="shared" si="9"/>
        <v>0</v>
      </c>
      <c r="E74" s="222" t="str">
        <f t="shared" si="9"/>
        <v>富山　三郎</v>
      </c>
      <c r="F74" s="223"/>
      <c r="G74" s="224"/>
      <c r="H74" s="97"/>
      <c r="I74" s="98"/>
      <c r="J74" s="98"/>
      <c r="K74" s="98"/>
      <c r="L74" s="98"/>
      <c r="M74" s="98"/>
      <c r="N74" s="98"/>
      <c r="O74" s="98"/>
      <c r="P74" s="98"/>
      <c r="Q74" s="98"/>
      <c r="R74" s="98"/>
      <c r="S74" s="112"/>
      <c r="T74" s="196"/>
      <c r="U74" s="103"/>
      <c r="V74" s="197"/>
      <c r="W74" s="97"/>
      <c r="X74" s="98"/>
      <c r="Y74" s="98"/>
      <c r="Z74" s="98"/>
      <c r="AA74" s="98"/>
      <c r="AB74" s="98"/>
      <c r="AC74" s="98"/>
      <c r="AD74" s="98"/>
      <c r="AE74" s="98"/>
      <c r="AF74" s="98"/>
      <c r="AG74" s="98"/>
      <c r="AH74" s="98"/>
      <c r="AI74" s="98"/>
      <c r="AJ74" s="98"/>
      <c r="AK74" s="98"/>
      <c r="AL74" s="99"/>
      <c r="AM74" s="93"/>
      <c r="AN74" s="93"/>
      <c r="AO74">
        <f>SUM(COUNTIF(H74:AL74,{"休"}))</f>
        <v>0</v>
      </c>
      <c r="AQ74">
        <f>SUM(COUNTIF(H74:AL74,{"■"}))</f>
        <v>0</v>
      </c>
    </row>
    <row r="75" spans="2:43" ht="12.75" customHeight="1">
      <c r="B75" s="225"/>
      <c r="C75" s="226"/>
      <c r="D75" s="3" t="str">
        <f t="shared" si="9"/>
        <v>▲建設（一次下請）</v>
      </c>
      <c r="E75" s="222" t="str">
        <f t="shared" si="9"/>
        <v>高岡　一郎</v>
      </c>
      <c r="F75" s="223"/>
      <c r="G75" s="224"/>
      <c r="H75" s="75"/>
      <c r="I75" s="75"/>
      <c r="J75" s="75"/>
      <c r="K75" s="75"/>
      <c r="L75" s="75"/>
      <c r="M75" s="76"/>
      <c r="N75" s="76"/>
      <c r="O75" s="76"/>
      <c r="P75" s="76"/>
      <c r="Q75" s="76"/>
      <c r="R75" s="76"/>
      <c r="S75" s="108"/>
      <c r="T75" s="193"/>
      <c r="U75" s="194"/>
      <c r="V75" s="195"/>
      <c r="W75" s="111"/>
      <c r="X75" s="76"/>
      <c r="Y75" s="76"/>
      <c r="Z75" s="76"/>
      <c r="AA75" s="76"/>
      <c r="AB75" s="76"/>
      <c r="AC75" s="76"/>
      <c r="AD75" s="76"/>
      <c r="AE75" s="76"/>
      <c r="AF75" s="76"/>
      <c r="AG75" s="76"/>
      <c r="AH75" s="76"/>
      <c r="AI75" s="76"/>
      <c r="AJ75" s="76"/>
      <c r="AK75" s="76"/>
      <c r="AL75" s="77"/>
      <c r="AM75" s="1"/>
      <c r="AN75" s="1"/>
      <c r="AO75">
        <f>SUM(COUNTIF(H75:AL75,{"休"}))</f>
        <v>0</v>
      </c>
      <c r="AP75" s="1"/>
      <c r="AQ75">
        <f>SUM(COUNTIF(H75:AL75,{"■"}))</f>
        <v>0</v>
      </c>
    </row>
    <row r="76" spans="2:43" ht="12.75" customHeight="1">
      <c r="B76" s="225"/>
      <c r="C76" s="226"/>
      <c r="D76" s="3" t="str">
        <f t="shared" si="9"/>
        <v>■建設（二次下請）</v>
      </c>
      <c r="E76" s="222" t="str">
        <f t="shared" si="9"/>
        <v>新川　花子</v>
      </c>
      <c r="F76" s="223"/>
      <c r="G76" s="224"/>
      <c r="H76" s="75"/>
      <c r="I76" s="76"/>
      <c r="J76" s="76"/>
      <c r="K76" s="76"/>
      <c r="L76" s="76"/>
      <c r="M76" s="76"/>
      <c r="N76" s="76"/>
      <c r="O76" s="76"/>
      <c r="P76" s="76"/>
      <c r="Q76" s="76"/>
      <c r="R76" s="76"/>
      <c r="S76" s="108"/>
      <c r="T76" s="109"/>
      <c r="U76" s="76"/>
      <c r="V76" s="110"/>
      <c r="W76" s="111"/>
      <c r="X76" s="76"/>
      <c r="Y76" s="76"/>
      <c r="Z76" s="76"/>
      <c r="AA76" s="76"/>
      <c r="AB76" s="76"/>
      <c r="AC76" s="76"/>
      <c r="AD76" s="76"/>
      <c r="AE76" s="76"/>
      <c r="AF76" s="76"/>
      <c r="AG76" s="76"/>
      <c r="AH76" s="76"/>
      <c r="AI76" s="76"/>
      <c r="AJ76" s="76"/>
      <c r="AK76" s="76"/>
      <c r="AL76" s="77"/>
      <c r="AM76" s="1"/>
      <c r="AN76" s="1"/>
      <c r="AO76">
        <f>SUM(COUNTIF(H76:AL76,{"休"}))</f>
        <v>0</v>
      </c>
      <c r="AP76" s="1"/>
      <c r="AQ76">
        <f>SUM(COUNTIF(H76:AL76,{"■"}))</f>
        <v>0</v>
      </c>
    </row>
    <row r="77" spans="2:43" ht="12.75" customHeight="1">
      <c r="B77" s="182"/>
      <c r="C77" s="200"/>
      <c r="D77" s="3">
        <f t="shared" si="9"/>
        <v>0</v>
      </c>
      <c r="E77" s="222">
        <f t="shared" si="9"/>
        <v>0</v>
      </c>
      <c r="F77" s="223"/>
      <c r="G77" s="224"/>
      <c r="H77" s="97"/>
      <c r="I77" s="98"/>
      <c r="J77" s="98"/>
      <c r="K77" s="98"/>
      <c r="L77" s="98"/>
      <c r="M77" s="98"/>
      <c r="N77" s="98"/>
      <c r="O77" s="98"/>
      <c r="P77" s="98"/>
      <c r="Q77" s="98"/>
      <c r="R77" s="98"/>
      <c r="S77" s="112"/>
      <c r="T77" s="196"/>
      <c r="U77" s="103"/>
      <c r="V77" s="197"/>
      <c r="W77" s="97"/>
      <c r="X77" s="98"/>
      <c r="Y77" s="98"/>
      <c r="Z77" s="98"/>
      <c r="AA77" s="98"/>
      <c r="AB77" s="98"/>
      <c r="AC77" s="98"/>
      <c r="AD77" s="98"/>
      <c r="AE77" s="98"/>
      <c r="AF77" s="98"/>
      <c r="AG77" s="98"/>
      <c r="AH77" s="98"/>
      <c r="AI77" s="98"/>
      <c r="AJ77" s="98"/>
      <c r="AK77" s="98"/>
      <c r="AL77" s="99"/>
      <c r="AM77" s="93"/>
      <c r="AN77" s="93"/>
      <c r="AO77">
        <f>SUM(COUNTIF(H77:AL77,{"休"}))</f>
        <v>0</v>
      </c>
      <c r="AQ77">
        <f>SUM(COUNTIF(H77:AL77,{"■"}))</f>
        <v>0</v>
      </c>
    </row>
    <row r="78" spans="2:43" ht="12.75" customHeight="1">
      <c r="B78" s="225"/>
      <c r="C78" s="226"/>
      <c r="D78" s="3">
        <f t="shared" si="9"/>
        <v>0</v>
      </c>
      <c r="E78" s="222">
        <f t="shared" si="9"/>
        <v>0</v>
      </c>
      <c r="F78" s="223"/>
      <c r="G78" s="224"/>
      <c r="H78" s="75"/>
      <c r="I78" s="75"/>
      <c r="J78" s="75"/>
      <c r="K78" s="75"/>
      <c r="L78" s="75"/>
      <c r="M78" s="76"/>
      <c r="N78" s="76"/>
      <c r="O78" s="76"/>
      <c r="P78" s="76"/>
      <c r="Q78" s="76"/>
      <c r="R78" s="76"/>
      <c r="S78" s="108"/>
      <c r="T78" s="193"/>
      <c r="U78" s="194"/>
      <c r="V78" s="195"/>
      <c r="W78" s="111"/>
      <c r="X78" s="76"/>
      <c r="Y78" s="76"/>
      <c r="Z78" s="76"/>
      <c r="AA78" s="76"/>
      <c r="AB78" s="76"/>
      <c r="AC78" s="76"/>
      <c r="AD78" s="76"/>
      <c r="AE78" s="76"/>
      <c r="AF78" s="76"/>
      <c r="AG78" s="76"/>
      <c r="AH78" s="76"/>
      <c r="AI78" s="76"/>
      <c r="AJ78" s="76"/>
      <c r="AK78" s="76"/>
      <c r="AL78" s="77"/>
      <c r="AM78" s="1"/>
      <c r="AN78" s="1"/>
      <c r="AO78">
        <f>SUM(COUNTIF(H78:AL78,{"休"}))</f>
        <v>0</v>
      </c>
      <c r="AP78" s="1"/>
      <c r="AQ78">
        <f>SUM(COUNTIF(H78:AL78,{"■"}))</f>
        <v>0</v>
      </c>
    </row>
    <row r="79" spans="2:43" ht="12.75" customHeight="1">
      <c r="B79" s="225"/>
      <c r="C79" s="226"/>
      <c r="D79" s="3">
        <f t="shared" si="9"/>
        <v>0</v>
      </c>
      <c r="E79" s="222">
        <f t="shared" si="9"/>
        <v>0</v>
      </c>
      <c r="F79" s="223"/>
      <c r="G79" s="224"/>
      <c r="H79" s="75"/>
      <c r="I79" s="76"/>
      <c r="J79" s="76"/>
      <c r="K79" s="76"/>
      <c r="L79" s="76"/>
      <c r="M79" s="76"/>
      <c r="N79" s="76"/>
      <c r="O79" s="76"/>
      <c r="P79" s="76"/>
      <c r="Q79" s="76"/>
      <c r="R79" s="76"/>
      <c r="S79" s="108"/>
      <c r="T79" s="109"/>
      <c r="U79" s="76"/>
      <c r="V79" s="110"/>
      <c r="W79" s="111"/>
      <c r="X79" s="76"/>
      <c r="Y79" s="76"/>
      <c r="Z79" s="76"/>
      <c r="AA79" s="76"/>
      <c r="AB79" s="76"/>
      <c r="AC79" s="76"/>
      <c r="AD79" s="76"/>
      <c r="AE79" s="76"/>
      <c r="AF79" s="76"/>
      <c r="AG79" s="76"/>
      <c r="AH79" s="76"/>
      <c r="AI79" s="76"/>
      <c r="AJ79" s="76"/>
      <c r="AK79" s="76"/>
      <c r="AL79" s="77"/>
      <c r="AM79" s="1"/>
      <c r="AN79" s="1"/>
      <c r="AO79">
        <f>SUM(COUNTIF(H79:AL79,{"休"}))</f>
        <v>0</v>
      </c>
      <c r="AP79" s="1"/>
      <c r="AQ79">
        <f>SUM(COUNTIF(H79:AL79,{"■"}))</f>
        <v>0</v>
      </c>
    </row>
    <row r="80" spans="2:43" ht="12.75" customHeight="1">
      <c r="B80" s="182"/>
      <c r="C80" s="200"/>
      <c r="D80" s="3">
        <f t="shared" si="9"/>
        <v>0</v>
      </c>
      <c r="E80" s="222">
        <f t="shared" si="9"/>
        <v>0</v>
      </c>
      <c r="F80" s="223"/>
      <c r="G80" s="224"/>
      <c r="H80" s="97"/>
      <c r="I80" s="98"/>
      <c r="J80" s="98"/>
      <c r="K80" s="98"/>
      <c r="L80" s="98"/>
      <c r="M80" s="98"/>
      <c r="N80" s="98"/>
      <c r="O80" s="98"/>
      <c r="P80" s="98"/>
      <c r="Q80" s="98"/>
      <c r="R80" s="98"/>
      <c r="S80" s="112"/>
      <c r="T80" s="196"/>
      <c r="U80" s="103"/>
      <c r="V80" s="197"/>
      <c r="W80" s="97"/>
      <c r="X80" s="98"/>
      <c r="Y80" s="98"/>
      <c r="Z80" s="98"/>
      <c r="AA80" s="98"/>
      <c r="AB80" s="98"/>
      <c r="AC80" s="98"/>
      <c r="AD80" s="98"/>
      <c r="AE80" s="98"/>
      <c r="AF80" s="98"/>
      <c r="AG80" s="98"/>
      <c r="AH80" s="98"/>
      <c r="AI80" s="98"/>
      <c r="AJ80" s="98"/>
      <c r="AK80" s="98"/>
      <c r="AL80" s="99"/>
      <c r="AM80" s="93"/>
      <c r="AN80" s="93"/>
      <c r="AO80">
        <f>SUM(COUNTIF(H80:AL80,{"休"}))</f>
        <v>0</v>
      </c>
      <c r="AQ80">
        <f>SUM(COUNTIF(H80:AL80,{"■"}))</f>
        <v>0</v>
      </c>
    </row>
    <row r="81" spans="2:43" ht="12.75" customHeight="1">
      <c r="B81" s="225"/>
      <c r="C81" s="226"/>
      <c r="D81" s="3">
        <f t="shared" si="9"/>
        <v>0</v>
      </c>
      <c r="E81" s="222">
        <f t="shared" si="9"/>
        <v>0</v>
      </c>
      <c r="F81" s="223"/>
      <c r="G81" s="224"/>
      <c r="H81" s="75"/>
      <c r="I81" s="75"/>
      <c r="J81" s="75"/>
      <c r="K81" s="75"/>
      <c r="L81" s="75"/>
      <c r="M81" s="76"/>
      <c r="N81" s="76"/>
      <c r="O81" s="76"/>
      <c r="P81" s="76"/>
      <c r="Q81" s="76"/>
      <c r="R81" s="76"/>
      <c r="S81" s="108"/>
      <c r="T81" s="193"/>
      <c r="U81" s="194"/>
      <c r="V81" s="195"/>
      <c r="W81" s="111"/>
      <c r="X81" s="76"/>
      <c r="Y81" s="76"/>
      <c r="Z81" s="76"/>
      <c r="AA81" s="76"/>
      <c r="AB81" s="76"/>
      <c r="AC81" s="76"/>
      <c r="AD81" s="76"/>
      <c r="AE81" s="76"/>
      <c r="AF81" s="76"/>
      <c r="AG81" s="76"/>
      <c r="AH81" s="76"/>
      <c r="AI81" s="76"/>
      <c r="AJ81" s="76"/>
      <c r="AK81" s="76"/>
      <c r="AL81" s="77"/>
      <c r="AM81" s="1"/>
      <c r="AN81" s="1"/>
      <c r="AO81">
        <f>SUM(COUNTIF(H81:AL81,{"休"}))</f>
        <v>0</v>
      </c>
      <c r="AP81" s="1"/>
      <c r="AQ81">
        <f>SUM(COUNTIF(H81:AL81,{"■"}))</f>
        <v>0</v>
      </c>
    </row>
    <row r="82" spans="2:43" ht="12.75" customHeight="1">
      <c r="B82" s="225"/>
      <c r="C82" s="226"/>
      <c r="D82" s="3">
        <f t="shared" si="9"/>
        <v>0</v>
      </c>
      <c r="E82" s="222">
        <f t="shared" si="9"/>
        <v>0</v>
      </c>
      <c r="F82" s="223"/>
      <c r="G82" s="224"/>
      <c r="H82" s="75"/>
      <c r="I82" s="76"/>
      <c r="J82" s="76"/>
      <c r="K82" s="76"/>
      <c r="L82" s="76"/>
      <c r="M82" s="76"/>
      <c r="N82" s="76"/>
      <c r="O82" s="76"/>
      <c r="P82" s="76"/>
      <c r="Q82" s="76"/>
      <c r="R82" s="76"/>
      <c r="S82" s="108"/>
      <c r="T82" s="109"/>
      <c r="U82" s="76"/>
      <c r="V82" s="110"/>
      <c r="W82" s="111"/>
      <c r="X82" s="76"/>
      <c r="Y82" s="76"/>
      <c r="Z82" s="76"/>
      <c r="AA82" s="76"/>
      <c r="AB82" s="76"/>
      <c r="AC82" s="76"/>
      <c r="AD82" s="76"/>
      <c r="AE82" s="76"/>
      <c r="AF82" s="76"/>
      <c r="AG82" s="76"/>
      <c r="AH82" s="76"/>
      <c r="AI82" s="76"/>
      <c r="AJ82" s="76"/>
      <c r="AK82" s="76"/>
      <c r="AL82" s="77"/>
      <c r="AM82" s="1"/>
      <c r="AN82" s="1"/>
      <c r="AO82">
        <f>SUM(COUNTIF(H82:AL82,{"休"}))</f>
        <v>0</v>
      </c>
      <c r="AP82" s="1"/>
      <c r="AQ82">
        <f>SUM(COUNTIF(H82:AL82,{"■"}))</f>
        <v>0</v>
      </c>
    </row>
    <row r="83" spans="2:43" ht="12.75" customHeight="1" thickBot="1">
      <c r="B83" s="121"/>
      <c r="C83" s="189"/>
      <c r="D83" s="3">
        <f t="shared" si="9"/>
        <v>0</v>
      </c>
      <c r="E83" s="222">
        <f t="shared" si="9"/>
        <v>0</v>
      </c>
      <c r="F83" s="223"/>
      <c r="G83" s="224"/>
      <c r="H83" s="97"/>
      <c r="I83" s="98"/>
      <c r="J83" s="98"/>
      <c r="K83" s="98"/>
      <c r="L83" s="98"/>
      <c r="M83" s="98"/>
      <c r="N83" s="98"/>
      <c r="O83" s="98"/>
      <c r="P83" s="98"/>
      <c r="Q83" s="98"/>
      <c r="R83" s="98"/>
      <c r="S83" s="112"/>
      <c r="T83" s="113"/>
      <c r="U83" s="114"/>
      <c r="V83" s="115"/>
      <c r="W83" s="97"/>
      <c r="X83" s="98"/>
      <c r="Y83" s="98"/>
      <c r="Z83" s="98"/>
      <c r="AA83" s="98"/>
      <c r="AB83" s="98"/>
      <c r="AC83" s="98"/>
      <c r="AD83" s="98"/>
      <c r="AE83" s="98"/>
      <c r="AF83" s="98"/>
      <c r="AG83" s="98"/>
      <c r="AH83" s="98"/>
      <c r="AI83" s="98"/>
      <c r="AJ83" s="98"/>
      <c r="AK83" s="98"/>
      <c r="AL83" s="99"/>
      <c r="AM83" s="93"/>
      <c r="AN83" s="93"/>
      <c r="AO83">
        <f>SUM(COUNTIF(H83:AL83,{"休"}))</f>
        <v>0</v>
      </c>
      <c r="AQ83">
        <f>SUM(COUNTIF(H83:AL83,{"■"}))</f>
        <v>0</v>
      </c>
    </row>
    <row r="84" spans="2:43" ht="12.75" customHeight="1">
      <c r="B84" s="182"/>
      <c r="C84" s="185"/>
      <c r="D84" s="192"/>
      <c r="E84" s="203"/>
      <c r="F84" s="16"/>
      <c r="G84" s="204"/>
      <c r="H84" s="100" t="str">
        <f>'旬報(9月)'!D16</f>
        <v>月</v>
      </c>
      <c r="I84" s="101" t="str">
        <f>'旬報(9月)'!D17</f>
        <v>火</v>
      </c>
      <c r="J84" s="101" t="str">
        <f>'旬報(9月)'!D18</f>
        <v>水</v>
      </c>
      <c r="K84" s="101" t="str">
        <f>'旬報(9月)'!D19</f>
        <v>木</v>
      </c>
      <c r="L84" s="101" t="str">
        <f>'旬報(9月)'!D20</f>
        <v>金</v>
      </c>
      <c r="M84" s="101" t="str">
        <f>'旬報(9月)'!D21</f>
        <v>土</v>
      </c>
      <c r="N84" s="101" t="str">
        <f>'旬報(9月)'!D22</f>
        <v>日</v>
      </c>
      <c r="O84" s="101" t="str">
        <f>'旬報(9月)'!D23</f>
        <v>月</v>
      </c>
      <c r="P84" s="101" t="str">
        <f>'旬報(9月)'!D24</f>
        <v>火</v>
      </c>
      <c r="Q84" s="101" t="str">
        <f>'旬報(9月)'!D25</f>
        <v>水</v>
      </c>
      <c r="R84" s="101" t="str">
        <f>'旬報(9月)'!D36</f>
        <v>木</v>
      </c>
      <c r="S84" s="101" t="str">
        <f>'旬報(9月)'!D37</f>
        <v>金</v>
      </c>
      <c r="T84" s="116" t="str">
        <f>'旬報(9月)'!D38</f>
        <v>土</v>
      </c>
      <c r="U84" s="116" t="str">
        <f>'旬報(9月)'!D39</f>
        <v>日</v>
      </c>
      <c r="V84" s="116" t="str">
        <f>'旬報(9月)'!D40</f>
        <v>月</v>
      </c>
      <c r="W84" s="101" t="str">
        <f>'旬報(9月)'!D41</f>
        <v>火</v>
      </c>
      <c r="X84" s="101" t="str">
        <f>'旬報(9月)'!D42</f>
        <v>水</v>
      </c>
      <c r="Y84" s="101" t="str">
        <f>'旬報(9月)'!D43</f>
        <v>木</v>
      </c>
      <c r="Z84" s="101" t="str">
        <f>'旬報(9月)'!D44</f>
        <v>金</v>
      </c>
      <c r="AA84" s="101" t="str">
        <f>'旬報(9月)'!D45</f>
        <v>土</v>
      </c>
      <c r="AB84" s="101" t="str">
        <f>'旬報(9月)'!D56</f>
        <v>日</v>
      </c>
      <c r="AC84" s="101" t="str">
        <f>'旬報(9月)'!D57</f>
        <v>月</v>
      </c>
      <c r="AD84" s="101" t="str">
        <f>'旬報(9月)'!D58</f>
        <v>火</v>
      </c>
      <c r="AE84" s="101" t="str">
        <f>'旬報(9月)'!D59</f>
        <v>水</v>
      </c>
      <c r="AF84" s="101" t="str">
        <f>'旬報(9月)'!D60</f>
        <v>木</v>
      </c>
      <c r="AG84" s="101" t="str">
        <f>'旬報(9月)'!D61</f>
        <v>金</v>
      </c>
      <c r="AH84" s="101" t="str">
        <f>'旬報(9月)'!D62</f>
        <v>土</v>
      </c>
      <c r="AI84" s="101" t="str">
        <f>'旬報(9月)'!D63</f>
        <v>日</v>
      </c>
      <c r="AJ84" s="101" t="str">
        <f>'旬報(9月)'!D64</f>
        <v>月</v>
      </c>
      <c r="AK84" s="101" t="str">
        <f>'旬報(9月)'!D65</f>
        <v>火</v>
      </c>
      <c r="AL84" s="102"/>
      <c r="AM84" s="71"/>
      <c r="AN84" s="71"/>
    </row>
    <row r="85" spans="2:43" ht="12.75" customHeight="1">
      <c r="B85" s="225">
        <f t="shared" ref="B85" si="10">B72+1</f>
        <v>9</v>
      </c>
      <c r="C85" s="226" t="s">
        <v>1</v>
      </c>
      <c r="D85" s="3" t="str">
        <f>D72</f>
        <v>●建設</v>
      </c>
      <c r="E85" s="222" t="str">
        <f>E72</f>
        <v>富山　太郎</v>
      </c>
      <c r="F85" s="223"/>
      <c r="G85" s="224"/>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7"/>
      <c r="AM85" s="1"/>
      <c r="AN85" s="1"/>
      <c r="AO85">
        <f>SUM(COUNTIF(H85:AL85,{"休"}))</f>
        <v>0</v>
      </c>
      <c r="AQ85">
        <f>SUM(COUNTIF(H85:AL85,{"■"}))</f>
        <v>0</v>
      </c>
    </row>
    <row r="86" spans="2:43" ht="12.75" customHeight="1">
      <c r="B86" s="225"/>
      <c r="C86" s="226"/>
      <c r="D86" s="3">
        <f t="shared" ref="D86:E96" si="11">D73</f>
        <v>0</v>
      </c>
      <c r="E86" s="222" t="str">
        <f t="shared" si="11"/>
        <v>富山　次郎</v>
      </c>
      <c r="F86" s="223"/>
      <c r="G86" s="224"/>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7"/>
      <c r="AM86" s="1"/>
      <c r="AN86" s="1"/>
      <c r="AO86">
        <f>SUM(COUNTIF(H86:AL86,{"休"}))</f>
        <v>0</v>
      </c>
      <c r="AQ86">
        <f>SUM(COUNTIF(H86:AL86,{"■"}))</f>
        <v>0</v>
      </c>
    </row>
    <row r="87" spans="2:43" ht="12.75" customHeight="1">
      <c r="B87" s="182"/>
      <c r="C87" s="200"/>
      <c r="D87" s="3">
        <f t="shared" si="11"/>
        <v>0</v>
      </c>
      <c r="E87" s="222" t="str">
        <f t="shared" si="11"/>
        <v>富山　三郎</v>
      </c>
      <c r="F87" s="223"/>
      <c r="G87" s="224"/>
      <c r="H87" s="97"/>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c r="AM87" s="93"/>
      <c r="AN87" s="93"/>
      <c r="AO87">
        <f>SUM(COUNTIF(H87:AL87,{"休"}))</f>
        <v>0</v>
      </c>
      <c r="AQ87">
        <f>SUM(COUNTIF(H87:AL87,{"■"}))</f>
        <v>0</v>
      </c>
    </row>
    <row r="88" spans="2:43" ht="12.75" customHeight="1">
      <c r="B88" s="225"/>
      <c r="C88" s="226"/>
      <c r="D88" s="3" t="str">
        <f t="shared" si="11"/>
        <v>▲建設（一次下請）</v>
      </c>
      <c r="E88" s="222" t="str">
        <f t="shared" si="11"/>
        <v>高岡　一郎</v>
      </c>
      <c r="F88" s="223"/>
      <c r="G88" s="224"/>
      <c r="H88" s="75"/>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7"/>
      <c r="AM88" s="1"/>
      <c r="AN88" s="1"/>
      <c r="AO88">
        <f>SUM(COUNTIF(H88:AL88,{"休"}))</f>
        <v>0</v>
      </c>
      <c r="AQ88">
        <f>SUM(COUNTIF(H88:AL88,{"■"}))</f>
        <v>0</v>
      </c>
    </row>
    <row r="89" spans="2:43" ht="12.75" customHeight="1">
      <c r="B89" s="225"/>
      <c r="C89" s="226"/>
      <c r="D89" s="3" t="str">
        <f t="shared" si="11"/>
        <v>■建設（二次下請）</v>
      </c>
      <c r="E89" s="222" t="str">
        <f t="shared" si="11"/>
        <v>新川　花子</v>
      </c>
      <c r="F89" s="223"/>
      <c r="G89" s="224"/>
      <c r="H89" s="75"/>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7"/>
      <c r="AM89" s="1"/>
      <c r="AN89" s="1"/>
      <c r="AO89">
        <f>SUM(COUNTIF(H89:AL89,{"休"}))</f>
        <v>0</v>
      </c>
      <c r="AQ89">
        <f>SUM(COUNTIF(H89:AL89,{"■"}))</f>
        <v>0</v>
      </c>
    </row>
    <row r="90" spans="2:43" ht="12.75" customHeight="1">
      <c r="B90" s="182"/>
      <c r="C90" s="200"/>
      <c r="D90" s="3">
        <f t="shared" si="11"/>
        <v>0</v>
      </c>
      <c r="E90" s="222">
        <f t="shared" si="11"/>
        <v>0</v>
      </c>
      <c r="F90" s="223"/>
      <c r="G90" s="224"/>
      <c r="H90" s="97"/>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9"/>
      <c r="AM90" s="93"/>
      <c r="AN90" s="93"/>
      <c r="AO90">
        <f>SUM(COUNTIF(H90:AL90,{"休"}))</f>
        <v>0</v>
      </c>
      <c r="AQ90">
        <f>SUM(COUNTIF(H90:AL90,{"■"}))</f>
        <v>0</v>
      </c>
    </row>
    <row r="91" spans="2:43" ht="12.75" customHeight="1">
      <c r="B91" s="225"/>
      <c r="C91" s="226"/>
      <c r="D91" s="3">
        <f t="shared" si="11"/>
        <v>0</v>
      </c>
      <c r="E91" s="222">
        <f t="shared" si="11"/>
        <v>0</v>
      </c>
      <c r="F91" s="223"/>
      <c r="G91" s="224"/>
      <c r="H91" s="75"/>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M91" s="1"/>
      <c r="AN91" s="1"/>
      <c r="AO91">
        <f>SUM(COUNTIF(H91:AL91,{"休"}))</f>
        <v>0</v>
      </c>
      <c r="AQ91">
        <f>SUM(COUNTIF(H91:AL91,{"■"}))</f>
        <v>0</v>
      </c>
    </row>
    <row r="92" spans="2:43" ht="12.75" customHeight="1">
      <c r="B92" s="225"/>
      <c r="C92" s="226"/>
      <c r="D92" s="3">
        <f t="shared" si="11"/>
        <v>0</v>
      </c>
      <c r="E92" s="222">
        <f t="shared" si="11"/>
        <v>0</v>
      </c>
      <c r="F92" s="223"/>
      <c r="G92" s="224"/>
      <c r="H92" s="75"/>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7"/>
      <c r="AM92" s="1"/>
      <c r="AN92" s="1"/>
      <c r="AO92">
        <f>SUM(COUNTIF(H92:AL92,{"休"}))</f>
        <v>0</v>
      </c>
      <c r="AQ92">
        <f>SUM(COUNTIF(H92:AL92,{"■"}))</f>
        <v>0</v>
      </c>
    </row>
    <row r="93" spans="2:43" ht="12.75" customHeight="1">
      <c r="B93" s="182"/>
      <c r="C93" s="200"/>
      <c r="D93" s="3">
        <f t="shared" si="11"/>
        <v>0</v>
      </c>
      <c r="E93" s="222">
        <f t="shared" si="11"/>
        <v>0</v>
      </c>
      <c r="F93" s="223"/>
      <c r="G93" s="224"/>
      <c r="H93" s="97"/>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9"/>
      <c r="AM93" s="93"/>
      <c r="AN93" s="93"/>
      <c r="AO93">
        <f>SUM(COUNTIF(H93:AL93,{"休"}))</f>
        <v>0</v>
      </c>
      <c r="AQ93">
        <f>SUM(COUNTIF(H93:AL93,{"■"}))</f>
        <v>0</v>
      </c>
    </row>
    <row r="94" spans="2:43" ht="12.75" customHeight="1">
      <c r="B94" s="225"/>
      <c r="C94" s="226"/>
      <c r="D94" s="3">
        <f t="shared" si="11"/>
        <v>0</v>
      </c>
      <c r="E94" s="222">
        <f t="shared" si="11"/>
        <v>0</v>
      </c>
      <c r="F94" s="223"/>
      <c r="G94" s="224"/>
      <c r="H94" s="75"/>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7"/>
      <c r="AM94" s="1"/>
      <c r="AN94" s="1"/>
      <c r="AO94">
        <f>SUM(COUNTIF(H94:AL94,{"休"}))</f>
        <v>0</v>
      </c>
      <c r="AQ94">
        <f>SUM(COUNTIF(H94:AL94,{"■"}))</f>
        <v>0</v>
      </c>
    </row>
    <row r="95" spans="2:43" ht="12.75" customHeight="1">
      <c r="B95" s="225"/>
      <c r="C95" s="226"/>
      <c r="D95" s="3">
        <f t="shared" si="11"/>
        <v>0</v>
      </c>
      <c r="E95" s="222">
        <f t="shared" si="11"/>
        <v>0</v>
      </c>
      <c r="F95" s="223"/>
      <c r="G95" s="224"/>
      <c r="H95" s="75"/>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7"/>
      <c r="AM95" s="1"/>
      <c r="AN95" s="1"/>
      <c r="AO95">
        <f>SUM(COUNTIF(H95:AL95,{"休"}))</f>
        <v>0</v>
      </c>
      <c r="AQ95">
        <f>SUM(COUNTIF(H95:AL95,{"■"}))</f>
        <v>0</v>
      </c>
    </row>
    <row r="96" spans="2:43" ht="12.75" customHeight="1">
      <c r="B96" s="121"/>
      <c r="C96" s="189"/>
      <c r="D96" s="3">
        <f t="shared" si="11"/>
        <v>0</v>
      </c>
      <c r="E96" s="222">
        <f t="shared" si="11"/>
        <v>0</v>
      </c>
      <c r="F96" s="223"/>
      <c r="G96" s="224"/>
      <c r="H96" s="97"/>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9"/>
      <c r="AM96" s="93"/>
      <c r="AN96" s="93"/>
      <c r="AO96">
        <f>SUM(COUNTIF(H96:AL96,{"休"}))</f>
        <v>0</v>
      </c>
      <c r="AQ96">
        <f>SUM(COUNTIF(H96:AL96,{"■"}))</f>
        <v>0</v>
      </c>
    </row>
    <row r="97" spans="2:44" ht="12.75" customHeight="1">
      <c r="B97" s="182"/>
      <c r="C97" s="185"/>
      <c r="D97" s="192"/>
      <c r="E97" s="203"/>
      <c r="F97" s="16"/>
      <c r="G97" s="204"/>
      <c r="H97" s="100" t="str">
        <f>'旬報(10月)'!D16</f>
        <v>水</v>
      </c>
      <c r="I97" s="101" t="str">
        <f>'旬報(10月)'!D17</f>
        <v>木</v>
      </c>
      <c r="J97" s="101" t="str">
        <f>'旬報(10月)'!D18</f>
        <v>金</v>
      </c>
      <c r="K97" s="101" t="str">
        <f>'旬報(10月)'!D19</f>
        <v>土</v>
      </c>
      <c r="L97" s="101" t="str">
        <f>'旬報(10月)'!D20</f>
        <v>日</v>
      </c>
      <c r="M97" s="101" t="str">
        <f>'旬報(10月)'!D21</f>
        <v>月</v>
      </c>
      <c r="N97" s="101" t="str">
        <f>'旬報(10月)'!D22</f>
        <v>火</v>
      </c>
      <c r="O97" s="101" t="str">
        <f>'旬報(10月)'!D23</f>
        <v>水</v>
      </c>
      <c r="P97" s="101" t="str">
        <f>'旬報(10月)'!D24</f>
        <v>木</v>
      </c>
      <c r="Q97" s="101" t="str">
        <f>'旬報(10月)'!D25</f>
        <v>金</v>
      </c>
      <c r="R97" s="101" t="str">
        <f>'旬報(10月)'!D36</f>
        <v>土</v>
      </c>
      <c r="S97" s="101" t="str">
        <f>'旬報(10月)'!D37</f>
        <v>日</v>
      </c>
      <c r="T97" s="101" t="str">
        <f>'旬報(10月)'!D38</f>
        <v>月</v>
      </c>
      <c r="U97" s="101" t="str">
        <f>'旬報(10月)'!D39</f>
        <v>火</v>
      </c>
      <c r="V97" s="101" t="str">
        <f>'旬報(10月)'!D40</f>
        <v>水</v>
      </c>
      <c r="W97" s="101" t="str">
        <f>'旬報(10月)'!D41</f>
        <v>木</v>
      </c>
      <c r="X97" s="101" t="str">
        <f>'旬報(10月)'!D42</f>
        <v>金</v>
      </c>
      <c r="Y97" s="101" t="str">
        <f>'旬報(10月)'!D43</f>
        <v>土</v>
      </c>
      <c r="Z97" s="101" t="str">
        <f>'旬報(10月)'!D44</f>
        <v>日</v>
      </c>
      <c r="AA97" s="101" t="str">
        <f>'旬報(10月)'!D45</f>
        <v>月</v>
      </c>
      <c r="AB97" s="101" t="str">
        <f>'旬報(10月)'!D56</f>
        <v>火</v>
      </c>
      <c r="AC97" s="101" t="str">
        <f>'旬報(10月)'!D57</f>
        <v>水</v>
      </c>
      <c r="AD97" s="101" t="str">
        <f>'旬報(10月)'!D58</f>
        <v>木</v>
      </c>
      <c r="AE97" s="101" t="str">
        <f>'旬報(10月)'!D59</f>
        <v>金</v>
      </c>
      <c r="AF97" s="101" t="str">
        <f>'旬報(10月)'!D60</f>
        <v>土</v>
      </c>
      <c r="AG97" s="101" t="str">
        <f>'旬報(10月)'!D61</f>
        <v>日</v>
      </c>
      <c r="AH97" s="101" t="str">
        <f>'旬報(10月)'!D62</f>
        <v>月</v>
      </c>
      <c r="AI97" s="101" t="str">
        <f>'旬報(10月)'!D63</f>
        <v>火</v>
      </c>
      <c r="AJ97" s="101" t="str">
        <f>'旬報(10月)'!D64</f>
        <v>水</v>
      </c>
      <c r="AK97" s="101" t="str">
        <f>'旬報(10月)'!D65</f>
        <v>木</v>
      </c>
      <c r="AL97" s="102" t="str">
        <f>'旬報(10月)'!D66</f>
        <v>金</v>
      </c>
      <c r="AM97" s="71"/>
      <c r="AN97" s="71"/>
    </row>
    <row r="98" spans="2:44" ht="12.75" customHeight="1">
      <c r="B98" s="225">
        <f t="shared" ref="B98" si="12">B85+1</f>
        <v>10</v>
      </c>
      <c r="C98" s="226" t="s">
        <v>1</v>
      </c>
      <c r="D98" s="3" t="str">
        <f>D85</f>
        <v>●建設</v>
      </c>
      <c r="E98" s="222" t="str">
        <f>E85</f>
        <v>富山　太郎</v>
      </c>
      <c r="F98" s="223"/>
      <c r="G98" s="224"/>
      <c r="H98" s="75"/>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7"/>
      <c r="AM98" s="1"/>
      <c r="AN98" s="1"/>
      <c r="AO98">
        <f>SUM(COUNTIF(H98:AL98,{"休"}))</f>
        <v>0</v>
      </c>
      <c r="AQ98">
        <f>SUM(COUNTIF(H98:AL98,{"■"}))</f>
        <v>0</v>
      </c>
    </row>
    <row r="99" spans="2:44" ht="12.75" customHeight="1">
      <c r="B99" s="225"/>
      <c r="C99" s="226"/>
      <c r="D99" s="3">
        <f t="shared" ref="D99:E109" si="13">D86</f>
        <v>0</v>
      </c>
      <c r="E99" s="222" t="str">
        <f t="shared" si="13"/>
        <v>富山　次郎</v>
      </c>
      <c r="F99" s="223"/>
      <c r="G99" s="224"/>
      <c r="H99" s="75"/>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7"/>
      <c r="AM99" s="1"/>
      <c r="AN99" s="1"/>
      <c r="AO99">
        <f>SUM(COUNTIF(H99:AL99,{"休"}))</f>
        <v>0</v>
      </c>
      <c r="AQ99">
        <f>SUM(COUNTIF(H99:AL99,{"■"}))</f>
        <v>0</v>
      </c>
    </row>
    <row r="100" spans="2:44" ht="12.75" customHeight="1">
      <c r="B100" s="182"/>
      <c r="C100" s="200"/>
      <c r="D100" s="3">
        <f t="shared" si="13"/>
        <v>0</v>
      </c>
      <c r="E100" s="222" t="str">
        <f t="shared" si="13"/>
        <v>富山　三郎</v>
      </c>
      <c r="F100" s="223"/>
      <c r="G100" s="224"/>
      <c r="H100" s="97"/>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9"/>
      <c r="AM100" s="93"/>
      <c r="AN100" s="93"/>
      <c r="AO100">
        <f>SUM(COUNTIF(H100:AL100,{"休"}))</f>
        <v>0</v>
      </c>
      <c r="AQ100">
        <f>SUM(COUNTIF(H100:AL100,{"■"}))</f>
        <v>0</v>
      </c>
    </row>
    <row r="101" spans="2:44" ht="12.75" customHeight="1">
      <c r="B101" s="225"/>
      <c r="C101" s="226"/>
      <c r="D101" s="3" t="str">
        <f t="shared" si="13"/>
        <v>▲建設（一次下請）</v>
      </c>
      <c r="E101" s="222" t="str">
        <f t="shared" si="13"/>
        <v>高岡　一郎</v>
      </c>
      <c r="F101" s="223"/>
      <c r="G101" s="224"/>
      <c r="H101" s="75"/>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7"/>
      <c r="AM101" s="1"/>
      <c r="AN101" s="1"/>
      <c r="AO101">
        <f>SUM(COUNTIF(H101:AL101,{"休"}))</f>
        <v>0</v>
      </c>
      <c r="AQ101">
        <f>SUM(COUNTIF(H101:AL101,{"■"}))</f>
        <v>0</v>
      </c>
    </row>
    <row r="102" spans="2:44" ht="12.75" customHeight="1">
      <c r="B102" s="225"/>
      <c r="C102" s="226"/>
      <c r="D102" s="3" t="str">
        <f t="shared" si="13"/>
        <v>■建設（二次下請）</v>
      </c>
      <c r="E102" s="222" t="str">
        <f t="shared" si="13"/>
        <v>新川　花子</v>
      </c>
      <c r="F102" s="223"/>
      <c r="G102" s="224"/>
      <c r="H102" s="75"/>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7"/>
      <c r="AM102" s="1"/>
      <c r="AN102" s="1"/>
      <c r="AO102">
        <f>SUM(COUNTIF(H102:AL102,{"休"}))</f>
        <v>0</v>
      </c>
      <c r="AQ102">
        <f>SUM(COUNTIF(H102:AL102,{"■"}))</f>
        <v>0</v>
      </c>
    </row>
    <row r="103" spans="2:44" ht="12.75" customHeight="1">
      <c r="B103" s="182"/>
      <c r="C103" s="200"/>
      <c r="D103" s="3">
        <f t="shared" si="13"/>
        <v>0</v>
      </c>
      <c r="E103" s="222">
        <f t="shared" si="13"/>
        <v>0</v>
      </c>
      <c r="F103" s="223"/>
      <c r="G103" s="224"/>
      <c r="H103" s="97"/>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9"/>
      <c r="AM103" s="93"/>
      <c r="AN103" s="93"/>
      <c r="AO103">
        <f>SUM(COUNTIF(H103:AL103,{"休"}))</f>
        <v>0</v>
      </c>
      <c r="AQ103">
        <f>SUM(COUNTIF(H103:AL103,{"■"}))</f>
        <v>0</v>
      </c>
    </row>
    <row r="104" spans="2:44" ht="12.75" customHeight="1">
      <c r="B104" s="225"/>
      <c r="C104" s="226"/>
      <c r="D104" s="3">
        <f t="shared" si="13"/>
        <v>0</v>
      </c>
      <c r="E104" s="222">
        <f t="shared" si="13"/>
        <v>0</v>
      </c>
      <c r="F104" s="223"/>
      <c r="G104" s="224"/>
      <c r="H104" s="75"/>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7"/>
      <c r="AM104" s="1"/>
      <c r="AN104" s="1"/>
      <c r="AO104">
        <f>SUM(COUNTIF(H104:AL104,{"休"}))</f>
        <v>0</v>
      </c>
      <c r="AQ104">
        <f>SUM(COUNTIF(H104:AL104,{"■"}))</f>
        <v>0</v>
      </c>
    </row>
    <row r="105" spans="2:44" ht="12.75" customHeight="1">
      <c r="B105" s="225"/>
      <c r="C105" s="226"/>
      <c r="D105" s="3">
        <f t="shared" si="13"/>
        <v>0</v>
      </c>
      <c r="E105" s="222">
        <f t="shared" si="13"/>
        <v>0</v>
      </c>
      <c r="F105" s="223"/>
      <c r="G105" s="224"/>
      <c r="H105" s="75"/>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7"/>
      <c r="AM105" s="1"/>
      <c r="AN105" s="1"/>
      <c r="AO105">
        <f>SUM(COUNTIF(H105:AL105,{"休"}))</f>
        <v>0</v>
      </c>
      <c r="AQ105">
        <f>SUM(COUNTIF(H105:AL105,{"■"}))</f>
        <v>0</v>
      </c>
    </row>
    <row r="106" spans="2:44" ht="12.75" customHeight="1">
      <c r="B106" s="182"/>
      <c r="C106" s="200"/>
      <c r="D106" s="3">
        <f t="shared" si="13"/>
        <v>0</v>
      </c>
      <c r="E106" s="222">
        <f t="shared" si="13"/>
        <v>0</v>
      </c>
      <c r="F106" s="223"/>
      <c r="G106" s="224"/>
      <c r="H106" s="97"/>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9"/>
      <c r="AM106" s="93"/>
      <c r="AN106" s="93"/>
      <c r="AO106">
        <f>SUM(COUNTIF(H106:AL106,{"休"}))</f>
        <v>0</v>
      </c>
      <c r="AQ106">
        <f>SUM(COUNTIF(H106:AL106,{"■"}))</f>
        <v>0</v>
      </c>
    </row>
    <row r="107" spans="2:44" ht="12.75" customHeight="1">
      <c r="B107" s="225"/>
      <c r="C107" s="226"/>
      <c r="D107" s="3">
        <f t="shared" si="13"/>
        <v>0</v>
      </c>
      <c r="E107" s="222">
        <f t="shared" si="13"/>
        <v>0</v>
      </c>
      <c r="F107" s="223"/>
      <c r="G107" s="224"/>
      <c r="H107" s="75"/>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7"/>
      <c r="AM107" s="1"/>
      <c r="AN107" s="1"/>
      <c r="AO107">
        <f>SUM(COUNTIF(H107:AL107,{"休"}))</f>
        <v>0</v>
      </c>
      <c r="AQ107">
        <f>SUM(COUNTIF(H107:AL107,{"■"}))</f>
        <v>0</v>
      </c>
    </row>
    <row r="108" spans="2:44" ht="12.75" customHeight="1">
      <c r="B108" s="225"/>
      <c r="C108" s="226"/>
      <c r="D108" s="3">
        <f t="shared" si="13"/>
        <v>0</v>
      </c>
      <c r="E108" s="222">
        <f t="shared" si="13"/>
        <v>0</v>
      </c>
      <c r="F108" s="223"/>
      <c r="G108" s="224"/>
      <c r="H108" s="75"/>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7"/>
      <c r="AM108" s="1"/>
      <c r="AN108" s="1"/>
      <c r="AO108">
        <f>SUM(COUNTIF(H108:AL108,{"休"}))</f>
        <v>0</v>
      </c>
      <c r="AQ108">
        <f>SUM(COUNTIF(H108:AL108,{"■"}))</f>
        <v>0</v>
      </c>
    </row>
    <row r="109" spans="2:44" ht="12.75" customHeight="1">
      <c r="B109" s="121"/>
      <c r="C109" s="189"/>
      <c r="D109" s="3">
        <f t="shared" si="13"/>
        <v>0</v>
      </c>
      <c r="E109" s="222">
        <f t="shared" si="13"/>
        <v>0</v>
      </c>
      <c r="F109" s="223"/>
      <c r="G109" s="224"/>
      <c r="H109" s="97"/>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9"/>
      <c r="AM109" s="93"/>
      <c r="AN109" s="93"/>
      <c r="AO109">
        <f>SUM(COUNTIF(H109:AL109,{"休"}))</f>
        <v>0</v>
      </c>
      <c r="AQ109">
        <f>SUM(COUNTIF(H109:AL109,{"■"}))</f>
        <v>0</v>
      </c>
    </row>
    <row r="110" spans="2:44" ht="12.75" customHeight="1">
      <c r="B110" s="182"/>
      <c r="C110" s="185"/>
      <c r="D110" s="192"/>
      <c r="E110" s="203"/>
      <c r="F110" s="16"/>
      <c r="G110" s="204"/>
      <c r="H110" s="100" t="str">
        <f>'旬報(11月)'!D16</f>
        <v>土</v>
      </c>
      <c r="I110" s="101" t="str">
        <f>'旬報(11月)'!D17</f>
        <v>日</v>
      </c>
      <c r="J110" s="101" t="str">
        <f>'旬報(11月)'!D18</f>
        <v>月</v>
      </c>
      <c r="K110" s="101" t="str">
        <f>'旬報(11月)'!D19</f>
        <v>火</v>
      </c>
      <c r="L110" s="101" t="str">
        <f>'旬報(11月)'!D20</f>
        <v>水</v>
      </c>
      <c r="M110" s="101" t="str">
        <f>'旬報(11月)'!D21</f>
        <v>木</v>
      </c>
      <c r="N110" s="101" t="str">
        <f>'旬報(11月)'!D22</f>
        <v>金</v>
      </c>
      <c r="O110" s="101" t="str">
        <f>'旬報(11月)'!D23</f>
        <v>土</v>
      </c>
      <c r="P110" s="101" t="str">
        <f>'旬報(11月)'!D24</f>
        <v>日</v>
      </c>
      <c r="Q110" s="101" t="str">
        <f>'旬報(11月)'!D25</f>
        <v>月</v>
      </c>
      <c r="R110" s="101" t="str">
        <f>'旬報(11月)'!D36</f>
        <v>火</v>
      </c>
      <c r="S110" s="101" t="str">
        <f>'旬報(11月)'!D37</f>
        <v>水</v>
      </c>
      <c r="T110" s="101" t="str">
        <f>'旬報(11月)'!D38</f>
        <v>木</v>
      </c>
      <c r="U110" s="101" t="str">
        <f>'旬報(11月)'!D39</f>
        <v>金</v>
      </c>
      <c r="V110" s="101" t="str">
        <f>'旬報(11月)'!D40</f>
        <v>土</v>
      </c>
      <c r="W110" s="101" t="str">
        <f>'旬報(11月)'!D41</f>
        <v>日</v>
      </c>
      <c r="X110" s="101" t="str">
        <f>'旬報(11月)'!D42</f>
        <v>月</v>
      </c>
      <c r="Y110" s="101" t="str">
        <f>'旬報(11月)'!D43</f>
        <v>火</v>
      </c>
      <c r="Z110" s="101" t="str">
        <f>'旬報(11月)'!D44</f>
        <v>水</v>
      </c>
      <c r="AA110" s="101" t="str">
        <f>'旬報(11月)'!D45</f>
        <v>木</v>
      </c>
      <c r="AB110" s="101" t="str">
        <f>'旬報(11月)'!D56</f>
        <v>金</v>
      </c>
      <c r="AC110" s="101" t="str">
        <f>'旬報(11月)'!D57</f>
        <v>土</v>
      </c>
      <c r="AD110" s="101" t="str">
        <f>'旬報(11月)'!D58</f>
        <v>日</v>
      </c>
      <c r="AE110" s="101" t="str">
        <f>'旬報(11月)'!D59</f>
        <v>月</v>
      </c>
      <c r="AF110" s="101" t="str">
        <f>'旬報(11月)'!D60</f>
        <v>火</v>
      </c>
      <c r="AG110" s="101" t="str">
        <f>'旬報(11月)'!D61</f>
        <v>水</v>
      </c>
      <c r="AH110" s="101" t="str">
        <f>'旬報(11月)'!D62</f>
        <v>木</v>
      </c>
      <c r="AI110" s="101" t="str">
        <f>'旬報(11月)'!D63</f>
        <v>金</v>
      </c>
      <c r="AJ110" s="101" t="str">
        <f>'旬報(11月)'!D64</f>
        <v>土</v>
      </c>
      <c r="AK110" s="101" t="str">
        <f>'旬報(11月)'!D65</f>
        <v>日</v>
      </c>
      <c r="AL110" s="102"/>
      <c r="AM110" s="71"/>
      <c r="AN110" s="71"/>
    </row>
    <row r="111" spans="2:44" ht="12.75" customHeight="1">
      <c r="B111" s="225">
        <f t="shared" ref="B111" si="14">B98+1</f>
        <v>11</v>
      </c>
      <c r="C111" s="226" t="s">
        <v>1</v>
      </c>
      <c r="D111" s="3" t="str">
        <f>D98</f>
        <v>●建設</v>
      </c>
      <c r="E111" s="222" t="str">
        <f>E98</f>
        <v>富山　太郎</v>
      </c>
      <c r="F111" s="223"/>
      <c r="G111" s="224"/>
      <c r="H111" s="75" t="s">
        <v>9</v>
      </c>
      <c r="I111" s="76" t="s">
        <v>9</v>
      </c>
      <c r="J111" s="76" t="s">
        <v>69</v>
      </c>
      <c r="K111" s="76" t="s">
        <v>9</v>
      </c>
      <c r="L111" s="76" t="s">
        <v>9</v>
      </c>
      <c r="M111" s="76" t="s">
        <v>69</v>
      </c>
      <c r="N111" s="76" t="s">
        <v>9</v>
      </c>
      <c r="O111" s="76" t="s">
        <v>9</v>
      </c>
      <c r="P111" s="76" t="s">
        <v>9</v>
      </c>
      <c r="Q111" s="76" t="s">
        <v>9</v>
      </c>
      <c r="R111" s="76" t="s">
        <v>69</v>
      </c>
      <c r="S111" s="76" t="s">
        <v>69</v>
      </c>
      <c r="T111" s="76" t="s">
        <v>9</v>
      </c>
      <c r="U111" s="76" t="s">
        <v>9</v>
      </c>
      <c r="V111" s="76" t="s">
        <v>9</v>
      </c>
      <c r="W111" s="76" t="s">
        <v>9</v>
      </c>
      <c r="X111" s="76" t="s">
        <v>69</v>
      </c>
      <c r="Y111" s="76" t="s">
        <v>9</v>
      </c>
      <c r="Z111" s="76" t="s">
        <v>9</v>
      </c>
      <c r="AA111" s="76" t="s">
        <v>69</v>
      </c>
      <c r="AB111" s="76" t="s">
        <v>9</v>
      </c>
      <c r="AC111" s="76" t="s">
        <v>9</v>
      </c>
      <c r="AD111" s="76" t="s">
        <v>9</v>
      </c>
      <c r="AE111" s="76" t="s">
        <v>9</v>
      </c>
      <c r="AF111" s="76" t="s">
        <v>69</v>
      </c>
      <c r="AG111" s="76" t="s">
        <v>69</v>
      </c>
      <c r="AH111" s="76" t="s">
        <v>9</v>
      </c>
      <c r="AI111" s="76" t="s">
        <v>9</v>
      </c>
      <c r="AJ111" s="76" t="s">
        <v>9</v>
      </c>
      <c r="AK111" s="76" t="s">
        <v>9</v>
      </c>
      <c r="AL111" s="77"/>
      <c r="AM111" s="1"/>
      <c r="AN111" s="1"/>
      <c r="AO111">
        <f>SUM(COUNTIF(H111:AL111,{"休"}))</f>
        <v>8</v>
      </c>
      <c r="AQ111" cm="1">
        <f t="array" ref="AQ111">SUM(COUNTIF(H111:AL111,{"■"}))</f>
        <v>22</v>
      </c>
      <c r="AR111">
        <f>AO111+AQ111</f>
        <v>30</v>
      </c>
    </row>
    <row r="112" spans="2:44" ht="12.75" customHeight="1">
      <c r="B112" s="225"/>
      <c r="C112" s="226"/>
      <c r="D112" s="3">
        <f t="shared" ref="D112:E122" si="15">D99</f>
        <v>0</v>
      </c>
      <c r="E112" s="222" t="str">
        <f t="shared" si="15"/>
        <v>富山　次郎</v>
      </c>
      <c r="F112" s="223"/>
      <c r="G112" s="224"/>
      <c r="H112" s="75" t="s">
        <v>9</v>
      </c>
      <c r="I112" s="76" t="s">
        <v>9</v>
      </c>
      <c r="J112" s="76" t="s">
        <v>9</v>
      </c>
      <c r="K112" s="76" t="s">
        <v>69</v>
      </c>
      <c r="L112" s="76" t="s">
        <v>69</v>
      </c>
      <c r="M112" s="76" t="s">
        <v>9</v>
      </c>
      <c r="N112" s="76" t="s">
        <v>9</v>
      </c>
      <c r="O112" s="76" t="s">
        <v>9</v>
      </c>
      <c r="P112" s="76" t="s">
        <v>9</v>
      </c>
      <c r="Q112" s="76" t="s">
        <v>69</v>
      </c>
      <c r="R112" s="76" t="s">
        <v>9</v>
      </c>
      <c r="S112" s="76" t="s">
        <v>9</v>
      </c>
      <c r="T112" s="76" t="s">
        <v>69</v>
      </c>
      <c r="U112" s="76" t="s">
        <v>9</v>
      </c>
      <c r="V112" s="76" t="s">
        <v>9</v>
      </c>
      <c r="W112" s="76" t="s">
        <v>9</v>
      </c>
      <c r="X112" s="76" t="s">
        <v>9</v>
      </c>
      <c r="Y112" s="76" t="s">
        <v>69</v>
      </c>
      <c r="Z112" s="76" t="s">
        <v>69</v>
      </c>
      <c r="AA112" s="76" t="s">
        <v>9</v>
      </c>
      <c r="AB112" s="76" t="s">
        <v>9</v>
      </c>
      <c r="AC112" s="76" t="s">
        <v>9</v>
      </c>
      <c r="AD112" s="76" t="s">
        <v>9</v>
      </c>
      <c r="AE112" s="76" t="s">
        <v>69</v>
      </c>
      <c r="AF112" s="76" t="s">
        <v>9</v>
      </c>
      <c r="AG112" s="76" t="s">
        <v>9</v>
      </c>
      <c r="AH112" s="76" t="s">
        <v>69</v>
      </c>
      <c r="AI112" s="76" t="s">
        <v>9</v>
      </c>
      <c r="AJ112" s="76" t="s">
        <v>9</v>
      </c>
      <c r="AK112" s="76" t="s">
        <v>9</v>
      </c>
      <c r="AL112" s="77"/>
      <c r="AM112" s="1"/>
      <c r="AN112" s="1"/>
      <c r="AO112">
        <f>SUM(COUNTIF(H112:AL112,{"休"}))</f>
        <v>8</v>
      </c>
      <c r="AQ112">
        <f>SUM(COUNTIF(H112:AL112,{"■"}))</f>
        <v>22</v>
      </c>
      <c r="AR112">
        <f>AO112+AQ112</f>
        <v>30</v>
      </c>
    </row>
    <row r="113" spans="2:44" ht="12.75" customHeight="1">
      <c r="B113" s="182"/>
      <c r="C113" s="200"/>
      <c r="D113" s="3">
        <f t="shared" si="15"/>
        <v>0</v>
      </c>
      <c r="E113" s="222" t="str">
        <f t="shared" si="15"/>
        <v>富山　三郎</v>
      </c>
      <c r="F113" s="223"/>
      <c r="G113" s="224"/>
      <c r="H113" s="97" t="s">
        <v>69</v>
      </c>
      <c r="I113" s="98" t="s">
        <v>9</v>
      </c>
      <c r="J113" s="98" t="s">
        <v>9</v>
      </c>
      <c r="K113" s="98" t="s">
        <v>9</v>
      </c>
      <c r="L113" s="98" t="s">
        <v>9</v>
      </c>
      <c r="M113" s="98" t="s">
        <v>9</v>
      </c>
      <c r="N113" s="98" t="s">
        <v>69</v>
      </c>
      <c r="O113" s="98" t="s">
        <v>69</v>
      </c>
      <c r="P113" s="98" t="s">
        <v>9</v>
      </c>
      <c r="Q113" s="98" t="s">
        <v>9</v>
      </c>
      <c r="R113" s="98" t="s">
        <v>9</v>
      </c>
      <c r="S113" s="98" t="s">
        <v>9</v>
      </c>
      <c r="T113" s="98" t="s">
        <v>9</v>
      </c>
      <c r="U113" s="98" t="s">
        <v>69</v>
      </c>
      <c r="V113" s="98" t="s">
        <v>69</v>
      </c>
      <c r="W113" s="98" t="s">
        <v>9</v>
      </c>
      <c r="X113" s="98" t="s">
        <v>9</v>
      </c>
      <c r="Y113" s="98" t="s">
        <v>9</v>
      </c>
      <c r="Z113" s="98" t="s">
        <v>9</v>
      </c>
      <c r="AA113" s="98" t="s">
        <v>9</v>
      </c>
      <c r="AB113" s="98" t="s">
        <v>69</v>
      </c>
      <c r="AC113" s="98" t="s">
        <v>69</v>
      </c>
      <c r="AD113" s="98" t="s">
        <v>9</v>
      </c>
      <c r="AE113" s="98" t="s">
        <v>9</v>
      </c>
      <c r="AF113" s="98" t="s">
        <v>9</v>
      </c>
      <c r="AG113" s="98" t="s">
        <v>9</v>
      </c>
      <c r="AH113" s="98" t="s">
        <v>9</v>
      </c>
      <c r="AI113" s="98" t="s">
        <v>69</v>
      </c>
      <c r="AJ113" s="103" t="s">
        <v>69</v>
      </c>
      <c r="AK113" s="103" t="s">
        <v>9</v>
      </c>
      <c r="AL113" s="103"/>
      <c r="AM113" s="93"/>
      <c r="AN113" s="93"/>
      <c r="AO113">
        <f>SUM(COUNTIF(H113:AL113,{"休"}))</f>
        <v>9</v>
      </c>
      <c r="AQ113">
        <f>SUM(COUNTIF(H113:AL113,{"■"}))</f>
        <v>21</v>
      </c>
      <c r="AR113">
        <f>AO113+AQ113</f>
        <v>30</v>
      </c>
    </row>
    <row r="114" spans="2:44" ht="12.75" customHeight="1">
      <c r="B114" s="225"/>
      <c r="C114" s="226"/>
      <c r="D114" s="3" t="str">
        <f t="shared" si="15"/>
        <v>▲建設（一次下請）</v>
      </c>
      <c r="E114" s="222" t="str">
        <f t="shared" si="15"/>
        <v>高岡　一郎</v>
      </c>
      <c r="F114" s="223"/>
      <c r="G114" s="224"/>
      <c r="H114" s="75"/>
      <c r="I114" s="76"/>
      <c r="J114" s="76"/>
      <c r="K114" s="76"/>
      <c r="L114" s="76"/>
      <c r="M114" s="76"/>
      <c r="N114" s="76"/>
      <c r="O114" s="76"/>
      <c r="P114" s="76"/>
      <c r="Q114" s="76"/>
      <c r="R114" s="76"/>
      <c r="S114" s="76"/>
      <c r="T114" s="76"/>
      <c r="U114" s="76"/>
      <c r="V114" s="76"/>
      <c r="W114" s="76"/>
      <c r="X114" s="76"/>
      <c r="Y114" s="76"/>
      <c r="Z114" s="76"/>
      <c r="AA114" s="76"/>
      <c r="AB114" s="76"/>
      <c r="AC114" s="76"/>
      <c r="AD114" s="98" t="s">
        <v>9</v>
      </c>
      <c r="AE114" s="98" t="s">
        <v>9</v>
      </c>
      <c r="AF114" s="98" t="s">
        <v>69</v>
      </c>
      <c r="AG114" s="98" t="s">
        <v>69</v>
      </c>
      <c r="AH114" s="98" t="s">
        <v>9</v>
      </c>
      <c r="AI114" s="98" t="s">
        <v>9</v>
      </c>
      <c r="AJ114" s="103" t="s">
        <v>9</v>
      </c>
      <c r="AK114" s="103" t="s">
        <v>9</v>
      </c>
      <c r="AL114" s="77"/>
      <c r="AM114" s="1"/>
      <c r="AN114" s="1"/>
      <c r="AO114">
        <f>SUM(COUNTIF(H114:AL114,{"休"}))</f>
        <v>2</v>
      </c>
      <c r="AQ114">
        <f>SUM(COUNTIF(H114:AL114,{"■"}))</f>
        <v>6</v>
      </c>
      <c r="AR114">
        <f t="shared" ref="AR114:AR121" si="16">AO114+AQ114</f>
        <v>8</v>
      </c>
    </row>
    <row r="115" spans="2:44" ht="12.75" customHeight="1">
      <c r="B115" s="225"/>
      <c r="C115" s="226"/>
      <c r="D115" s="3" t="str">
        <f t="shared" si="15"/>
        <v>■建設（二次下請）</v>
      </c>
      <c r="E115" s="222" t="str">
        <f t="shared" si="15"/>
        <v>新川　花子</v>
      </c>
      <c r="F115" s="223"/>
      <c r="G115" s="224"/>
      <c r="H115" s="75"/>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t="s">
        <v>9</v>
      </c>
      <c r="AK115" s="76" t="s">
        <v>9</v>
      </c>
      <c r="AL115" s="77"/>
      <c r="AM115" s="1"/>
      <c r="AN115" s="1"/>
      <c r="AO115">
        <f>SUM(COUNTIF(H115:AL115,{"休"}))</f>
        <v>0</v>
      </c>
      <c r="AQ115">
        <f>SUM(COUNTIF(H115:AL115,{"■"}))</f>
        <v>2</v>
      </c>
      <c r="AR115">
        <f t="shared" si="16"/>
        <v>2</v>
      </c>
    </row>
    <row r="116" spans="2:44" ht="12.75" customHeight="1">
      <c r="B116" s="182"/>
      <c r="C116" s="200"/>
      <c r="D116" s="3">
        <f t="shared" si="15"/>
        <v>0</v>
      </c>
      <c r="E116" s="222">
        <f t="shared" si="15"/>
        <v>0</v>
      </c>
      <c r="F116" s="223"/>
      <c r="G116" s="224"/>
      <c r="H116" s="97"/>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103"/>
      <c r="AK116" s="103"/>
      <c r="AL116" s="103"/>
      <c r="AM116" s="93"/>
      <c r="AN116" s="93"/>
      <c r="AO116">
        <f>SUM(COUNTIF(H116:AL116,{"休"}))</f>
        <v>0</v>
      </c>
      <c r="AQ116">
        <f>SUM(COUNTIF(H116:AL116,{"■"}))</f>
        <v>0</v>
      </c>
      <c r="AR116">
        <f t="shared" si="16"/>
        <v>0</v>
      </c>
    </row>
    <row r="117" spans="2:44" ht="12.75" customHeight="1">
      <c r="B117" s="225"/>
      <c r="C117" s="226"/>
      <c r="D117" s="3">
        <f t="shared" si="15"/>
        <v>0</v>
      </c>
      <c r="E117" s="222">
        <f t="shared" si="15"/>
        <v>0</v>
      </c>
      <c r="F117" s="223"/>
      <c r="G117" s="224"/>
      <c r="H117" s="75"/>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7"/>
      <c r="AM117" s="1"/>
      <c r="AN117" s="1"/>
      <c r="AO117">
        <f>SUM(COUNTIF(H117:AL117,{"休"}))</f>
        <v>0</v>
      </c>
      <c r="AQ117">
        <f>SUM(COUNTIF(H117:AL117,{"■"}))</f>
        <v>0</v>
      </c>
      <c r="AR117">
        <f t="shared" si="16"/>
        <v>0</v>
      </c>
    </row>
    <row r="118" spans="2:44" ht="12.75" customHeight="1">
      <c r="B118" s="225"/>
      <c r="C118" s="226"/>
      <c r="D118" s="3">
        <f t="shared" si="15"/>
        <v>0</v>
      </c>
      <c r="E118" s="222">
        <f t="shared" si="15"/>
        <v>0</v>
      </c>
      <c r="F118" s="223"/>
      <c r="G118" s="224"/>
      <c r="H118" s="75"/>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7"/>
      <c r="AM118" s="1"/>
      <c r="AN118" s="1"/>
      <c r="AO118">
        <f>SUM(COUNTIF(H118:AL118,{"休"}))</f>
        <v>0</v>
      </c>
      <c r="AQ118">
        <f>SUM(COUNTIF(H118:AL118,{"■"}))</f>
        <v>0</v>
      </c>
      <c r="AR118">
        <f t="shared" si="16"/>
        <v>0</v>
      </c>
    </row>
    <row r="119" spans="2:44" ht="12.75" customHeight="1">
      <c r="B119" s="182"/>
      <c r="C119" s="200"/>
      <c r="D119" s="3">
        <f t="shared" si="15"/>
        <v>0</v>
      </c>
      <c r="E119" s="222">
        <f t="shared" si="15"/>
        <v>0</v>
      </c>
      <c r="F119" s="223"/>
      <c r="G119" s="224"/>
      <c r="H119" s="97"/>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103"/>
      <c r="AK119" s="103"/>
      <c r="AL119" s="103"/>
      <c r="AM119" s="93"/>
      <c r="AN119" s="93"/>
      <c r="AO119">
        <f>SUM(COUNTIF(H119:AL119,{"休"}))</f>
        <v>0</v>
      </c>
      <c r="AQ119">
        <f>SUM(COUNTIF(H119:AL119,{"■"}))</f>
        <v>0</v>
      </c>
      <c r="AR119">
        <f t="shared" si="16"/>
        <v>0</v>
      </c>
    </row>
    <row r="120" spans="2:44" ht="12.75" customHeight="1">
      <c r="B120" s="225"/>
      <c r="C120" s="226"/>
      <c r="D120" s="3">
        <f t="shared" si="15"/>
        <v>0</v>
      </c>
      <c r="E120" s="222">
        <f t="shared" si="15"/>
        <v>0</v>
      </c>
      <c r="F120" s="223"/>
      <c r="G120" s="224"/>
      <c r="H120" s="75"/>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7"/>
      <c r="AM120" s="1"/>
      <c r="AN120" s="1"/>
      <c r="AO120">
        <f>SUM(COUNTIF(H120:AL120,{"休"}))</f>
        <v>0</v>
      </c>
      <c r="AQ120">
        <f>SUM(COUNTIF(H120:AL120,{"■"}))</f>
        <v>0</v>
      </c>
      <c r="AR120">
        <f t="shared" si="16"/>
        <v>0</v>
      </c>
    </row>
    <row r="121" spans="2:44" ht="12.75" customHeight="1">
      <c r="B121" s="225"/>
      <c r="C121" s="226"/>
      <c r="D121" s="3">
        <f t="shared" si="15"/>
        <v>0</v>
      </c>
      <c r="E121" s="222">
        <f t="shared" si="15"/>
        <v>0</v>
      </c>
      <c r="F121" s="223"/>
      <c r="G121" s="224"/>
      <c r="H121" s="75"/>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7"/>
      <c r="AM121" s="1"/>
      <c r="AN121" s="1"/>
      <c r="AO121">
        <f>SUM(COUNTIF(H121:AL121,{"休"}))</f>
        <v>0</v>
      </c>
      <c r="AQ121">
        <f>SUM(COUNTIF(H121:AL121,{"■"}))</f>
        <v>0</v>
      </c>
      <c r="AR121">
        <f t="shared" si="16"/>
        <v>0</v>
      </c>
    </row>
    <row r="122" spans="2:44" ht="12.75" customHeight="1" thickBot="1">
      <c r="B122" s="121"/>
      <c r="C122" s="189"/>
      <c r="D122" s="3">
        <f t="shared" si="15"/>
        <v>0</v>
      </c>
      <c r="E122" s="222">
        <f t="shared" si="15"/>
        <v>0</v>
      </c>
      <c r="F122" s="223"/>
      <c r="G122" s="224"/>
      <c r="H122" s="97"/>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103"/>
      <c r="AK122" s="103"/>
      <c r="AL122" s="117"/>
      <c r="AM122" s="93"/>
      <c r="AN122" s="93"/>
      <c r="AO122">
        <f>SUM(COUNTIF(H122:AL122,{"休"}))</f>
        <v>0</v>
      </c>
      <c r="AQ122">
        <f>SUM(COUNTIF(H122:AL122,{"■"}))</f>
        <v>0</v>
      </c>
    </row>
    <row r="123" spans="2:44" ht="12.75" customHeight="1">
      <c r="B123" s="182"/>
      <c r="C123" s="185"/>
      <c r="D123" s="192"/>
      <c r="E123" s="203"/>
      <c r="F123" s="16"/>
      <c r="G123" s="204"/>
      <c r="H123" s="100" t="str">
        <f>'旬報(12月)'!D16</f>
        <v>月</v>
      </c>
      <c r="I123" s="101" t="str">
        <f>'旬報(12月)'!D17</f>
        <v>火</v>
      </c>
      <c r="J123" s="101" t="str">
        <f>'旬報(12月)'!D18</f>
        <v>水</v>
      </c>
      <c r="K123" s="101" t="str">
        <f>'旬報(12月)'!D19</f>
        <v>木</v>
      </c>
      <c r="L123" s="101" t="str">
        <f>'旬報(12月)'!D20</f>
        <v>金</v>
      </c>
      <c r="M123" s="101" t="str">
        <f>'旬報(12月)'!D21</f>
        <v>土</v>
      </c>
      <c r="N123" s="101" t="str">
        <f>'旬報(12月)'!D22</f>
        <v>日</v>
      </c>
      <c r="O123" s="101" t="str">
        <f>'旬報(12月)'!D23</f>
        <v>月</v>
      </c>
      <c r="P123" s="101" t="str">
        <f>'旬報(12月)'!D24</f>
        <v>火</v>
      </c>
      <c r="Q123" s="101" t="str">
        <f>'旬報(12月)'!D25</f>
        <v>水</v>
      </c>
      <c r="R123" s="101" t="str">
        <f>'旬報(12月)'!D36</f>
        <v>木</v>
      </c>
      <c r="S123" s="101" t="str">
        <f>'旬報(12月)'!D37</f>
        <v>金</v>
      </c>
      <c r="T123" s="101" t="str">
        <f>'旬報(12月)'!D38</f>
        <v>土</v>
      </c>
      <c r="U123" s="101" t="str">
        <f>'旬報(12月)'!D39</f>
        <v>日</v>
      </c>
      <c r="V123" s="101" t="str">
        <f>'旬報(12月)'!D40</f>
        <v>月</v>
      </c>
      <c r="W123" s="101" t="str">
        <f>'旬報(12月)'!D41</f>
        <v>火</v>
      </c>
      <c r="X123" s="101" t="str">
        <f>'旬報(12月)'!D42</f>
        <v>水</v>
      </c>
      <c r="Y123" s="101" t="str">
        <f>'旬報(12月)'!D43</f>
        <v>木</v>
      </c>
      <c r="Z123" s="101" t="str">
        <f>'旬報(12月)'!D44</f>
        <v>金</v>
      </c>
      <c r="AA123" s="101" t="str">
        <f>'旬報(12月)'!D45</f>
        <v>土</v>
      </c>
      <c r="AB123" s="101" t="str">
        <f>'旬報(12月)'!D56</f>
        <v>日</v>
      </c>
      <c r="AC123" s="101" t="str">
        <f>'旬報(12月)'!D57</f>
        <v>月</v>
      </c>
      <c r="AD123" s="101" t="str">
        <f>'旬報(12月)'!D58</f>
        <v>火</v>
      </c>
      <c r="AE123" s="101" t="str">
        <f>'旬報(12月)'!D59</f>
        <v>水</v>
      </c>
      <c r="AF123" s="101" t="str">
        <f>'旬報(12月)'!D60</f>
        <v>木</v>
      </c>
      <c r="AG123" s="101" t="str">
        <f>'旬報(12月)'!D61</f>
        <v>金</v>
      </c>
      <c r="AH123" s="101" t="str">
        <f>'旬報(12月)'!D62</f>
        <v>土</v>
      </c>
      <c r="AI123" s="104" t="str">
        <f>'旬報(12月)'!D63</f>
        <v>日</v>
      </c>
      <c r="AJ123" s="105" t="s">
        <v>68</v>
      </c>
      <c r="AK123" s="106" t="s">
        <v>68</v>
      </c>
      <c r="AL123" s="107" t="s">
        <v>68</v>
      </c>
      <c r="AM123" s="71"/>
      <c r="AN123" s="71"/>
      <c r="AP123" s="1"/>
    </row>
    <row r="124" spans="2:44" ht="12.75" customHeight="1">
      <c r="B124" s="225">
        <f t="shared" ref="B124" si="17">B111+1</f>
        <v>12</v>
      </c>
      <c r="C124" s="226" t="s">
        <v>1</v>
      </c>
      <c r="D124" s="3" t="str">
        <f>D111</f>
        <v>●建設</v>
      </c>
      <c r="E124" s="222" t="str">
        <f>E111</f>
        <v>富山　太郎</v>
      </c>
      <c r="F124" s="223"/>
      <c r="G124" s="224"/>
      <c r="H124" s="75" t="s">
        <v>69</v>
      </c>
      <c r="I124" s="76" t="s">
        <v>9</v>
      </c>
      <c r="J124" s="76" t="s">
        <v>9</v>
      </c>
      <c r="K124" s="76" t="s">
        <v>69</v>
      </c>
      <c r="L124" s="76" t="s">
        <v>9</v>
      </c>
      <c r="M124" s="76" t="s">
        <v>9</v>
      </c>
      <c r="N124" s="76" t="s">
        <v>9</v>
      </c>
      <c r="O124" s="76" t="s">
        <v>9</v>
      </c>
      <c r="P124" s="76" t="s">
        <v>69</v>
      </c>
      <c r="Q124" s="76" t="s">
        <v>69</v>
      </c>
      <c r="R124" s="76" t="s">
        <v>9</v>
      </c>
      <c r="S124" s="76" t="s">
        <v>9</v>
      </c>
      <c r="T124" s="76" t="s">
        <v>9</v>
      </c>
      <c r="U124" s="76" t="s">
        <v>9</v>
      </c>
      <c r="V124" s="76" t="s">
        <v>69</v>
      </c>
      <c r="W124" s="76" t="s">
        <v>9</v>
      </c>
      <c r="X124" s="76" t="s">
        <v>9</v>
      </c>
      <c r="Y124" s="76" t="s">
        <v>69</v>
      </c>
      <c r="Z124" s="76" t="s">
        <v>9</v>
      </c>
      <c r="AA124" s="76" t="s">
        <v>9</v>
      </c>
      <c r="AB124" s="76" t="s">
        <v>9</v>
      </c>
      <c r="AC124" s="76" t="s">
        <v>9</v>
      </c>
      <c r="AD124" s="76" t="s">
        <v>69</v>
      </c>
      <c r="AE124" s="76" t="s">
        <v>69</v>
      </c>
      <c r="AF124" s="76" t="s">
        <v>9</v>
      </c>
      <c r="AG124" s="76" t="s">
        <v>9</v>
      </c>
      <c r="AH124" s="76" t="s">
        <v>9</v>
      </c>
      <c r="AI124" s="108" t="s">
        <v>9</v>
      </c>
      <c r="AJ124" s="109"/>
      <c r="AK124" s="76"/>
      <c r="AL124" s="110"/>
      <c r="AM124" s="1"/>
      <c r="AN124" s="1"/>
      <c r="AO124">
        <f>SUM(COUNTIF(H124:AL124,{"休"}))</f>
        <v>8</v>
      </c>
      <c r="AP124" s="1"/>
      <c r="AQ124">
        <f>SUM(COUNTIF(H124:AL124,{"■"}))</f>
        <v>20</v>
      </c>
      <c r="AR124">
        <f>AO124+AQ124</f>
        <v>28</v>
      </c>
    </row>
    <row r="125" spans="2:44" ht="12.75" customHeight="1">
      <c r="B125" s="225"/>
      <c r="C125" s="226"/>
      <c r="D125" s="3">
        <f t="shared" ref="D125:E135" si="18">D112</f>
        <v>0</v>
      </c>
      <c r="E125" s="222" t="str">
        <f t="shared" si="18"/>
        <v>富山　次郎</v>
      </c>
      <c r="F125" s="223"/>
      <c r="G125" s="224"/>
      <c r="H125" s="75" t="s">
        <v>9</v>
      </c>
      <c r="I125" s="76" t="s">
        <v>69</v>
      </c>
      <c r="J125" s="76" t="s">
        <v>69</v>
      </c>
      <c r="K125" s="76" t="s">
        <v>9</v>
      </c>
      <c r="L125" s="76" t="s">
        <v>9</v>
      </c>
      <c r="M125" s="76" t="s">
        <v>9</v>
      </c>
      <c r="N125" s="76" t="s">
        <v>9</v>
      </c>
      <c r="O125" s="76" t="s">
        <v>69</v>
      </c>
      <c r="P125" s="76" t="s">
        <v>9</v>
      </c>
      <c r="Q125" s="76" t="s">
        <v>9</v>
      </c>
      <c r="R125" s="76" t="s">
        <v>69</v>
      </c>
      <c r="S125" s="76" t="s">
        <v>9</v>
      </c>
      <c r="T125" s="76" t="s">
        <v>9</v>
      </c>
      <c r="U125" s="76" t="s">
        <v>9</v>
      </c>
      <c r="V125" s="76" t="s">
        <v>9</v>
      </c>
      <c r="W125" s="76" t="s">
        <v>69</v>
      </c>
      <c r="X125" s="76" t="s">
        <v>69</v>
      </c>
      <c r="Y125" s="76" t="s">
        <v>9</v>
      </c>
      <c r="Z125" s="76" t="s">
        <v>9</v>
      </c>
      <c r="AA125" s="76" t="s">
        <v>9</v>
      </c>
      <c r="AB125" s="76" t="s">
        <v>9</v>
      </c>
      <c r="AC125" s="76" t="s">
        <v>69</v>
      </c>
      <c r="AD125" s="76" t="s">
        <v>9</v>
      </c>
      <c r="AE125" s="76" t="s">
        <v>9</v>
      </c>
      <c r="AF125" s="76" t="s">
        <v>69</v>
      </c>
      <c r="AG125" s="76" t="s">
        <v>9</v>
      </c>
      <c r="AH125" s="76" t="s">
        <v>9</v>
      </c>
      <c r="AI125" s="108" t="s">
        <v>9</v>
      </c>
      <c r="AJ125" s="109"/>
      <c r="AK125" s="76"/>
      <c r="AL125" s="110"/>
      <c r="AM125" s="1"/>
      <c r="AN125" s="1"/>
      <c r="AO125">
        <f>SUM(COUNTIF(H125:AL125,{"休"}))</f>
        <v>8</v>
      </c>
      <c r="AP125" s="1"/>
      <c r="AQ125">
        <f>SUM(COUNTIF(H125:AL125,{"■"}))</f>
        <v>20</v>
      </c>
      <c r="AR125">
        <f>AO125+AQ125</f>
        <v>28</v>
      </c>
    </row>
    <row r="126" spans="2:44" ht="12.75" customHeight="1">
      <c r="B126" s="182"/>
      <c r="C126" s="200"/>
      <c r="D126" s="3">
        <f t="shared" si="18"/>
        <v>0</v>
      </c>
      <c r="E126" s="222" t="str">
        <f t="shared" si="18"/>
        <v>富山　三郎</v>
      </c>
      <c r="F126" s="223"/>
      <c r="G126" s="224"/>
      <c r="H126" s="118" t="s">
        <v>9</v>
      </c>
      <c r="I126" s="103" t="s">
        <v>9</v>
      </c>
      <c r="J126" s="103" t="s">
        <v>9</v>
      </c>
      <c r="K126" s="98" t="s">
        <v>9</v>
      </c>
      <c r="L126" s="98" t="s">
        <v>69</v>
      </c>
      <c r="M126" s="98" t="s">
        <v>69</v>
      </c>
      <c r="N126" s="98" t="s">
        <v>9</v>
      </c>
      <c r="O126" s="98" t="s">
        <v>9</v>
      </c>
      <c r="P126" s="98" t="s">
        <v>9</v>
      </c>
      <c r="Q126" s="98" t="s">
        <v>9</v>
      </c>
      <c r="R126" s="98" t="s">
        <v>9</v>
      </c>
      <c r="S126" s="98" t="s">
        <v>69</v>
      </c>
      <c r="T126" s="98" t="s">
        <v>69</v>
      </c>
      <c r="U126" s="98" t="s">
        <v>9</v>
      </c>
      <c r="V126" s="98" t="s">
        <v>9</v>
      </c>
      <c r="W126" s="98" t="s">
        <v>9</v>
      </c>
      <c r="X126" s="98" t="s">
        <v>9</v>
      </c>
      <c r="Y126" s="98" t="s">
        <v>9</v>
      </c>
      <c r="Z126" s="98" t="s">
        <v>69</v>
      </c>
      <c r="AA126" s="98" t="s">
        <v>69</v>
      </c>
      <c r="AB126" s="98" t="s">
        <v>9</v>
      </c>
      <c r="AC126" s="98" t="s">
        <v>9</v>
      </c>
      <c r="AD126" s="98" t="s">
        <v>9</v>
      </c>
      <c r="AE126" s="98" t="s">
        <v>9</v>
      </c>
      <c r="AF126" s="98" t="s">
        <v>9</v>
      </c>
      <c r="AG126" s="98" t="s">
        <v>69</v>
      </c>
      <c r="AH126" s="98" t="s">
        <v>69</v>
      </c>
      <c r="AI126" s="112" t="s">
        <v>9</v>
      </c>
      <c r="AJ126" s="198"/>
      <c r="AK126" s="98"/>
      <c r="AL126" s="199"/>
      <c r="AM126" s="93"/>
      <c r="AN126" s="93"/>
      <c r="AO126">
        <f>SUM(COUNTIF(H126:AL126,{"休"}))</f>
        <v>8</v>
      </c>
      <c r="AQ126">
        <f>SUM(COUNTIF(H126:AL126,{"■"}))</f>
        <v>20</v>
      </c>
      <c r="AR126">
        <f t="shared" ref="AR126:AR135" si="19">AO126+AQ126</f>
        <v>28</v>
      </c>
    </row>
    <row r="127" spans="2:44" ht="12.75" customHeight="1">
      <c r="B127" s="225"/>
      <c r="C127" s="226"/>
      <c r="D127" s="3" t="str">
        <f t="shared" si="18"/>
        <v>▲建設（一次下請）</v>
      </c>
      <c r="E127" s="222" t="str">
        <f t="shared" si="18"/>
        <v>高岡　一郎</v>
      </c>
      <c r="F127" s="223"/>
      <c r="G127" s="224"/>
      <c r="H127" s="118" t="s">
        <v>9</v>
      </c>
      <c r="I127" s="103" t="s">
        <v>69</v>
      </c>
      <c r="J127" s="103" t="s">
        <v>69</v>
      </c>
      <c r="K127" s="98" t="s">
        <v>9</v>
      </c>
      <c r="L127" s="98"/>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108"/>
      <c r="AJ127" s="193"/>
      <c r="AK127" s="194"/>
      <c r="AL127" s="195"/>
      <c r="AM127" s="1"/>
      <c r="AN127" s="1"/>
      <c r="AO127">
        <f>SUM(COUNTIF(H127:AL127,{"休"}))</f>
        <v>2</v>
      </c>
      <c r="AP127" s="1"/>
      <c r="AQ127">
        <f>SUM(COUNTIF(H127:AL127,{"■"}))</f>
        <v>2</v>
      </c>
      <c r="AR127">
        <f t="shared" si="19"/>
        <v>4</v>
      </c>
    </row>
    <row r="128" spans="2:44" ht="12.75" customHeight="1">
      <c r="B128" s="225"/>
      <c r="C128" s="226"/>
      <c r="D128" s="3" t="str">
        <f t="shared" si="18"/>
        <v>■建設（二次下請）</v>
      </c>
      <c r="E128" s="222" t="str">
        <f t="shared" si="18"/>
        <v>新川　花子</v>
      </c>
      <c r="F128" s="223"/>
      <c r="G128" s="224"/>
      <c r="H128" s="75" t="s">
        <v>9</v>
      </c>
      <c r="I128" s="76" t="s">
        <v>69</v>
      </c>
      <c r="J128" s="76" t="s">
        <v>69</v>
      </c>
      <c r="K128" s="76" t="s">
        <v>9</v>
      </c>
      <c r="L128" s="76" t="s">
        <v>9</v>
      </c>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108"/>
      <c r="AJ128" s="109"/>
      <c r="AK128" s="76"/>
      <c r="AL128" s="110"/>
      <c r="AM128" s="1"/>
      <c r="AN128" s="1"/>
      <c r="AO128">
        <f>SUM(COUNTIF(H128:AL128,{"休"}))</f>
        <v>2</v>
      </c>
      <c r="AP128" s="1"/>
      <c r="AQ128">
        <f>SUM(COUNTIF(H128:AL128,{"■"}))</f>
        <v>3</v>
      </c>
      <c r="AR128">
        <f t="shared" si="19"/>
        <v>5</v>
      </c>
    </row>
    <row r="129" spans="1:44" ht="12.75" customHeight="1">
      <c r="B129" s="182"/>
      <c r="C129" s="200"/>
      <c r="D129" s="3">
        <f t="shared" si="18"/>
        <v>0</v>
      </c>
      <c r="E129" s="222">
        <f t="shared" si="18"/>
        <v>0</v>
      </c>
      <c r="F129" s="223"/>
      <c r="G129" s="224"/>
      <c r="H129" s="118"/>
      <c r="I129" s="103"/>
      <c r="J129" s="103"/>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112"/>
      <c r="AJ129" s="198"/>
      <c r="AK129" s="98"/>
      <c r="AL129" s="199"/>
      <c r="AM129" s="93"/>
      <c r="AN129" s="93"/>
      <c r="AO129">
        <f>SUM(COUNTIF(H129:AL129,{"休"}))</f>
        <v>0</v>
      </c>
      <c r="AQ129">
        <f>SUM(COUNTIF(H129:AL129,{"■"}))</f>
        <v>0</v>
      </c>
      <c r="AR129">
        <f t="shared" si="19"/>
        <v>0</v>
      </c>
    </row>
    <row r="130" spans="1:44" ht="12.75" customHeight="1">
      <c r="B130" s="225"/>
      <c r="C130" s="226"/>
      <c r="D130" s="3">
        <f t="shared" si="18"/>
        <v>0</v>
      </c>
      <c r="E130" s="222">
        <f t="shared" si="18"/>
        <v>0</v>
      </c>
      <c r="F130" s="223"/>
      <c r="G130" s="224"/>
      <c r="H130" s="7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108"/>
      <c r="AJ130" s="193"/>
      <c r="AK130" s="194"/>
      <c r="AL130" s="195"/>
      <c r="AM130" s="1"/>
      <c r="AN130" s="1"/>
      <c r="AO130">
        <f>SUM(COUNTIF(H130:AL130,{"休"}))</f>
        <v>0</v>
      </c>
      <c r="AP130" s="1"/>
      <c r="AQ130">
        <f>SUM(COUNTIF(H130:AL130,{"■"}))</f>
        <v>0</v>
      </c>
      <c r="AR130">
        <f t="shared" si="19"/>
        <v>0</v>
      </c>
    </row>
    <row r="131" spans="1:44" ht="12.75" customHeight="1">
      <c r="B131" s="225"/>
      <c r="C131" s="226"/>
      <c r="D131" s="3">
        <f t="shared" si="18"/>
        <v>0</v>
      </c>
      <c r="E131" s="222">
        <f t="shared" si="18"/>
        <v>0</v>
      </c>
      <c r="F131" s="223"/>
      <c r="G131" s="224"/>
      <c r="H131" s="7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108"/>
      <c r="AJ131" s="109"/>
      <c r="AK131" s="76"/>
      <c r="AL131" s="110"/>
      <c r="AM131" s="1"/>
      <c r="AN131" s="1"/>
      <c r="AO131">
        <f>SUM(COUNTIF(H131:AL131,{"休"}))</f>
        <v>0</v>
      </c>
      <c r="AP131" s="1"/>
      <c r="AQ131">
        <f>SUM(COUNTIF(H131:AL131,{"■"}))</f>
        <v>0</v>
      </c>
      <c r="AR131">
        <f t="shared" si="19"/>
        <v>0</v>
      </c>
    </row>
    <row r="132" spans="1:44" ht="12.75" customHeight="1">
      <c r="B132" s="182"/>
      <c r="C132" s="200"/>
      <c r="D132" s="3">
        <f t="shared" si="18"/>
        <v>0</v>
      </c>
      <c r="E132" s="222">
        <f t="shared" si="18"/>
        <v>0</v>
      </c>
      <c r="F132" s="223"/>
      <c r="G132" s="224"/>
      <c r="H132" s="118"/>
      <c r="I132" s="103"/>
      <c r="J132" s="103"/>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112"/>
      <c r="AJ132" s="198"/>
      <c r="AK132" s="98"/>
      <c r="AL132" s="199"/>
      <c r="AM132" s="93"/>
      <c r="AN132" s="93"/>
      <c r="AO132">
        <f>SUM(COUNTIF(H132:AL132,{"休"}))</f>
        <v>0</v>
      </c>
      <c r="AQ132">
        <f>SUM(COUNTIF(H132:AL132,{"■"}))</f>
        <v>0</v>
      </c>
      <c r="AR132">
        <f t="shared" si="19"/>
        <v>0</v>
      </c>
    </row>
    <row r="133" spans="1:44" ht="12.75" customHeight="1">
      <c r="B133" s="225"/>
      <c r="C133" s="226"/>
      <c r="D133" s="3">
        <f t="shared" si="18"/>
        <v>0</v>
      </c>
      <c r="E133" s="222">
        <f t="shared" si="18"/>
        <v>0</v>
      </c>
      <c r="F133" s="223"/>
      <c r="G133" s="224"/>
      <c r="H133" s="75"/>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108"/>
      <c r="AJ133" s="193"/>
      <c r="AK133" s="194"/>
      <c r="AL133" s="195"/>
      <c r="AM133" s="1"/>
      <c r="AN133" s="1"/>
      <c r="AO133">
        <f>SUM(COUNTIF(H133:AL133,{"休"}))</f>
        <v>0</v>
      </c>
      <c r="AP133" s="1"/>
      <c r="AQ133">
        <f>SUM(COUNTIF(H133:AL133,{"■"}))</f>
        <v>0</v>
      </c>
      <c r="AR133">
        <f t="shared" si="19"/>
        <v>0</v>
      </c>
    </row>
    <row r="134" spans="1:44" ht="12.75" customHeight="1">
      <c r="B134" s="225"/>
      <c r="C134" s="226"/>
      <c r="D134" s="3">
        <f t="shared" si="18"/>
        <v>0</v>
      </c>
      <c r="E134" s="222">
        <f t="shared" si="18"/>
        <v>0</v>
      </c>
      <c r="F134" s="223"/>
      <c r="G134" s="224"/>
      <c r="H134" s="75"/>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108"/>
      <c r="AJ134" s="109"/>
      <c r="AK134" s="76"/>
      <c r="AL134" s="110"/>
      <c r="AM134" s="1"/>
      <c r="AN134" s="1"/>
      <c r="AO134">
        <f>SUM(COUNTIF(H134:AL134,{"休"}))</f>
        <v>0</v>
      </c>
      <c r="AP134" s="1"/>
      <c r="AQ134">
        <f>SUM(COUNTIF(H134:AL134,{"■"}))</f>
        <v>0</v>
      </c>
      <c r="AR134">
        <f t="shared" si="19"/>
        <v>0</v>
      </c>
    </row>
    <row r="135" spans="1:44" ht="12.75" customHeight="1" thickBot="1">
      <c r="B135" s="121"/>
      <c r="C135" s="189"/>
      <c r="D135" s="3">
        <f t="shared" si="18"/>
        <v>0</v>
      </c>
      <c r="E135" s="222">
        <f t="shared" si="18"/>
        <v>0</v>
      </c>
      <c r="F135" s="223"/>
      <c r="G135" s="224"/>
      <c r="H135" s="118"/>
      <c r="I135" s="103"/>
      <c r="J135" s="103"/>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12"/>
      <c r="AJ135" s="113"/>
      <c r="AK135" s="114"/>
      <c r="AL135" s="115"/>
      <c r="AM135" s="93"/>
      <c r="AN135" s="93"/>
      <c r="AO135">
        <f>SUM(COUNTIF(H135:AL135,{"休"}))</f>
        <v>0</v>
      </c>
      <c r="AQ135">
        <f>SUM(COUNTIF(H135:AL135,{"■"}))</f>
        <v>0</v>
      </c>
      <c r="AR135">
        <f t="shared" si="19"/>
        <v>0</v>
      </c>
    </row>
    <row r="136" spans="1:44" ht="12.75" customHeight="1">
      <c r="B136" s="232" t="str">
        <f xml:space="preserve"> 初期入力!D4+1&amp;"年"</f>
        <v>2026年</v>
      </c>
      <c r="C136" s="233"/>
      <c r="D136" s="192"/>
      <c r="E136" s="203"/>
      <c r="F136" s="16"/>
      <c r="G136" s="204"/>
      <c r="H136" s="105" t="s">
        <v>68</v>
      </c>
      <c r="I136" s="106" t="s">
        <v>68</v>
      </c>
      <c r="J136" s="107" t="s">
        <v>68</v>
      </c>
      <c r="K136" s="100" t="str">
        <f>'旬報(翌1月)'!D19</f>
        <v>日</v>
      </c>
      <c r="L136" s="101" t="str">
        <f>'旬報(翌1月)'!D20</f>
        <v>月</v>
      </c>
      <c r="M136" s="101" t="str">
        <f>'旬報(翌1月)'!D21</f>
        <v>火</v>
      </c>
      <c r="N136" s="101" t="str">
        <f>'旬報(翌1月)'!D22</f>
        <v>水</v>
      </c>
      <c r="O136" s="101" t="str">
        <f>'旬報(翌1月)'!D23</f>
        <v>木</v>
      </c>
      <c r="P136" s="101" t="str">
        <f>'旬報(翌1月)'!D24</f>
        <v>金</v>
      </c>
      <c r="Q136" s="101" t="str">
        <f>'旬報(翌1月)'!D25</f>
        <v>土</v>
      </c>
      <c r="R136" s="101" t="str">
        <f>'旬報(翌1月)'!D36</f>
        <v>日</v>
      </c>
      <c r="S136" s="101" t="str">
        <f>'旬報(翌1月)'!D37</f>
        <v>月</v>
      </c>
      <c r="T136" s="101" t="str">
        <f>'旬報(翌1月)'!D38</f>
        <v>火</v>
      </c>
      <c r="U136" s="101" t="str">
        <f>'旬報(翌1月)'!D39</f>
        <v>水</v>
      </c>
      <c r="V136" s="101" t="str">
        <f>'旬報(翌1月)'!D40</f>
        <v>木</v>
      </c>
      <c r="W136" s="101" t="str">
        <f>'旬報(翌1月)'!D41</f>
        <v>金</v>
      </c>
      <c r="X136" s="101" t="str">
        <f>'旬報(翌1月)'!D42</f>
        <v>土</v>
      </c>
      <c r="Y136" s="101" t="str">
        <f>'旬報(翌1月)'!D43</f>
        <v>日</v>
      </c>
      <c r="Z136" s="101" t="str">
        <f>'旬報(翌1月)'!D44</f>
        <v>月</v>
      </c>
      <c r="AA136" s="101" t="str">
        <f>'旬報(翌1月)'!D45</f>
        <v>火</v>
      </c>
      <c r="AB136" s="101" t="str">
        <f>'旬報(翌1月)'!D56</f>
        <v>水</v>
      </c>
      <c r="AC136" s="101" t="str">
        <f>'旬報(翌1月)'!D57</f>
        <v>木</v>
      </c>
      <c r="AD136" s="101" t="str">
        <f>'旬報(翌1月)'!D58</f>
        <v>金</v>
      </c>
      <c r="AE136" s="101" t="str">
        <f>'旬報(翌1月)'!D59</f>
        <v>土</v>
      </c>
      <c r="AF136" s="101" t="str">
        <f>'旬報(翌1月)'!D60</f>
        <v>日</v>
      </c>
      <c r="AG136" s="101" t="str">
        <f>'旬報(翌1月)'!D61</f>
        <v>月</v>
      </c>
      <c r="AH136" s="101" t="str">
        <f>'旬報(翌1月)'!D62</f>
        <v>火</v>
      </c>
      <c r="AI136" s="101" t="str">
        <f>'旬報(翌1月)'!D63</f>
        <v>水</v>
      </c>
      <c r="AJ136" s="116" t="str">
        <f>IF(OR('旬報(翌1月)'!D64="土",'旬報(翌1月)'!D64="日"),'旬報(翌1月)'!D64,"年")</f>
        <v>年</v>
      </c>
      <c r="AK136" s="116" t="str">
        <f>'旬報(翌1月)'!D65</f>
        <v>金</v>
      </c>
      <c r="AL136" s="119" t="str">
        <f>'旬報(翌1月)'!D66</f>
        <v>土</v>
      </c>
      <c r="AM136" s="71"/>
      <c r="AN136" s="71"/>
      <c r="AP136" s="1"/>
    </row>
    <row r="137" spans="1:44" ht="12.75" customHeight="1">
      <c r="B137" s="225">
        <f>B7-2</f>
        <v>1</v>
      </c>
      <c r="C137" s="226" t="s">
        <v>1</v>
      </c>
      <c r="D137" s="3" t="str">
        <f>D124</f>
        <v>●建設</v>
      </c>
      <c r="E137" s="222" t="str">
        <f>E124</f>
        <v>富山　太郎</v>
      </c>
      <c r="F137" s="223"/>
      <c r="G137" s="224"/>
      <c r="H137" s="109"/>
      <c r="I137" s="76"/>
      <c r="J137" s="110"/>
      <c r="K137" s="76" t="s">
        <v>9</v>
      </c>
      <c r="L137" s="108" t="s">
        <v>69</v>
      </c>
      <c r="M137" s="76" t="s">
        <v>9</v>
      </c>
      <c r="N137" s="76" t="s">
        <v>9</v>
      </c>
      <c r="O137" s="76" t="s">
        <v>69</v>
      </c>
      <c r="P137" s="76" t="s">
        <v>9</v>
      </c>
      <c r="Q137" s="76" t="s">
        <v>9</v>
      </c>
      <c r="R137" s="76" t="s">
        <v>9</v>
      </c>
      <c r="S137" s="76" t="s">
        <v>9</v>
      </c>
      <c r="T137" s="76" t="s">
        <v>69</v>
      </c>
      <c r="U137" s="76" t="s">
        <v>69</v>
      </c>
      <c r="V137" s="76" t="s">
        <v>9</v>
      </c>
      <c r="W137" s="76"/>
      <c r="X137" s="76"/>
      <c r="Y137" s="76"/>
      <c r="Z137" s="76"/>
      <c r="AA137" s="76"/>
      <c r="AB137" s="76"/>
      <c r="AC137" s="76"/>
      <c r="AD137" s="76"/>
      <c r="AE137" s="76"/>
      <c r="AF137" s="76"/>
      <c r="AG137" s="76"/>
      <c r="AH137" s="76"/>
      <c r="AI137" s="76"/>
      <c r="AJ137" s="76"/>
      <c r="AK137" s="76"/>
      <c r="AL137" s="77"/>
      <c r="AM137" s="1"/>
      <c r="AN137" s="1"/>
      <c r="AO137">
        <f>SUM(COUNTIF(H137:AL137,{"休"}))</f>
        <v>4</v>
      </c>
      <c r="AP137" s="1"/>
      <c r="AQ137">
        <f>SUM(COUNTIF(H137:AL137,{"■"}))</f>
        <v>8</v>
      </c>
      <c r="AR137">
        <f>AO137+AQ137</f>
        <v>12</v>
      </c>
    </row>
    <row r="138" spans="1:44" ht="12.75" customHeight="1">
      <c r="B138" s="225"/>
      <c r="C138" s="226"/>
      <c r="D138" s="3">
        <f t="shared" ref="D138:E148" si="20">D125</f>
        <v>0</v>
      </c>
      <c r="E138" s="222" t="str">
        <f t="shared" si="20"/>
        <v>富山　次郎</v>
      </c>
      <c r="F138" s="223"/>
      <c r="G138" s="224"/>
      <c r="H138" s="109"/>
      <c r="I138" s="76"/>
      <c r="J138" s="110"/>
      <c r="K138" s="111" t="s">
        <v>9</v>
      </c>
      <c r="L138" s="76" t="s">
        <v>9</v>
      </c>
      <c r="M138" s="76" t="s">
        <v>69</v>
      </c>
      <c r="N138" s="76" t="s">
        <v>69</v>
      </c>
      <c r="O138" s="76" t="s">
        <v>9</v>
      </c>
      <c r="P138" s="76" t="s">
        <v>9</v>
      </c>
      <c r="Q138" s="76" t="s">
        <v>9</v>
      </c>
      <c r="R138" s="76" t="s">
        <v>9</v>
      </c>
      <c r="S138" s="76" t="s">
        <v>69</v>
      </c>
      <c r="T138" s="76" t="s">
        <v>9</v>
      </c>
      <c r="U138" s="76" t="s">
        <v>9</v>
      </c>
      <c r="V138" s="76" t="s">
        <v>69</v>
      </c>
      <c r="W138" s="76"/>
      <c r="X138" s="76"/>
      <c r="Y138" s="76"/>
      <c r="Z138" s="76"/>
      <c r="AA138" s="76"/>
      <c r="AB138" s="76"/>
      <c r="AC138" s="76"/>
      <c r="AD138" s="76"/>
      <c r="AE138" s="76"/>
      <c r="AF138" s="76"/>
      <c r="AG138" s="76"/>
      <c r="AH138" s="76"/>
      <c r="AI138" s="76"/>
      <c r="AJ138" s="76"/>
      <c r="AK138" s="76"/>
      <c r="AL138" s="77"/>
      <c r="AM138" s="1"/>
      <c r="AN138" s="1"/>
      <c r="AO138">
        <f>SUM(COUNTIF(H138:AL138,{"休"}))</f>
        <v>4</v>
      </c>
      <c r="AP138" s="1"/>
      <c r="AQ138">
        <f>SUM(COUNTIF(H138:AL138,{"■"}))</f>
        <v>8</v>
      </c>
      <c r="AR138">
        <f t="shared" ref="AR138:AR148" si="21">AO138+AQ138</f>
        <v>12</v>
      </c>
    </row>
    <row r="139" spans="1:44" ht="12.75" customHeight="1">
      <c r="B139" s="182"/>
      <c r="C139" s="185"/>
      <c r="D139" s="3">
        <f t="shared" si="20"/>
        <v>0</v>
      </c>
      <c r="E139" s="222" t="str">
        <f t="shared" si="20"/>
        <v>富山　三郎</v>
      </c>
      <c r="F139" s="223"/>
      <c r="G139" s="224"/>
      <c r="H139" s="198"/>
      <c r="I139" s="98"/>
      <c r="J139" s="199"/>
      <c r="K139" s="97" t="s">
        <v>69</v>
      </c>
      <c r="L139" s="98" t="s">
        <v>9</v>
      </c>
      <c r="M139" s="98" t="s">
        <v>9</v>
      </c>
      <c r="N139" s="98" t="s">
        <v>9</v>
      </c>
      <c r="O139" s="98" t="s">
        <v>9</v>
      </c>
      <c r="P139" s="98" t="s">
        <v>69</v>
      </c>
      <c r="Q139" s="98" t="s">
        <v>69</v>
      </c>
      <c r="R139" s="98" t="s">
        <v>9</v>
      </c>
      <c r="S139" s="98" t="s">
        <v>9</v>
      </c>
      <c r="T139" s="98" t="s">
        <v>9</v>
      </c>
      <c r="U139" s="98" t="s">
        <v>9</v>
      </c>
      <c r="V139" s="98" t="s">
        <v>9</v>
      </c>
      <c r="W139" s="98"/>
      <c r="X139" s="98"/>
      <c r="Y139" s="98"/>
      <c r="Z139" s="98"/>
      <c r="AA139" s="98"/>
      <c r="AB139" s="98"/>
      <c r="AC139" s="98"/>
      <c r="AD139" s="98"/>
      <c r="AE139" s="98"/>
      <c r="AF139" s="98"/>
      <c r="AG139" s="98"/>
      <c r="AH139" s="98"/>
      <c r="AI139" s="98"/>
      <c r="AJ139" s="98"/>
      <c r="AK139" s="98"/>
      <c r="AL139" s="99"/>
      <c r="AM139" s="93"/>
      <c r="AN139" s="93"/>
      <c r="AO139">
        <f>SUM(COUNTIF(H139:AL139,{"休"}))</f>
        <v>3</v>
      </c>
      <c r="AQ139">
        <f>SUM(COUNTIF(H139:AL139,{"■"}))</f>
        <v>9</v>
      </c>
      <c r="AR139">
        <f t="shared" si="21"/>
        <v>12</v>
      </c>
    </row>
    <row r="140" spans="1:44" ht="12.75" customHeight="1">
      <c r="A140" s="200"/>
      <c r="B140" s="238"/>
      <c r="C140" s="239"/>
      <c r="D140" s="3" t="str">
        <f t="shared" si="20"/>
        <v>▲建設（一次下請）</v>
      </c>
      <c r="E140" s="222" t="str">
        <f t="shared" si="20"/>
        <v>高岡　一郎</v>
      </c>
      <c r="F140" s="223"/>
      <c r="G140" s="224"/>
      <c r="H140" s="193"/>
      <c r="I140" s="194"/>
      <c r="J140" s="195"/>
      <c r="K140" s="111"/>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7"/>
      <c r="AM140" s="1"/>
      <c r="AN140" s="1"/>
      <c r="AO140">
        <f>SUM(COUNTIF(H140:AL140,{"休"}))</f>
        <v>0</v>
      </c>
      <c r="AP140" s="1"/>
      <c r="AQ140">
        <f>SUM(COUNTIF(H140:AL140,{"■"}))</f>
        <v>0</v>
      </c>
      <c r="AR140">
        <f t="shared" si="21"/>
        <v>0</v>
      </c>
    </row>
    <row r="141" spans="1:44" ht="12.75" customHeight="1">
      <c r="A141" s="200"/>
      <c r="B141" s="238"/>
      <c r="C141" s="239"/>
      <c r="D141" s="3" t="str">
        <f t="shared" si="20"/>
        <v>■建設（二次下請）</v>
      </c>
      <c r="E141" s="222" t="str">
        <f t="shared" si="20"/>
        <v>新川　花子</v>
      </c>
      <c r="F141" s="223"/>
      <c r="G141" s="224"/>
      <c r="H141" s="109"/>
      <c r="I141" s="76"/>
      <c r="J141" s="110"/>
      <c r="K141" s="111"/>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7"/>
      <c r="AM141" s="1"/>
      <c r="AN141" s="1"/>
      <c r="AO141">
        <f>SUM(COUNTIF(H141:AL141,{"休"}))</f>
        <v>0</v>
      </c>
      <c r="AP141" s="1"/>
      <c r="AQ141">
        <f>SUM(COUNTIF(H141:AL141,{"■"}))</f>
        <v>0</v>
      </c>
      <c r="AR141">
        <f t="shared" si="21"/>
        <v>0</v>
      </c>
    </row>
    <row r="142" spans="1:44" ht="12.75" customHeight="1">
      <c r="A142" s="200"/>
      <c r="C142" s="200"/>
      <c r="D142" s="3">
        <f t="shared" si="20"/>
        <v>0</v>
      </c>
      <c r="E142" s="222">
        <f t="shared" si="20"/>
        <v>0</v>
      </c>
      <c r="F142" s="223"/>
      <c r="G142" s="224"/>
      <c r="H142" s="198"/>
      <c r="I142" s="98"/>
      <c r="J142" s="199"/>
      <c r="K142" s="97"/>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9"/>
      <c r="AM142" s="93"/>
      <c r="AN142" s="93"/>
      <c r="AO142">
        <f>SUM(COUNTIF(H142:AL142,{"休"}))</f>
        <v>0</v>
      </c>
      <c r="AQ142">
        <f>SUM(COUNTIF(H142:AL142,{"■"}))</f>
        <v>0</v>
      </c>
      <c r="AR142">
        <f t="shared" si="21"/>
        <v>0</v>
      </c>
    </row>
    <row r="143" spans="1:44" ht="12.75" customHeight="1">
      <c r="B143" s="225"/>
      <c r="C143" s="226"/>
      <c r="D143" s="3">
        <f t="shared" si="20"/>
        <v>0</v>
      </c>
      <c r="E143" s="222">
        <f t="shared" si="20"/>
        <v>0</v>
      </c>
      <c r="F143" s="223"/>
      <c r="G143" s="224"/>
      <c r="H143" s="193"/>
      <c r="I143" s="194"/>
      <c r="J143" s="195"/>
      <c r="K143" s="111"/>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7"/>
      <c r="AM143" s="1"/>
      <c r="AN143" s="1"/>
      <c r="AO143">
        <f>SUM(COUNTIF(H143:AL143,{"休"}))</f>
        <v>0</v>
      </c>
      <c r="AP143" s="1"/>
      <c r="AQ143">
        <f>SUM(COUNTIF(H143:AL143,{"■"}))</f>
        <v>0</v>
      </c>
      <c r="AR143">
        <f t="shared" si="21"/>
        <v>0</v>
      </c>
    </row>
    <row r="144" spans="1:44" ht="12.75" customHeight="1">
      <c r="B144" s="225"/>
      <c r="C144" s="226"/>
      <c r="D144" s="3">
        <f t="shared" si="20"/>
        <v>0</v>
      </c>
      <c r="E144" s="222">
        <f t="shared" si="20"/>
        <v>0</v>
      </c>
      <c r="F144" s="223"/>
      <c r="G144" s="224"/>
      <c r="H144" s="109"/>
      <c r="I144" s="76"/>
      <c r="J144" s="110"/>
      <c r="K144" s="111"/>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7"/>
      <c r="AM144" s="1"/>
      <c r="AN144" s="1"/>
      <c r="AO144">
        <f>SUM(COUNTIF(H144:AL144,{"休"}))</f>
        <v>0</v>
      </c>
      <c r="AP144" s="1"/>
      <c r="AQ144">
        <f>SUM(COUNTIF(H144:AL144,{"■"}))</f>
        <v>0</v>
      </c>
      <c r="AR144">
        <f t="shared" si="21"/>
        <v>0</v>
      </c>
    </row>
    <row r="145" spans="2:44" ht="12.75" customHeight="1">
      <c r="B145" s="182"/>
      <c r="C145" s="200"/>
      <c r="D145" s="3">
        <f t="shared" si="20"/>
        <v>0</v>
      </c>
      <c r="E145" s="222">
        <f t="shared" si="20"/>
        <v>0</v>
      </c>
      <c r="F145" s="223"/>
      <c r="G145" s="224"/>
      <c r="H145" s="198"/>
      <c r="I145" s="98"/>
      <c r="J145" s="199"/>
      <c r="K145" s="97"/>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9"/>
      <c r="AM145" s="93"/>
      <c r="AN145" s="93"/>
      <c r="AO145">
        <f>SUM(COUNTIF(H145:AL145,{"休"}))</f>
        <v>0</v>
      </c>
      <c r="AQ145">
        <f>SUM(COUNTIF(H145:AL145,{"■"}))</f>
        <v>0</v>
      </c>
      <c r="AR145">
        <f t="shared" si="21"/>
        <v>0</v>
      </c>
    </row>
    <row r="146" spans="2:44" ht="12.75" customHeight="1">
      <c r="B146" s="225"/>
      <c r="C146" s="226"/>
      <c r="D146" s="3">
        <f t="shared" si="20"/>
        <v>0</v>
      </c>
      <c r="E146" s="222">
        <f t="shared" si="20"/>
        <v>0</v>
      </c>
      <c r="F146" s="223"/>
      <c r="G146" s="224"/>
      <c r="H146" s="193"/>
      <c r="I146" s="194"/>
      <c r="J146" s="195"/>
      <c r="K146" s="111"/>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7"/>
      <c r="AM146" s="1"/>
      <c r="AN146" s="1"/>
      <c r="AO146">
        <f>SUM(COUNTIF(H146:AL146,{"休"}))</f>
        <v>0</v>
      </c>
      <c r="AP146" s="1"/>
      <c r="AQ146">
        <f>SUM(COUNTIF(H146:AL146,{"■"}))</f>
        <v>0</v>
      </c>
      <c r="AR146">
        <f t="shared" si="21"/>
        <v>0</v>
      </c>
    </row>
    <row r="147" spans="2:44" ht="12.75" customHeight="1">
      <c r="B147" s="225"/>
      <c r="C147" s="226"/>
      <c r="D147" s="3">
        <f t="shared" si="20"/>
        <v>0</v>
      </c>
      <c r="E147" s="222">
        <f t="shared" si="20"/>
        <v>0</v>
      </c>
      <c r="F147" s="223"/>
      <c r="G147" s="224"/>
      <c r="H147" s="109"/>
      <c r="I147" s="76"/>
      <c r="J147" s="110"/>
      <c r="K147" s="111"/>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7"/>
      <c r="AM147" s="1"/>
      <c r="AN147" s="1"/>
      <c r="AO147">
        <f>SUM(COUNTIF(H147:AL147,{"休"}))</f>
        <v>0</v>
      </c>
      <c r="AP147" s="1"/>
      <c r="AQ147">
        <f>SUM(COUNTIF(H147:AL147,{"■"}))</f>
        <v>0</v>
      </c>
      <c r="AR147">
        <f t="shared" si="21"/>
        <v>0</v>
      </c>
    </row>
    <row r="148" spans="2:44" ht="12.75" customHeight="1" thickBot="1">
      <c r="B148" s="121"/>
      <c r="C148" s="189"/>
      <c r="D148" s="3">
        <f t="shared" si="20"/>
        <v>0</v>
      </c>
      <c r="E148" s="222">
        <f t="shared" si="20"/>
        <v>0</v>
      </c>
      <c r="F148" s="223"/>
      <c r="G148" s="224"/>
      <c r="H148" s="113"/>
      <c r="I148" s="114"/>
      <c r="J148" s="115"/>
      <c r="K148" s="97"/>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9"/>
      <c r="AM148" s="93"/>
      <c r="AN148" s="93"/>
      <c r="AO148">
        <f>SUM(COUNTIF(H148:AL148,{"休"}))</f>
        <v>0</v>
      </c>
      <c r="AQ148">
        <f>SUM(COUNTIF(H148:AL148,{"■"}))</f>
        <v>0</v>
      </c>
      <c r="AR148">
        <f t="shared" si="21"/>
        <v>0</v>
      </c>
    </row>
    <row r="149" spans="2:44" ht="12.75" customHeight="1">
      <c r="B149" s="182"/>
      <c r="C149" s="185"/>
      <c r="D149" s="192"/>
      <c r="E149" s="203"/>
      <c r="F149" s="16"/>
      <c r="G149" s="204"/>
      <c r="H149" s="120" t="str">
        <f>'旬報(翌2月)'!D16</f>
        <v>日</v>
      </c>
      <c r="I149" s="116" t="str">
        <f>'旬報(翌2月)'!D17</f>
        <v>月</v>
      </c>
      <c r="J149" s="116" t="str">
        <f>'旬報(翌2月)'!D18</f>
        <v>火</v>
      </c>
      <c r="K149" s="101" t="str">
        <f>'旬報(翌2月)'!D19</f>
        <v>水</v>
      </c>
      <c r="L149" s="101" t="str">
        <f>'旬報(翌2月)'!D20</f>
        <v>木</v>
      </c>
      <c r="M149" s="101" t="str">
        <f>'旬報(翌2月)'!D21</f>
        <v>金</v>
      </c>
      <c r="N149" s="101" t="str">
        <f>'旬報(翌2月)'!D22</f>
        <v>土</v>
      </c>
      <c r="O149" s="101" t="str">
        <f>'旬報(翌2月)'!D23</f>
        <v>日</v>
      </c>
      <c r="P149" s="101" t="str">
        <f>'旬報(翌2月)'!D24</f>
        <v>月</v>
      </c>
      <c r="Q149" s="101" t="str">
        <f>'旬報(翌2月)'!D25</f>
        <v>火</v>
      </c>
      <c r="R149" s="101" t="str">
        <f>'旬報(翌2月)'!D36</f>
        <v>水</v>
      </c>
      <c r="S149" s="101" t="str">
        <f>'旬報(翌2月)'!D37</f>
        <v>木</v>
      </c>
      <c r="T149" s="101" t="str">
        <f>'旬報(翌2月)'!D38</f>
        <v>金</v>
      </c>
      <c r="U149" s="101" t="str">
        <f>'旬報(翌2月)'!D39</f>
        <v>土</v>
      </c>
      <c r="V149" s="101" t="str">
        <f>'旬報(翌2月)'!D40</f>
        <v>日</v>
      </c>
      <c r="W149" s="101" t="str">
        <f>'旬報(翌2月)'!D41</f>
        <v>月</v>
      </c>
      <c r="X149" s="101" t="str">
        <f>'旬報(翌2月)'!D42</f>
        <v>火</v>
      </c>
      <c r="Y149" s="101" t="str">
        <f>'旬報(翌2月)'!D43</f>
        <v>水</v>
      </c>
      <c r="Z149" s="101" t="str">
        <f>'旬報(翌2月)'!D44</f>
        <v>木</v>
      </c>
      <c r="AA149" s="101" t="str">
        <f>'旬報(翌2月)'!D45</f>
        <v>金</v>
      </c>
      <c r="AB149" s="101" t="str">
        <f>'旬報(翌2月)'!D56</f>
        <v>土</v>
      </c>
      <c r="AC149" s="101" t="str">
        <f>'旬報(翌2月)'!D57</f>
        <v>日</v>
      </c>
      <c r="AD149" s="101" t="str">
        <f>'旬報(翌2月)'!D58</f>
        <v>月</v>
      </c>
      <c r="AE149" s="101" t="str">
        <f>'旬報(翌2月)'!D59</f>
        <v>火</v>
      </c>
      <c r="AF149" s="101" t="str">
        <f>'旬報(翌2月)'!D60</f>
        <v>水</v>
      </c>
      <c r="AG149" s="101" t="str">
        <f>'旬報(翌2月)'!D61</f>
        <v>木</v>
      </c>
      <c r="AH149" s="101" t="str">
        <f>'旬報(翌2月)'!D62</f>
        <v>金</v>
      </c>
      <c r="AI149" s="101" t="str">
        <f>'旬報(翌2月)'!D63</f>
        <v>土</v>
      </c>
      <c r="AJ149" s="101">
        <f>'旬報(翌2月)'!D64</f>
        <v>0</v>
      </c>
      <c r="AK149" s="101"/>
      <c r="AL149" s="102"/>
      <c r="AM149" s="71"/>
      <c r="AN149" s="71"/>
    </row>
    <row r="150" spans="2:44" ht="12.75" customHeight="1">
      <c r="B150" s="225">
        <f t="shared" ref="B150" si="22">B137+1</f>
        <v>2</v>
      </c>
      <c r="C150" s="226" t="s">
        <v>1</v>
      </c>
      <c r="D150" s="3" t="str">
        <f>D137</f>
        <v>●建設</v>
      </c>
      <c r="E150" s="222" t="str">
        <f>E137</f>
        <v>富山　太郎</v>
      </c>
      <c r="F150" s="223"/>
      <c r="G150" s="224"/>
      <c r="H150" s="75"/>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7"/>
      <c r="AM150" s="1"/>
      <c r="AN150" s="1"/>
      <c r="AO150">
        <f>SUM(COUNTIF(H150:AL150,{"休"}))</f>
        <v>0</v>
      </c>
      <c r="AQ150">
        <f>SUM(COUNTIF(H150:AL150,{"■"}))</f>
        <v>0</v>
      </c>
      <c r="AR150">
        <f>AO150+AQ150</f>
        <v>0</v>
      </c>
    </row>
    <row r="151" spans="2:44" ht="12.75" customHeight="1">
      <c r="B151" s="225"/>
      <c r="C151" s="226"/>
      <c r="D151" s="3">
        <f t="shared" ref="D151:E161" si="23">D138</f>
        <v>0</v>
      </c>
      <c r="E151" s="222" t="str">
        <f t="shared" si="23"/>
        <v>富山　次郎</v>
      </c>
      <c r="F151" s="223"/>
      <c r="G151" s="224"/>
      <c r="H151" s="75"/>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1"/>
      <c r="AN151" s="1"/>
      <c r="AO151">
        <f>SUM(COUNTIF(H151:AL151,{"休"}))</f>
        <v>0</v>
      </c>
      <c r="AQ151">
        <f>SUM(COUNTIF(H151:AL151,{"■"}))</f>
        <v>0</v>
      </c>
      <c r="AR151">
        <f t="shared" ref="AR151:AR161" si="24">AO151+AQ151</f>
        <v>0</v>
      </c>
    </row>
    <row r="152" spans="2:44" ht="12.75" customHeight="1">
      <c r="B152" s="182"/>
      <c r="C152" s="200"/>
      <c r="D152" s="3">
        <f t="shared" si="23"/>
        <v>0</v>
      </c>
      <c r="E152" s="222" t="str">
        <f t="shared" si="23"/>
        <v>富山　三郎</v>
      </c>
      <c r="F152" s="223"/>
      <c r="G152" s="224"/>
      <c r="H152" s="97"/>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9"/>
      <c r="AM152" s="93"/>
      <c r="AN152" s="93"/>
      <c r="AO152">
        <f>SUM(COUNTIF(H152:AL152,{"休"}))</f>
        <v>0</v>
      </c>
      <c r="AQ152">
        <f>SUM(COUNTIF(H152:AL152,{"■"}))</f>
        <v>0</v>
      </c>
      <c r="AR152">
        <f t="shared" si="24"/>
        <v>0</v>
      </c>
    </row>
    <row r="153" spans="2:44" ht="12.75" customHeight="1">
      <c r="B153" s="225"/>
      <c r="C153" s="226"/>
      <c r="D153" s="3" t="str">
        <f t="shared" si="23"/>
        <v>▲建設（一次下請）</v>
      </c>
      <c r="E153" s="222" t="str">
        <f t="shared" si="23"/>
        <v>高岡　一郎</v>
      </c>
      <c r="F153" s="223"/>
      <c r="G153" s="224"/>
      <c r="H153" s="75"/>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1"/>
      <c r="AN153" s="1"/>
      <c r="AO153">
        <f>SUM(COUNTIF(H153:AL153,{"休"}))</f>
        <v>0</v>
      </c>
      <c r="AQ153">
        <f>SUM(COUNTIF(H153:AL153,{"■"}))</f>
        <v>0</v>
      </c>
      <c r="AR153">
        <f t="shared" si="24"/>
        <v>0</v>
      </c>
    </row>
    <row r="154" spans="2:44" ht="12.75" customHeight="1">
      <c r="B154" s="225"/>
      <c r="C154" s="226"/>
      <c r="D154" s="3" t="str">
        <f t="shared" si="23"/>
        <v>■建設（二次下請）</v>
      </c>
      <c r="E154" s="222" t="str">
        <f t="shared" si="23"/>
        <v>新川　花子</v>
      </c>
      <c r="F154" s="223"/>
      <c r="G154" s="224"/>
      <c r="H154" s="75"/>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7"/>
      <c r="AM154" s="1"/>
      <c r="AN154" s="1"/>
      <c r="AO154">
        <f>SUM(COUNTIF(H154:AL154,{"休"}))</f>
        <v>0</v>
      </c>
      <c r="AQ154">
        <f>SUM(COUNTIF(H154:AL154,{"■"}))</f>
        <v>0</v>
      </c>
      <c r="AR154">
        <f t="shared" si="24"/>
        <v>0</v>
      </c>
    </row>
    <row r="155" spans="2:44" ht="12.75" customHeight="1">
      <c r="B155" s="182"/>
      <c r="C155" s="200"/>
      <c r="D155" s="3">
        <f t="shared" si="23"/>
        <v>0</v>
      </c>
      <c r="E155" s="222">
        <f t="shared" si="23"/>
        <v>0</v>
      </c>
      <c r="F155" s="223"/>
      <c r="G155" s="224"/>
      <c r="H155" s="97"/>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9"/>
      <c r="AM155" s="93"/>
      <c r="AN155" s="93"/>
      <c r="AO155">
        <f>SUM(COUNTIF(H155:AL155,{"休"}))</f>
        <v>0</v>
      </c>
      <c r="AQ155">
        <f>SUM(COUNTIF(H155:AL155,{"■"}))</f>
        <v>0</v>
      </c>
      <c r="AR155">
        <f t="shared" si="24"/>
        <v>0</v>
      </c>
    </row>
    <row r="156" spans="2:44" ht="12.75" customHeight="1">
      <c r="B156" s="225"/>
      <c r="C156" s="226"/>
      <c r="D156" s="3">
        <f t="shared" si="23"/>
        <v>0</v>
      </c>
      <c r="E156" s="222">
        <f t="shared" si="23"/>
        <v>0</v>
      </c>
      <c r="F156" s="223"/>
      <c r="G156" s="224"/>
      <c r="H156" s="75"/>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7"/>
      <c r="AM156" s="1"/>
      <c r="AN156" s="1"/>
      <c r="AO156">
        <f>SUM(COUNTIF(H156:AL156,{"休"}))</f>
        <v>0</v>
      </c>
      <c r="AQ156">
        <f>SUM(COUNTIF(H156:AL156,{"■"}))</f>
        <v>0</v>
      </c>
      <c r="AR156">
        <f t="shared" si="24"/>
        <v>0</v>
      </c>
    </row>
    <row r="157" spans="2:44" ht="12.75" customHeight="1">
      <c r="B157" s="225"/>
      <c r="C157" s="226"/>
      <c r="D157" s="3">
        <f t="shared" si="23"/>
        <v>0</v>
      </c>
      <c r="E157" s="222">
        <f t="shared" si="23"/>
        <v>0</v>
      </c>
      <c r="F157" s="223"/>
      <c r="G157" s="224"/>
      <c r="H157" s="75"/>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7"/>
      <c r="AM157" s="1"/>
      <c r="AN157" s="1"/>
      <c r="AO157">
        <f>SUM(COUNTIF(H157:AL157,{"休"}))</f>
        <v>0</v>
      </c>
      <c r="AQ157">
        <f>SUM(COUNTIF(H157:AL157,{"■"}))</f>
        <v>0</v>
      </c>
      <c r="AR157">
        <f t="shared" si="24"/>
        <v>0</v>
      </c>
    </row>
    <row r="158" spans="2:44" ht="12.75" customHeight="1">
      <c r="B158" s="182"/>
      <c r="C158" s="185"/>
      <c r="D158" s="3">
        <f t="shared" si="23"/>
        <v>0</v>
      </c>
      <c r="E158" s="222">
        <f t="shared" si="23"/>
        <v>0</v>
      </c>
      <c r="F158" s="223"/>
      <c r="G158" s="224"/>
      <c r="H158" s="97"/>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9"/>
      <c r="AM158" s="93"/>
      <c r="AN158" s="93"/>
      <c r="AO158">
        <f>SUM(COUNTIF(H158:AL158,{"休"}))</f>
        <v>0</v>
      </c>
      <c r="AQ158">
        <f>SUM(COUNTIF(H158:AL158,{"■"}))</f>
        <v>0</v>
      </c>
      <c r="AR158">
        <f t="shared" si="24"/>
        <v>0</v>
      </c>
    </row>
    <row r="159" spans="2:44" ht="12.75" customHeight="1">
      <c r="B159" s="225"/>
      <c r="C159" s="239"/>
      <c r="D159" s="3">
        <f t="shared" si="23"/>
        <v>0</v>
      </c>
      <c r="E159" s="222">
        <f t="shared" si="23"/>
        <v>0</v>
      </c>
      <c r="F159" s="223"/>
      <c r="G159" s="224"/>
      <c r="H159" s="75"/>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7"/>
      <c r="AM159" s="1"/>
      <c r="AN159" s="1"/>
      <c r="AO159">
        <f>SUM(COUNTIF(H159:AL159,{"休"}))</f>
        <v>0</v>
      </c>
      <c r="AQ159">
        <f>SUM(COUNTIF(H159:AL159,{"■"}))</f>
        <v>0</v>
      </c>
      <c r="AR159">
        <f t="shared" si="24"/>
        <v>0</v>
      </c>
    </row>
    <row r="160" spans="2:44" ht="12.75" customHeight="1">
      <c r="B160" s="225"/>
      <c r="C160" s="239"/>
      <c r="D160" s="3">
        <f t="shared" si="23"/>
        <v>0</v>
      </c>
      <c r="E160" s="222">
        <f t="shared" si="23"/>
        <v>0</v>
      </c>
      <c r="F160" s="223"/>
      <c r="G160" s="224"/>
      <c r="H160" s="75"/>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7"/>
      <c r="AM160" s="1"/>
      <c r="AN160" s="1"/>
      <c r="AO160">
        <f>SUM(COUNTIF(H160:AL160,{"休"}))</f>
        <v>0</v>
      </c>
      <c r="AQ160">
        <f>SUM(COUNTIF(H160:AL160,{"■"}))</f>
        <v>0</v>
      </c>
      <c r="AR160">
        <f t="shared" si="24"/>
        <v>0</v>
      </c>
    </row>
    <row r="161" spans="2:44" ht="12.75" customHeight="1">
      <c r="B161" s="121"/>
      <c r="C161" s="189"/>
      <c r="D161" s="3">
        <f t="shared" si="23"/>
        <v>0</v>
      </c>
      <c r="E161" s="222">
        <f t="shared" si="23"/>
        <v>0</v>
      </c>
      <c r="F161" s="223"/>
      <c r="G161" s="224"/>
      <c r="H161" s="97"/>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9"/>
      <c r="AM161" s="93"/>
      <c r="AN161" s="93"/>
      <c r="AO161">
        <f>SUM(COUNTIF(H161:AL161,{"休"}))</f>
        <v>0</v>
      </c>
      <c r="AQ161">
        <f>SUM(COUNTIF(H161:AL161,{"■"}))</f>
        <v>0</v>
      </c>
      <c r="AR161">
        <f t="shared" si="24"/>
        <v>0</v>
      </c>
    </row>
    <row r="162" spans="2:44" ht="12.75" customHeight="1">
      <c r="B162" s="182"/>
      <c r="C162" s="185"/>
      <c r="D162" s="192"/>
      <c r="E162" s="203"/>
      <c r="F162" s="16"/>
      <c r="G162" s="204"/>
      <c r="H162" s="100" t="str">
        <f>'旬報(翌3月)'!D16</f>
        <v>日</v>
      </c>
      <c r="I162" s="101" t="str">
        <f>'旬報(翌3月)'!D17</f>
        <v>月</v>
      </c>
      <c r="J162" s="101" t="str">
        <f>'旬報(翌3月)'!D18</f>
        <v>火</v>
      </c>
      <c r="K162" s="101" t="str">
        <f>'旬報(翌3月)'!D19</f>
        <v>水</v>
      </c>
      <c r="L162" s="101" t="str">
        <f>'旬報(翌3月)'!D20</f>
        <v>木</v>
      </c>
      <c r="M162" s="101" t="str">
        <f>'旬報(翌3月)'!D21</f>
        <v>金</v>
      </c>
      <c r="N162" s="101" t="str">
        <f>'旬報(翌3月)'!D22</f>
        <v>土</v>
      </c>
      <c r="O162" s="101" t="str">
        <f>'旬報(翌3月)'!D23</f>
        <v>日</v>
      </c>
      <c r="P162" s="101" t="str">
        <f>'旬報(翌3月)'!D24</f>
        <v>月</v>
      </c>
      <c r="Q162" s="101" t="str">
        <f>'旬報(翌3月)'!D25</f>
        <v>火</v>
      </c>
      <c r="R162" s="101" t="str">
        <f>'旬報(翌3月)'!D36</f>
        <v>水</v>
      </c>
      <c r="S162" s="101" t="str">
        <f>'旬報(翌3月)'!D37</f>
        <v>木</v>
      </c>
      <c r="T162" s="101" t="str">
        <f>'旬報(翌3月)'!D38</f>
        <v>金</v>
      </c>
      <c r="U162" s="101" t="str">
        <f>'旬報(翌3月)'!D39</f>
        <v>土</v>
      </c>
      <c r="V162" s="101" t="str">
        <f>'旬報(翌3月)'!D40</f>
        <v>日</v>
      </c>
      <c r="W162" s="101" t="str">
        <f>'旬報(翌3月)'!D41</f>
        <v>月</v>
      </c>
      <c r="X162" s="101" t="str">
        <f>'旬報(翌3月)'!D42</f>
        <v>火</v>
      </c>
      <c r="Y162" s="101" t="str">
        <f>'旬報(翌3月)'!D43</f>
        <v>水</v>
      </c>
      <c r="Z162" s="101" t="str">
        <f>'旬報(翌3月)'!D44</f>
        <v>木</v>
      </c>
      <c r="AA162" s="101" t="str">
        <f>'旬報(翌3月)'!D45</f>
        <v>金</v>
      </c>
      <c r="AB162" s="101" t="str">
        <f>'旬報(翌3月)'!D56</f>
        <v>土</v>
      </c>
      <c r="AC162" s="101" t="str">
        <f>'旬報(翌3月)'!D57</f>
        <v>日</v>
      </c>
      <c r="AD162" s="101" t="str">
        <f>'旬報(翌3月)'!D58</f>
        <v>月</v>
      </c>
      <c r="AE162" s="101" t="str">
        <f>'旬報(翌3月)'!D59</f>
        <v>火</v>
      </c>
      <c r="AF162" s="101" t="str">
        <f>'旬報(翌3月)'!D60</f>
        <v>水</v>
      </c>
      <c r="AG162" s="101" t="str">
        <f>'旬報(翌3月)'!D61</f>
        <v>木</v>
      </c>
      <c r="AH162" s="101" t="str">
        <f>'旬報(翌3月)'!D62</f>
        <v>金</v>
      </c>
      <c r="AI162" s="101" t="str">
        <f>'旬報(翌3月)'!D63</f>
        <v>土</v>
      </c>
      <c r="AJ162" s="101" t="str">
        <f>'旬報(翌3月)'!D64</f>
        <v>日</v>
      </c>
      <c r="AK162" s="101" t="str">
        <f>'旬報(翌3月)'!D65</f>
        <v>月</v>
      </c>
      <c r="AL162" s="102" t="str">
        <f>'旬報(翌3月)'!D66</f>
        <v>火</v>
      </c>
      <c r="AM162" s="71"/>
      <c r="AN162" s="71"/>
    </row>
    <row r="163" spans="2:44" ht="12.75" customHeight="1">
      <c r="B163" s="225">
        <f t="shared" ref="B163" si="25">B150+1</f>
        <v>3</v>
      </c>
      <c r="C163" s="226" t="s">
        <v>1</v>
      </c>
      <c r="D163" s="3" t="str">
        <f>D150</f>
        <v>●建設</v>
      </c>
      <c r="E163" s="222" t="str">
        <f>E150</f>
        <v>富山　太郎</v>
      </c>
      <c r="F163" s="223"/>
      <c r="G163" s="224"/>
      <c r="H163" s="75"/>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7"/>
      <c r="AM163" s="1"/>
      <c r="AN163" s="1"/>
      <c r="AO163">
        <f>SUM(COUNTIF(H163:AL163,{"休"}))</f>
        <v>0</v>
      </c>
      <c r="AQ163">
        <f>SUM(COUNTIF(H163:AL163,{"■"}))</f>
        <v>0</v>
      </c>
      <c r="AR163">
        <f>AO163+AQ163</f>
        <v>0</v>
      </c>
    </row>
    <row r="164" spans="2:44" ht="12.75" customHeight="1">
      <c r="B164" s="225"/>
      <c r="C164" s="226"/>
      <c r="D164" s="3">
        <f t="shared" ref="D164:E174" si="26">D151</f>
        <v>0</v>
      </c>
      <c r="E164" s="222" t="str">
        <f t="shared" si="26"/>
        <v>富山　次郎</v>
      </c>
      <c r="F164" s="223"/>
      <c r="G164" s="224"/>
      <c r="H164" s="75"/>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7"/>
      <c r="AM164" s="1"/>
      <c r="AN164" s="1"/>
      <c r="AO164">
        <f>SUM(COUNTIF(H164:AL164,{"休"}))</f>
        <v>0</v>
      </c>
      <c r="AQ164">
        <f>SUM(COUNTIF(H164:AL164,{"■"}))</f>
        <v>0</v>
      </c>
      <c r="AR164">
        <f>AO164+AQ164</f>
        <v>0</v>
      </c>
    </row>
    <row r="165" spans="2:44" ht="12.75" customHeight="1">
      <c r="B165" s="182"/>
      <c r="C165" s="200"/>
      <c r="D165" s="3">
        <f t="shared" si="26"/>
        <v>0</v>
      </c>
      <c r="E165" s="222" t="str">
        <f t="shared" si="26"/>
        <v>富山　三郎</v>
      </c>
      <c r="F165" s="223"/>
      <c r="G165" s="224"/>
      <c r="H165" s="123"/>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9"/>
      <c r="AM165" s="93"/>
      <c r="AN165" s="93"/>
      <c r="AO165">
        <f>SUM(COUNTIF(H165:AL165,{"休"}))</f>
        <v>0</v>
      </c>
    </row>
    <row r="166" spans="2:44" ht="12.75" customHeight="1">
      <c r="B166" s="225"/>
      <c r="C166" s="239"/>
      <c r="D166" s="3" t="str">
        <f t="shared" si="26"/>
        <v>▲建設（一次下請）</v>
      </c>
      <c r="E166" s="222" t="str">
        <f t="shared" si="26"/>
        <v>高岡　一郎</v>
      </c>
      <c r="F166" s="223"/>
      <c r="G166" s="224"/>
      <c r="H166" s="75"/>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c r="AK166" s="194"/>
      <c r="AL166" s="206"/>
      <c r="AM166" s="1"/>
      <c r="AN166" s="1"/>
      <c r="AO166">
        <f>SUM(COUNTIF(H166:AL166,{"休"}))</f>
        <v>0</v>
      </c>
      <c r="AQ166">
        <f>SUM(COUNTIF(H166:AL166,{"■"}))</f>
        <v>0</v>
      </c>
      <c r="AR166">
        <f>AO166+AQ166</f>
        <v>0</v>
      </c>
    </row>
    <row r="167" spans="2:44" ht="12.75" customHeight="1">
      <c r="B167" s="225"/>
      <c r="C167" s="239"/>
      <c r="D167" s="3" t="str">
        <f t="shared" si="26"/>
        <v>■建設（二次下請）</v>
      </c>
      <c r="E167" s="222" t="str">
        <f t="shared" si="26"/>
        <v>新川　花子</v>
      </c>
      <c r="F167" s="223"/>
      <c r="G167" s="224"/>
      <c r="H167" s="75"/>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7"/>
      <c r="AM167" s="1"/>
      <c r="AN167" s="1"/>
      <c r="AO167">
        <f>SUM(COUNTIF(H167:AL167,{"休"}))</f>
        <v>0</v>
      </c>
      <c r="AQ167">
        <f>SUM(COUNTIF(H167:AL167,{"■"}))</f>
        <v>0</v>
      </c>
      <c r="AR167">
        <f>AO167+AQ167</f>
        <v>0</v>
      </c>
    </row>
    <row r="168" spans="2:44" ht="12.75" customHeight="1">
      <c r="B168" s="182"/>
      <c r="C168" s="200"/>
      <c r="D168" s="3">
        <f t="shared" si="26"/>
        <v>0</v>
      </c>
      <c r="E168" s="222">
        <f t="shared" si="26"/>
        <v>0</v>
      </c>
      <c r="F168" s="223"/>
      <c r="G168" s="224"/>
      <c r="H168" s="123"/>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9"/>
      <c r="AM168" s="93"/>
      <c r="AN168" s="93"/>
      <c r="AO168">
        <f>SUM(COUNTIF(H168:AL168,{"休"}))</f>
        <v>0</v>
      </c>
    </row>
    <row r="169" spans="2:44" ht="12.75" customHeight="1">
      <c r="B169" s="225"/>
      <c r="C169" s="226"/>
      <c r="D169" s="3">
        <f t="shared" si="26"/>
        <v>0</v>
      </c>
      <c r="E169" s="222">
        <f t="shared" si="26"/>
        <v>0</v>
      </c>
      <c r="F169" s="223"/>
      <c r="G169" s="224"/>
      <c r="H169" s="75"/>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206"/>
      <c r="AM169" s="1"/>
      <c r="AN169" s="1"/>
      <c r="AO169">
        <f>SUM(COUNTIF(H169:AL169,{"休"}))</f>
        <v>0</v>
      </c>
      <c r="AQ169">
        <f>SUM(COUNTIF(H169:AL169,{"■"}))</f>
        <v>0</v>
      </c>
      <c r="AR169">
        <f>AO169+AQ169</f>
        <v>0</v>
      </c>
    </row>
    <row r="170" spans="2:44" ht="12.75" customHeight="1">
      <c r="B170" s="225"/>
      <c r="C170" s="226"/>
      <c r="D170" s="3">
        <f t="shared" si="26"/>
        <v>0</v>
      </c>
      <c r="E170" s="222">
        <f t="shared" si="26"/>
        <v>0</v>
      </c>
      <c r="F170" s="223"/>
      <c r="G170" s="224"/>
      <c r="H170" s="75"/>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7"/>
      <c r="AM170" s="1"/>
      <c r="AN170" s="1"/>
      <c r="AO170">
        <f>SUM(COUNTIF(H170:AL170,{"休"}))</f>
        <v>0</v>
      </c>
      <c r="AQ170">
        <f>SUM(COUNTIF(H170:AL170,{"■"}))</f>
        <v>0</v>
      </c>
      <c r="AR170">
        <f>AO170+AQ170</f>
        <v>0</v>
      </c>
    </row>
    <row r="171" spans="2:44" ht="12.75" customHeight="1">
      <c r="B171" s="182"/>
      <c r="C171" s="200"/>
      <c r="D171" s="3">
        <f t="shared" si="26"/>
        <v>0</v>
      </c>
      <c r="E171" s="222">
        <f t="shared" si="26"/>
        <v>0</v>
      </c>
      <c r="F171" s="223"/>
      <c r="G171" s="224"/>
      <c r="H171" s="123"/>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9"/>
      <c r="AM171" s="93"/>
      <c r="AN171" s="93"/>
      <c r="AO171">
        <f>SUM(COUNTIF(H171:AL171,{"休"}))</f>
        <v>0</v>
      </c>
    </row>
    <row r="172" spans="2:44" ht="12.75" customHeight="1">
      <c r="B172" s="225"/>
      <c r="C172" s="226"/>
      <c r="D172" s="3">
        <f t="shared" si="26"/>
        <v>0</v>
      </c>
      <c r="E172" s="222">
        <f t="shared" si="26"/>
        <v>0</v>
      </c>
      <c r="F172" s="223"/>
      <c r="G172" s="224"/>
      <c r="H172" s="75"/>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206"/>
      <c r="AM172" s="1"/>
      <c r="AN172" s="1"/>
      <c r="AO172">
        <f>SUM(COUNTIF(H172:AL172,{"休"}))</f>
        <v>0</v>
      </c>
      <c r="AQ172">
        <f>SUM(COUNTIF(H172:AL172,{"■"}))</f>
        <v>0</v>
      </c>
      <c r="AR172">
        <f>AO172+AQ172</f>
        <v>0</v>
      </c>
    </row>
    <row r="173" spans="2:44" ht="12.75" customHeight="1">
      <c r="B173" s="225"/>
      <c r="C173" s="226"/>
      <c r="D173" s="3">
        <f t="shared" si="26"/>
        <v>0</v>
      </c>
      <c r="E173" s="222">
        <f t="shared" si="26"/>
        <v>0</v>
      </c>
      <c r="F173" s="223"/>
      <c r="G173" s="224"/>
      <c r="H173" s="75"/>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7"/>
      <c r="AM173" s="1"/>
      <c r="AN173" s="1"/>
      <c r="AO173">
        <f>SUM(COUNTIF(H173:AL173,{"休"}))</f>
        <v>0</v>
      </c>
      <c r="AQ173">
        <f>SUM(COUNTIF(H173:AL173,{"■"}))</f>
        <v>0</v>
      </c>
      <c r="AR173">
        <f>AO173+AQ173</f>
        <v>0</v>
      </c>
    </row>
    <row r="174" spans="2:44" ht="12.75" customHeight="1">
      <c r="B174" s="121"/>
      <c r="C174" s="122"/>
      <c r="D174" s="3">
        <f>D161</f>
        <v>0</v>
      </c>
      <c r="E174" s="222">
        <f t="shared" si="26"/>
        <v>0</v>
      </c>
      <c r="F174" s="223"/>
      <c r="G174" s="224"/>
      <c r="H174" s="123"/>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5"/>
      <c r="AM174" s="93"/>
      <c r="AN174" s="93"/>
      <c r="AO174">
        <f>SUM(COUNTIF(H174:AL174,{"休"}))</f>
        <v>0</v>
      </c>
    </row>
    <row r="175" spans="2:44" ht="13.5" customHeight="1">
      <c r="H175" s="41" t="s">
        <v>106</v>
      </c>
      <c r="I175" s="41"/>
      <c r="J175" s="41"/>
      <c r="K175" s="41"/>
      <c r="L175" s="41"/>
      <c r="M175" s="41"/>
      <c r="S175" t="s">
        <v>107</v>
      </c>
    </row>
    <row r="176" spans="2:44" ht="18" customHeight="1">
      <c r="P176" s="126"/>
      <c r="S176" s="63" t="s">
        <v>108</v>
      </c>
      <c r="T176" s="74"/>
      <c r="U176" s="1"/>
      <c r="V176" s="63"/>
      <c r="W176" s="64"/>
      <c r="X176" s="64"/>
      <c r="Y176" s="64"/>
      <c r="Z176" s="63"/>
      <c r="AA176" s="63"/>
      <c r="AB176" s="1"/>
      <c r="AC176" s="64"/>
      <c r="AO176">
        <f>AO16+AO29+AO42+AO55+AO68+AO81+AO94+AO107+AO120+AO133+AO146+AO159+AO172</f>
        <v>0</v>
      </c>
      <c r="AQ176">
        <f>AQ16+AQ29+AQ42+AQ55+AQ68+AQ81+AQ94+AQ107+AQ120+AQ133+AQ146+AQ159+AQ172</f>
        <v>0</v>
      </c>
      <c r="AR176">
        <f>AR16+AR29+AR42+AR55+AR68+AR81+AR94+AR107+AR120+AR133+AR146+AR159+AR172</f>
        <v>0</v>
      </c>
    </row>
    <row r="177" spans="4:38" ht="18" customHeight="1">
      <c r="S177" t="s">
        <v>117</v>
      </c>
      <c r="AB177" s="202"/>
      <c r="AC177" s="1"/>
      <c r="AD177" s="166"/>
      <c r="AE177" s="190"/>
      <c r="AF177" s="240"/>
      <c r="AG177" s="240"/>
      <c r="AH177" s="240"/>
      <c r="AI177" s="240"/>
      <c r="AJ177" s="241"/>
      <c r="AK177" s="241"/>
    </row>
    <row r="178" spans="4:38" ht="18" customHeight="1">
      <c r="S178" t="s">
        <v>129</v>
      </c>
      <c r="AD178" s="190"/>
      <c r="AE178" s="190"/>
      <c r="AF178" s="240"/>
      <c r="AG178" s="240"/>
      <c r="AH178" s="240"/>
      <c r="AI178" s="240"/>
      <c r="AJ178" s="241"/>
      <c r="AK178" s="241"/>
    </row>
    <row r="179" spans="4:38" ht="18" customHeight="1">
      <c r="S179" t="s">
        <v>130</v>
      </c>
      <c r="AB179" s="1"/>
      <c r="AC179" s="64"/>
      <c r="AF179" s="249"/>
      <c r="AG179" s="249"/>
      <c r="AH179" s="249"/>
      <c r="AI179" s="249"/>
      <c r="AJ179" s="248"/>
      <c r="AK179" s="248"/>
      <c r="AL179" s="248"/>
    </row>
    <row r="180" spans="4:38" ht="18" customHeight="1">
      <c r="S180" t="s">
        <v>97</v>
      </c>
      <c r="AA180" s="126"/>
      <c r="AF180" s="249"/>
      <c r="AG180" s="249"/>
      <c r="AH180" s="249"/>
      <c r="AI180" s="249"/>
      <c r="AJ180" s="248"/>
      <c r="AK180" s="248"/>
      <c r="AL180" s="248"/>
    </row>
    <row r="181" spans="4:38" ht="18" customHeight="1">
      <c r="D181" t="s">
        <v>126</v>
      </c>
      <c r="S181" t="s">
        <v>95</v>
      </c>
      <c r="T181" s="139"/>
      <c r="U181" s="139"/>
      <c r="V181" s="181"/>
      <c r="W181" s="181"/>
      <c r="X181" s="181"/>
      <c r="Y181" s="181"/>
      <c r="AA181" s="202"/>
      <c r="AB181" s="202"/>
      <c r="AF181" s="190"/>
      <c r="AG181" s="190"/>
      <c r="AH181" s="253"/>
      <c r="AI181" s="253"/>
      <c r="AJ181" s="253"/>
      <c r="AK181" s="253"/>
    </row>
    <row r="182" spans="4:38" ht="18" customHeight="1">
      <c r="D182" s="2" t="s">
        <v>99</v>
      </c>
      <c r="E182" s="254" t="s">
        <v>100</v>
      </c>
      <c r="F182" s="254"/>
      <c r="G182" s="254"/>
      <c r="H182" s="254" t="s">
        <v>101</v>
      </c>
      <c r="I182" s="254"/>
      <c r="J182" s="254" t="s">
        <v>102</v>
      </c>
      <c r="K182" s="254"/>
      <c r="L182" s="255" t="s">
        <v>103</v>
      </c>
      <c r="M182" s="256"/>
      <c r="N182" s="254" t="s">
        <v>104</v>
      </c>
      <c r="O182" s="254"/>
      <c r="P182" s="254" t="s">
        <v>105</v>
      </c>
      <c r="Q182" s="254"/>
      <c r="S182" t="s">
        <v>96</v>
      </c>
      <c r="T182" s="62"/>
      <c r="U182" s="1"/>
      <c r="V182" s="201"/>
      <c r="W182" s="201"/>
      <c r="X182" s="1"/>
      <c r="Y182" s="202"/>
      <c r="Z182" s="202"/>
      <c r="AA182" s="202"/>
      <c r="AB182" s="202"/>
      <c r="AF182" s="190"/>
      <c r="AG182" s="190"/>
      <c r="AH182" s="253"/>
      <c r="AI182" s="253"/>
      <c r="AJ182" s="253"/>
      <c r="AK182" s="253"/>
    </row>
    <row r="183" spans="4:38">
      <c r="D183" s="205" t="s">
        <v>109</v>
      </c>
      <c r="E183" s="257" t="s">
        <v>110</v>
      </c>
      <c r="F183" s="257"/>
      <c r="G183" s="257"/>
      <c r="H183" s="258">
        <f t="shared" ref="H183:H194" si="27">AR7+AR20+AR33+AR46+AR59+AR72+AR85+AR98+AR111+AR124+AR137+AR150+AR163</f>
        <v>70</v>
      </c>
      <c r="I183" s="259"/>
      <c r="J183" s="258">
        <f t="shared" ref="J183:J194" si="28">AO7+AO20+AO33+AO46+AO59+AO72+AO85+AO98+AO111+AO124+AO137+AO150+AO163</f>
        <v>20</v>
      </c>
      <c r="K183" s="259"/>
      <c r="L183" s="260">
        <f>IF(H183=0,"",J183/H183)</f>
        <v>0.2857142857142857</v>
      </c>
      <c r="M183" s="261"/>
      <c r="N183" s="262">
        <f>ROUND(AVERAGE(L183:M194),3)</f>
        <v>0.29499999999999998</v>
      </c>
      <c r="O183" s="263"/>
      <c r="P183" s="229" t="str">
        <f>IF(N183&gt;=28.5%,"OK","OUT")</f>
        <v>OK</v>
      </c>
      <c r="Q183" s="231"/>
      <c r="S183" s="51" t="s">
        <v>98</v>
      </c>
      <c r="AF183" s="190"/>
      <c r="AG183" s="190"/>
      <c r="AH183" s="253"/>
      <c r="AI183" s="253"/>
      <c r="AJ183" s="253"/>
      <c r="AK183" s="253"/>
    </row>
    <row r="184" spans="4:38">
      <c r="D184" s="205"/>
      <c r="E184" s="257" t="s">
        <v>111</v>
      </c>
      <c r="F184" s="257"/>
      <c r="G184" s="257"/>
      <c r="H184" s="258">
        <f t="shared" si="27"/>
        <v>70</v>
      </c>
      <c r="I184" s="259"/>
      <c r="J184" s="258">
        <f t="shared" si="28"/>
        <v>20</v>
      </c>
      <c r="K184" s="259"/>
      <c r="L184" s="260">
        <f>IF(H184=0,"",J184/H184)</f>
        <v>0.2857142857142857</v>
      </c>
      <c r="M184" s="261"/>
      <c r="N184" s="264"/>
      <c r="O184" s="265"/>
      <c r="P184" s="268"/>
      <c r="Q184" s="269"/>
      <c r="T184" s="241"/>
      <c r="U184" s="241"/>
      <c r="V184" s="241"/>
      <c r="W184" s="241"/>
    </row>
    <row r="185" spans="4:38">
      <c r="D185" s="205"/>
      <c r="E185" s="257" t="s">
        <v>114</v>
      </c>
      <c r="F185" s="257"/>
      <c r="G185" s="257"/>
      <c r="H185" s="258">
        <f t="shared" si="27"/>
        <v>70</v>
      </c>
      <c r="I185" s="259"/>
      <c r="J185" s="258">
        <f t="shared" si="28"/>
        <v>20</v>
      </c>
      <c r="K185" s="259"/>
      <c r="L185" s="260">
        <f t="shared" ref="L185:L194" si="29">IF(H185=0,"",J185/H185)</f>
        <v>0.2857142857142857</v>
      </c>
      <c r="M185" s="261"/>
      <c r="N185" s="264"/>
      <c r="O185" s="265"/>
      <c r="P185" s="268"/>
      <c r="Q185" s="269"/>
      <c r="T185" s="241"/>
      <c r="U185" s="241"/>
      <c r="V185" s="241"/>
      <c r="W185" s="241"/>
    </row>
    <row r="186" spans="4:38">
      <c r="D186" s="205" t="s">
        <v>112</v>
      </c>
      <c r="E186" s="257" t="s">
        <v>115</v>
      </c>
      <c r="F186" s="257"/>
      <c r="G186" s="257"/>
      <c r="H186" s="258">
        <f t="shared" si="27"/>
        <v>12</v>
      </c>
      <c r="I186" s="259"/>
      <c r="J186" s="258">
        <f t="shared" si="28"/>
        <v>4</v>
      </c>
      <c r="K186" s="259"/>
      <c r="L186" s="260">
        <f t="shared" si="29"/>
        <v>0.33333333333333331</v>
      </c>
      <c r="M186" s="261"/>
      <c r="N186" s="264"/>
      <c r="O186" s="265"/>
      <c r="P186" s="268"/>
      <c r="Q186" s="269"/>
      <c r="T186" s="240"/>
      <c r="U186" s="240"/>
      <c r="V186" s="240"/>
      <c r="W186" s="240"/>
      <c r="X186" s="241"/>
      <c r="Y186" s="241"/>
    </row>
    <row r="187" spans="4:38">
      <c r="D187" s="205" t="s">
        <v>113</v>
      </c>
      <c r="E187" s="272" t="s">
        <v>116</v>
      </c>
      <c r="F187" s="273"/>
      <c r="G187" s="274"/>
      <c r="H187" s="258">
        <f t="shared" si="27"/>
        <v>7</v>
      </c>
      <c r="I187" s="259"/>
      <c r="J187" s="258">
        <f t="shared" si="28"/>
        <v>2</v>
      </c>
      <c r="K187" s="259"/>
      <c r="L187" s="260">
        <f t="shared" si="29"/>
        <v>0.2857142857142857</v>
      </c>
      <c r="M187" s="261"/>
      <c r="N187" s="264"/>
      <c r="O187" s="265"/>
      <c r="P187" s="268"/>
      <c r="Q187" s="269"/>
      <c r="T187" s="240"/>
      <c r="U187" s="240"/>
      <c r="V187" s="240"/>
      <c r="W187" s="240"/>
      <c r="X187" s="241"/>
      <c r="Y187" s="241"/>
      <c r="AA187" s="63"/>
      <c r="AB187" s="63"/>
      <c r="AC187" s="64"/>
      <c r="AD187" s="64"/>
      <c r="AE187" s="64"/>
      <c r="AF187" s="63"/>
      <c r="AG187" s="63"/>
      <c r="AH187" s="1"/>
    </row>
    <row r="188" spans="4:38">
      <c r="D188" s="205"/>
      <c r="E188" s="257"/>
      <c r="F188" s="257"/>
      <c r="G188" s="257"/>
      <c r="H188" s="258">
        <f t="shared" si="27"/>
        <v>0</v>
      </c>
      <c r="I188" s="259"/>
      <c r="J188" s="258">
        <f t="shared" si="28"/>
        <v>0</v>
      </c>
      <c r="K188" s="259"/>
      <c r="L188" s="260" t="str">
        <f t="shared" si="29"/>
        <v/>
      </c>
      <c r="M188" s="261"/>
      <c r="N188" s="264"/>
      <c r="O188" s="265"/>
      <c r="P188" s="268"/>
      <c r="Q188" s="269"/>
      <c r="T188" s="249"/>
      <c r="U188" s="249"/>
      <c r="V188" s="249"/>
      <c r="W188" s="249"/>
      <c r="X188" s="248"/>
      <c r="Y188" s="248"/>
      <c r="Z188" s="248"/>
      <c r="AA188" s="26"/>
      <c r="AB188" s="27"/>
      <c r="AF188" s="62"/>
      <c r="AG188" s="62"/>
      <c r="AH188" s="1"/>
    </row>
    <row r="189" spans="4:38">
      <c r="D189" s="205"/>
      <c r="E189" s="257"/>
      <c r="F189" s="257"/>
      <c r="G189" s="257"/>
      <c r="H189" s="258">
        <f t="shared" si="27"/>
        <v>0</v>
      </c>
      <c r="I189" s="259"/>
      <c r="J189" s="258">
        <f t="shared" si="28"/>
        <v>0</v>
      </c>
      <c r="K189" s="259"/>
      <c r="L189" s="260" t="str">
        <f t="shared" si="29"/>
        <v/>
      </c>
      <c r="M189" s="261"/>
      <c r="N189" s="264"/>
      <c r="O189" s="265"/>
      <c r="P189" s="268"/>
      <c r="Q189" s="269"/>
      <c r="T189" s="249"/>
      <c r="U189" s="249"/>
      <c r="V189" s="249"/>
      <c r="W189" s="249"/>
      <c r="X189" s="248"/>
      <c r="Y189" s="248"/>
      <c r="Z189" s="248"/>
      <c r="AA189" s="26"/>
      <c r="AB189" s="253"/>
      <c r="AC189" s="253"/>
      <c r="AF189" s="62"/>
      <c r="AG189" s="62"/>
      <c r="AH189" s="1"/>
    </row>
    <row r="190" spans="4:38">
      <c r="D190" s="205"/>
      <c r="E190" s="257"/>
      <c r="F190" s="257"/>
      <c r="G190" s="257"/>
      <c r="H190" s="258">
        <f t="shared" si="27"/>
        <v>0</v>
      </c>
      <c r="I190" s="259"/>
      <c r="J190" s="258">
        <f t="shared" si="28"/>
        <v>0</v>
      </c>
      <c r="K190" s="259"/>
      <c r="L190" s="260" t="str">
        <f t="shared" si="29"/>
        <v/>
      </c>
      <c r="M190" s="261"/>
      <c r="N190" s="264"/>
      <c r="O190" s="265"/>
      <c r="P190" s="268"/>
      <c r="Q190" s="269"/>
      <c r="AA190" s="26"/>
      <c r="AB190" s="27"/>
    </row>
    <row r="191" spans="4:38">
      <c r="D191" s="205"/>
      <c r="E191" s="257"/>
      <c r="F191" s="257"/>
      <c r="G191" s="257"/>
      <c r="H191" s="258">
        <f t="shared" si="27"/>
        <v>0</v>
      </c>
      <c r="I191" s="259"/>
      <c r="J191" s="258">
        <f t="shared" si="28"/>
        <v>0</v>
      </c>
      <c r="K191" s="259"/>
      <c r="L191" s="260" t="str">
        <f t="shared" si="29"/>
        <v/>
      </c>
      <c r="M191" s="261"/>
      <c r="N191" s="264"/>
      <c r="O191" s="265"/>
      <c r="P191" s="268"/>
      <c r="Q191" s="269"/>
      <c r="V191" s="64"/>
      <c r="Y191" s="63"/>
      <c r="Z191" s="63"/>
      <c r="AA191" s="63"/>
      <c r="AB191" s="63"/>
      <c r="AC191" s="64"/>
      <c r="AD191" s="64"/>
      <c r="AE191" s="64"/>
      <c r="AF191" s="63"/>
      <c r="AG191" s="63"/>
      <c r="AH191" s="1"/>
    </row>
    <row r="192" spans="4:38">
      <c r="D192" s="205"/>
      <c r="E192" s="257"/>
      <c r="F192" s="257"/>
      <c r="G192" s="257"/>
      <c r="H192" s="258">
        <f t="shared" si="27"/>
        <v>0</v>
      </c>
      <c r="I192" s="259"/>
      <c r="J192" s="258">
        <f t="shared" si="28"/>
        <v>0</v>
      </c>
      <c r="K192" s="259"/>
      <c r="L192" s="260" t="str">
        <f t="shared" si="29"/>
        <v/>
      </c>
      <c r="M192" s="261"/>
      <c r="N192" s="264"/>
      <c r="O192" s="265"/>
      <c r="P192" s="268"/>
      <c r="Q192" s="269"/>
      <c r="Y192" s="62"/>
      <c r="Z192" s="62"/>
      <c r="AA192" s="26"/>
      <c r="AB192" s="27"/>
      <c r="AF192" s="62"/>
      <c r="AG192" s="62"/>
      <c r="AH192" s="1"/>
    </row>
    <row r="193" spans="4:34">
      <c r="D193" s="205"/>
      <c r="E193" s="257"/>
      <c r="F193" s="257"/>
      <c r="G193" s="257"/>
      <c r="H193" s="258">
        <f t="shared" si="27"/>
        <v>0</v>
      </c>
      <c r="I193" s="259"/>
      <c r="J193" s="258">
        <f t="shared" si="28"/>
        <v>0</v>
      </c>
      <c r="K193" s="259"/>
      <c r="L193" s="260" t="str">
        <f t="shared" si="29"/>
        <v/>
      </c>
      <c r="M193" s="261"/>
      <c r="N193" s="264"/>
      <c r="O193" s="265"/>
      <c r="P193" s="268"/>
      <c r="Q193" s="269"/>
      <c r="Y193" s="62"/>
      <c r="Z193" s="62"/>
      <c r="AA193" s="26"/>
      <c r="AB193" s="253"/>
      <c r="AC193" s="253"/>
      <c r="AF193" s="62"/>
      <c r="AG193" s="62"/>
      <c r="AH193" s="1"/>
    </row>
    <row r="194" spans="4:34">
      <c r="D194" s="205"/>
      <c r="E194" s="257"/>
      <c r="F194" s="257"/>
      <c r="G194" s="257"/>
      <c r="H194" s="258">
        <f t="shared" si="27"/>
        <v>0</v>
      </c>
      <c r="I194" s="259"/>
      <c r="J194" s="258">
        <f t="shared" si="28"/>
        <v>0</v>
      </c>
      <c r="K194" s="259"/>
      <c r="L194" s="260" t="str">
        <f t="shared" si="29"/>
        <v/>
      </c>
      <c r="M194" s="261"/>
      <c r="N194" s="266"/>
      <c r="O194" s="267"/>
      <c r="P194" s="270"/>
      <c r="Q194" s="271"/>
    </row>
  </sheetData>
  <mergeCells count="340">
    <mergeCell ref="E22:G22"/>
    <mergeCell ref="B13:B14"/>
    <mergeCell ref="C13:C14"/>
    <mergeCell ref="E13:G13"/>
    <mergeCell ref="E14:G14"/>
    <mergeCell ref="E15:G15"/>
    <mergeCell ref="B16:B17"/>
    <mergeCell ref="C16:C17"/>
    <mergeCell ref="E16:G16"/>
    <mergeCell ref="E17:G17"/>
    <mergeCell ref="E9:G9"/>
    <mergeCell ref="B10:B11"/>
    <mergeCell ref="C10:C11"/>
    <mergeCell ref="E10:G10"/>
    <mergeCell ref="E11:G11"/>
    <mergeCell ref="E12:G12"/>
    <mergeCell ref="AF3:AH3"/>
    <mergeCell ref="E18:G18"/>
    <mergeCell ref="B20:B21"/>
    <mergeCell ref="C20:C21"/>
    <mergeCell ref="E20:G20"/>
    <mergeCell ref="E21:G21"/>
    <mergeCell ref="AI3:AK3"/>
    <mergeCell ref="E5:G5"/>
    <mergeCell ref="B6:C6"/>
    <mergeCell ref="B7:B8"/>
    <mergeCell ref="C7:C8"/>
    <mergeCell ref="E7:G7"/>
    <mergeCell ref="E8:G8"/>
    <mergeCell ref="B3:E3"/>
    <mergeCell ref="F3:N3"/>
    <mergeCell ref="Q3:S3"/>
    <mergeCell ref="U3:W3"/>
    <mergeCell ref="Z3:AA3"/>
    <mergeCell ref="AB3:AD3"/>
    <mergeCell ref="E28:G28"/>
    <mergeCell ref="B29:B30"/>
    <mergeCell ref="C29:C30"/>
    <mergeCell ref="E29:G29"/>
    <mergeCell ref="E30:G30"/>
    <mergeCell ref="E31:G31"/>
    <mergeCell ref="B23:B24"/>
    <mergeCell ref="C23:C24"/>
    <mergeCell ref="E23:G23"/>
    <mergeCell ref="E24:G24"/>
    <mergeCell ref="E25:G25"/>
    <mergeCell ref="B26:B27"/>
    <mergeCell ref="C26:C27"/>
    <mergeCell ref="E26:G26"/>
    <mergeCell ref="E27:G27"/>
    <mergeCell ref="E38:G38"/>
    <mergeCell ref="B39:B40"/>
    <mergeCell ref="C39:C40"/>
    <mergeCell ref="E39:G39"/>
    <mergeCell ref="E40:G40"/>
    <mergeCell ref="E41:G41"/>
    <mergeCell ref="B33:B34"/>
    <mergeCell ref="C33:C34"/>
    <mergeCell ref="E33:G33"/>
    <mergeCell ref="E34:G34"/>
    <mergeCell ref="E35:G35"/>
    <mergeCell ref="B36:B37"/>
    <mergeCell ref="C36:C37"/>
    <mergeCell ref="E36:G36"/>
    <mergeCell ref="E37:G37"/>
    <mergeCell ref="E48:G48"/>
    <mergeCell ref="B49:B50"/>
    <mergeCell ref="C49:C50"/>
    <mergeCell ref="E49:G49"/>
    <mergeCell ref="E50:G50"/>
    <mergeCell ref="E51:G51"/>
    <mergeCell ref="B42:B43"/>
    <mergeCell ref="C42:C43"/>
    <mergeCell ref="E42:G42"/>
    <mergeCell ref="E43:G43"/>
    <mergeCell ref="E44:G44"/>
    <mergeCell ref="B46:B47"/>
    <mergeCell ref="C46:C47"/>
    <mergeCell ref="E46:G46"/>
    <mergeCell ref="E47:G47"/>
    <mergeCell ref="E57:G57"/>
    <mergeCell ref="B59:B60"/>
    <mergeCell ref="C59:C60"/>
    <mergeCell ref="E59:G59"/>
    <mergeCell ref="E60:G60"/>
    <mergeCell ref="E61:G61"/>
    <mergeCell ref="B52:B53"/>
    <mergeCell ref="C52:C53"/>
    <mergeCell ref="E52:G52"/>
    <mergeCell ref="E53:G53"/>
    <mergeCell ref="E54:G54"/>
    <mergeCell ref="B55:B56"/>
    <mergeCell ref="C55:C56"/>
    <mergeCell ref="E55:G55"/>
    <mergeCell ref="E56:G56"/>
    <mergeCell ref="E67:G67"/>
    <mergeCell ref="B68:B69"/>
    <mergeCell ref="C68:C69"/>
    <mergeCell ref="E68:G68"/>
    <mergeCell ref="E69:G69"/>
    <mergeCell ref="E70:G70"/>
    <mergeCell ref="B62:B63"/>
    <mergeCell ref="C62:C63"/>
    <mergeCell ref="E62:G62"/>
    <mergeCell ref="E63:G63"/>
    <mergeCell ref="E64:G64"/>
    <mergeCell ref="B65:B66"/>
    <mergeCell ref="C65:C66"/>
    <mergeCell ref="E65:G65"/>
    <mergeCell ref="E66:G66"/>
    <mergeCell ref="E77:G77"/>
    <mergeCell ref="B78:B79"/>
    <mergeCell ref="C78:C79"/>
    <mergeCell ref="E78:G78"/>
    <mergeCell ref="E79:G79"/>
    <mergeCell ref="E80:G80"/>
    <mergeCell ref="B72:B73"/>
    <mergeCell ref="C72:C73"/>
    <mergeCell ref="E72:G72"/>
    <mergeCell ref="E73:G73"/>
    <mergeCell ref="E74:G74"/>
    <mergeCell ref="B75:B76"/>
    <mergeCell ref="C75:C76"/>
    <mergeCell ref="E75:G75"/>
    <mergeCell ref="E76:G76"/>
    <mergeCell ref="E87:G87"/>
    <mergeCell ref="B88:B89"/>
    <mergeCell ref="C88:C89"/>
    <mergeCell ref="E88:G88"/>
    <mergeCell ref="E89:G89"/>
    <mergeCell ref="E90:G90"/>
    <mergeCell ref="B81:B82"/>
    <mergeCell ref="C81:C82"/>
    <mergeCell ref="E81:G81"/>
    <mergeCell ref="E82:G82"/>
    <mergeCell ref="E83:G83"/>
    <mergeCell ref="B85:B86"/>
    <mergeCell ref="C85:C86"/>
    <mergeCell ref="E85:G85"/>
    <mergeCell ref="E86:G86"/>
    <mergeCell ref="E96:G96"/>
    <mergeCell ref="B98:B99"/>
    <mergeCell ref="C98:C99"/>
    <mergeCell ref="E98:G98"/>
    <mergeCell ref="E99:G99"/>
    <mergeCell ref="E100:G100"/>
    <mergeCell ref="B91:B92"/>
    <mergeCell ref="C91:C92"/>
    <mergeCell ref="E91:G91"/>
    <mergeCell ref="E92:G92"/>
    <mergeCell ref="E93:G93"/>
    <mergeCell ref="B94:B95"/>
    <mergeCell ref="C94:C95"/>
    <mergeCell ref="E94:G94"/>
    <mergeCell ref="E95:G95"/>
    <mergeCell ref="E106:G106"/>
    <mergeCell ref="B107:B108"/>
    <mergeCell ref="C107:C108"/>
    <mergeCell ref="E107:G107"/>
    <mergeCell ref="E108:G108"/>
    <mergeCell ref="E109:G109"/>
    <mergeCell ref="B101:B102"/>
    <mergeCell ref="C101:C102"/>
    <mergeCell ref="E101:G101"/>
    <mergeCell ref="E102:G102"/>
    <mergeCell ref="E103:G103"/>
    <mergeCell ref="B104:B105"/>
    <mergeCell ref="C104:C105"/>
    <mergeCell ref="E104:G104"/>
    <mergeCell ref="E105:G105"/>
    <mergeCell ref="E116:G116"/>
    <mergeCell ref="B117:B118"/>
    <mergeCell ref="C117:C118"/>
    <mergeCell ref="E117:G117"/>
    <mergeCell ref="E118:G118"/>
    <mergeCell ref="E119:G119"/>
    <mergeCell ref="B111:B112"/>
    <mergeCell ref="C111:C112"/>
    <mergeCell ref="E111:G111"/>
    <mergeCell ref="E112:G112"/>
    <mergeCell ref="E113:G113"/>
    <mergeCell ref="B114:B115"/>
    <mergeCell ref="C114:C115"/>
    <mergeCell ref="E114:G114"/>
    <mergeCell ref="E115:G115"/>
    <mergeCell ref="E126:G126"/>
    <mergeCell ref="B127:B128"/>
    <mergeCell ref="C127:C128"/>
    <mergeCell ref="E127:G127"/>
    <mergeCell ref="E128:G128"/>
    <mergeCell ref="E129:G129"/>
    <mergeCell ref="B120:B121"/>
    <mergeCell ref="C120:C121"/>
    <mergeCell ref="E120:G120"/>
    <mergeCell ref="E121:G121"/>
    <mergeCell ref="E122:G122"/>
    <mergeCell ref="B124:B125"/>
    <mergeCell ref="C124:C125"/>
    <mergeCell ref="E124:G124"/>
    <mergeCell ref="E125:G125"/>
    <mergeCell ref="B130:B131"/>
    <mergeCell ref="C130:C131"/>
    <mergeCell ref="E130:G130"/>
    <mergeCell ref="E131:G131"/>
    <mergeCell ref="E132:G132"/>
    <mergeCell ref="B133:B134"/>
    <mergeCell ref="C133:C134"/>
    <mergeCell ref="E133:G133"/>
    <mergeCell ref="E134:G134"/>
    <mergeCell ref="E139:G139"/>
    <mergeCell ref="B140:B141"/>
    <mergeCell ref="C140:C141"/>
    <mergeCell ref="E140:G140"/>
    <mergeCell ref="E141:G141"/>
    <mergeCell ref="E142:G142"/>
    <mergeCell ref="E135:G135"/>
    <mergeCell ref="B136:C136"/>
    <mergeCell ref="B137:B138"/>
    <mergeCell ref="C137:C138"/>
    <mergeCell ref="E137:G137"/>
    <mergeCell ref="E138:G138"/>
    <mergeCell ref="E148:G148"/>
    <mergeCell ref="B150:B151"/>
    <mergeCell ref="C150:C151"/>
    <mergeCell ref="E150:G150"/>
    <mergeCell ref="E151:G151"/>
    <mergeCell ref="E152:G152"/>
    <mergeCell ref="B143:B144"/>
    <mergeCell ref="C143:C144"/>
    <mergeCell ref="E143:G143"/>
    <mergeCell ref="E144:G144"/>
    <mergeCell ref="E145:G145"/>
    <mergeCell ref="B146:B147"/>
    <mergeCell ref="C146:C147"/>
    <mergeCell ref="E146:G146"/>
    <mergeCell ref="E147:G147"/>
    <mergeCell ref="E158:G158"/>
    <mergeCell ref="B159:B160"/>
    <mergeCell ref="C159:C160"/>
    <mergeCell ref="E159:G159"/>
    <mergeCell ref="E160:G160"/>
    <mergeCell ref="E161:G161"/>
    <mergeCell ref="B153:B154"/>
    <mergeCell ref="C153:C154"/>
    <mergeCell ref="E153:G153"/>
    <mergeCell ref="E154:G154"/>
    <mergeCell ref="E155:G155"/>
    <mergeCell ref="B156:B157"/>
    <mergeCell ref="C156:C157"/>
    <mergeCell ref="E156:G156"/>
    <mergeCell ref="E157:G157"/>
    <mergeCell ref="B163:B164"/>
    <mergeCell ref="C163:C164"/>
    <mergeCell ref="E163:G163"/>
    <mergeCell ref="E164:G164"/>
    <mergeCell ref="E165:G165"/>
    <mergeCell ref="B166:B167"/>
    <mergeCell ref="C166:C167"/>
    <mergeCell ref="E166:G166"/>
    <mergeCell ref="E167:G167"/>
    <mergeCell ref="B172:B173"/>
    <mergeCell ref="C172:C173"/>
    <mergeCell ref="E172:G172"/>
    <mergeCell ref="E173:G173"/>
    <mergeCell ref="E174:G174"/>
    <mergeCell ref="AF177:AI178"/>
    <mergeCell ref="E168:G168"/>
    <mergeCell ref="B169:B170"/>
    <mergeCell ref="C169:C170"/>
    <mergeCell ref="E169:G169"/>
    <mergeCell ref="E170:G170"/>
    <mergeCell ref="E171:G171"/>
    <mergeCell ref="E182:G182"/>
    <mergeCell ref="H182:I182"/>
    <mergeCell ref="J182:K182"/>
    <mergeCell ref="L182:M182"/>
    <mergeCell ref="N182:O182"/>
    <mergeCell ref="P182:Q182"/>
    <mergeCell ref="AJ177:AK178"/>
    <mergeCell ref="AF179:AI180"/>
    <mergeCell ref="AJ179:AL180"/>
    <mergeCell ref="AH181:AI183"/>
    <mergeCell ref="AJ181:AK183"/>
    <mergeCell ref="E183:G183"/>
    <mergeCell ref="H183:I183"/>
    <mergeCell ref="J183:K183"/>
    <mergeCell ref="L183:M183"/>
    <mergeCell ref="N183:O194"/>
    <mergeCell ref="P183:Q194"/>
    <mergeCell ref="E184:G184"/>
    <mergeCell ref="H184:I184"/>
    <mergeCell ref="J184:K184"/>
    <mergeCell ref="L184:M184"/>
    <mergeCell ref="T184:W185"/>
    <mergeCell ref="E185:G185"/>
    <mergeCell ref="H185:I185"/>
    <mergeCell ref="J185:K185"/>
    <mergeCell ref="L185:M185"/>
    <mergeCell ref="E186:G186"/>
    <mergeCell ref="H186:I186"/>
    <mergeCell ref="J186:K186"/>
    <mergeCell ref="L186:M186"/>
    <mergeCell ref="T186:W187"/>
    <mergeCell ref="AB189:AC189"/>
    <mergeCell ref="X186:Y187"/>
    <mergeCell ref="H187:I187"/>
    <mergeCell ref="J187:K187"/>
    <mergeCell ref="L187:M187"/>
    <mergeCell ref="E188:G188"/>
    <mergeCell ref="H188:I188"/>
    <mergeCell ref="J188:K188"/>
    <mergeCell ref="L188:M188"/>
    <mergeCell ref="T188:W189"/>
    <mergeCell ref="E187:G187"/>
    <mergeCell ref="H190:I190"/>
    <mergeCell ref="J190:K190"/>
    <mergeCell ref="L190:M190"/>
    <mergeCell ref="E191:G191"/>
    <mergeCell ref="H191:I191"/>
    <mergeCell ref="J191:K191"/>
    <mergeCell ref="L191:M191"/>
    <mergeCell ref="X188:Z189"/>
    <mergeCell ref="E189:G189"/>
    <mergeCell ref="H189:I189"/>
    <mergeCell ref="J189:K189"/>
    <mergeCell ref="L189:M189"/>
    <mergeCell ref="E190:G190"/>
    <mergeCell ref="AB193:AC193"/>
    <mergeCell ref="E194:G194"/>
    <mergeCell ref="H194:I194"/>
    <mergeCell ref="J194:K194"/>
    <mergeCell ref="L194:M194"/>
    <mergeCell ref="E192:G192"/>
    <mergeCell ref="H192:I192"/>
    <mergeCell ref="J192:K192"/>
    <mergeCell ref="L192:M192"/>
    <mergeCell ref="E193:G193"/>
    <mergeCell ref="H193:I193"/>
    <mergeCell ref="J193:K193"/>
    <mergeCell ref="L193:M193"/>
  </mergeCells>
  <phoneticPr fontId="2"/>
  <conditionalFormatting sqref="H137:J137 M137:AN137 H138:AN148">
    <cfRule type="expression" dxfId="51" priority="110">
      <formula>H$136="祝"</formula>
    </cfRule>
    <cfRule type="expression" dxfId="50" priority="111">
      <formula>H$136="日"</formula>
    </cfRule>
    <cfRule type="expression" dxfId="49" priority="112">
      <formula>H$136="土"</formula>
    </cfRule>
  </conditionalFormatting>
  <conditionalFormatting sqref="H127:L127">
    <cfRule type="expression" dxfId="48" priority="85">
      <formula>H$123="祝"</formula>
    </cfRule>
    <cfRule type="expression" dxfId="47" priority="86">
      <formula>H$123="日"</formula>
    </cfRule>
    <cfRule type="expression" dxfId="46" priority="87">
      <formula>H$123="土"</formula>
    </cfRule>
  </conditionalFormatting>
  <conditionalFormatting sqref="H7:AN18">
    <cfRule type="expression" dxfId="45" priority="200">
      <formula>H$6="祝"</formula>
    </cfRule>
    <cfRule type="expression" dxfId="44" priority="201">
      <formula>H$6="日"</formula>
    </cfRule>
    <cfRule type="expression" dxfId="43" priority="202">
      <formula>H$6="土"</formula>
    </cfRule>
  </conditionalFormatting>
  <conditionalFormatting sqref="H20:AN31">
    <cfRule type="expression" dxfId="42" priority="192">
      <formula>H$19="日"</formula>
    </cfRule>
    <cfRule type="expression" dxfId="41" priority="191">
      <formula>H$19="祝"</formula>
    </cfRule>
    <cfRule type="expression" dxfId="40" priority="193">
      <formula>H$19="土"</formula>
    </cfRule>
  </conditionalFormatting>
  <conditionalFormatting sqref="H33:AN44">
    <cfRule type="expression" dxfId="39" priority="184">
      <formula>H$32="土"</formula>
    </cfRule>
    <cfRule type="expression" dxfId="38" priority="183">
      <formula>H$32="日"</formula>
    </cfRule>
    <cfRule type="expression" dxfId="37" priority="182">
      <formula>H$32="祝"</formula>
    </cfRule>
  </conditionalFormatting>
  <conditionalFormatting sqref="H46:AN57">
    <cfRule type="expression" dxfId="36" priority="175">
      <formula>H$45="土"</formula>
    </cfRule>
    <cfRule type="expression" dxfId="35" priority="174">
      <formula>H$45="日"</formula>
    </cfRule>
    <cfRule type="expression" dxfId="34" priority="173">
      <formula>H$45="祝"</formula>
    </cfRule>
  </conditionalFormatting>
  <conditionalFormatting sqref="H59:AN70">
    <cfRule type="expression" dxfId="33" priority="166">
      <formula>H$58="土"</formula>
    </cfRule>
    <cfRule type="expression" dxfId="32" priority="165">
      <formula>H$58="日"</formula>
    </cfRule>
    <cfRule type="expression" dxfId="31" priority="164">
      <formula>H$58="祝"</formula>
    </cfRule>
  </conditionalFormatting>
  <conditionalFormatting sqref="H72:AN83">
    <cfRule type="expression" dxfId="30" priority="157">
      <formula>H$71="土"</formula>
    </cfRule>
    <cfRule type="expression" dxfId="29" priority="156">
      <formula>H$71="日"</formula>
    </cfRule>
    <cfRule type="expression" dxfId="28" priority="155">
      <formula>H$71="祝"</formula>
    </cfRule>
  </conditionalFormatting>
  <conditionalFormatting sqref="H85:AN96">
    <cfRule type="expression" dxfId="27" priority="148">
      <formula>H$84="土"</formula>
    </cfRule>
    <cfRule type="expression" dxfId="26" priority="147">
      <formula>H$84="日"</formula>
    </cfRule>
    <cfRule type="expression" dxfId="25" priority="146">
      <formula>H$84="祝"</formula>
    </cfRule>
  </conditionalFormatting>
  <conditionalFormatting sqref="H98:AN109">
    <cfRule type="expression" dxfId="24" priority="139">
      <formula>H$97="土"</formula>
    </cfRule>
    <cfRule type="expression" dxfId="23" priority="137">
      <formula>H$97="祝"</formula>
    </cfRule>
    <cfRule type="expression" dxfId="22" priority="138">
      <formula>H$97="日"</formula>
    </cfRule>
  </conditionalFormatting>
  <conditionalFormatting sqref="H111:AN122">
    <cfRule type="expression" dxfId="21" priority="128">
      <formula>H$110="祝"</formula>
    </cfRule>
    <cfRule type="expression" dxfId="20" priority="130">
      <formula>H$110="土"</formula>
    </cfRule>
    <cfRule type="expression" dxfId="19" priority="129">
      <formula>H$110="日"</formula>
    </cfRule>
  </conditionalFormatting>
  <conditionalFormatting sqref="H124:AN135">
    <cfRule type="expression" dxfId="18" priority="121">
      <formula>H$123="土"</formula>
    </cfRule>
    <cfRule type="expression" dxfId="17" priority="120">
      <formula>H$123="日"</formula>
    </cfRule>
    <cfRule type="expression" dxfId="16" priority="119">
      <formula>H$123="祝"</formula>
    </cfRule>
  </conditionalFormatting>
  <conditionalFormatting sqref="H150:AN161">
    <cfRule type="expression" dxfId="15" priority="103">
      <formula>H$149="土"</formula>
    </cfRule>
    <cfRule type="expression" dxfId="14" priority="102">
      <formula>H$149="日"</formula>
    </cfRule>
    <cfRule type="expression" dxfId="13" priority="101">
      <formula>H$149="祝"</formula>
    </cfRule>
  </conditionalFormatting>
  <conditionalFormatting sqref="H163:AN174">
    <cfRule type="expression" dxfId="12" priority="93">
      <formula>H$162="日"</formula>
    </cfRule>
    <cfRule type="expression" dxfId="11" priority="92">
      <formula>H$162="祝"</formula>
    </cfRule>
    <cfRule type="expression" dxfId="10" priority="94">
      <formula>H$162="土"</formula>
    </cfRule>
  </conditionalFormatting>
  <conditionalFormatting sqref="K137:L137">
    <cfRule type="expression" dxfId="9" priority="84">
      <formula>K$123="土"</formula>
    </cfRule>
    <cfRule type="expression" dxfId="8" priority="83">
      <formula>K$123="日"</formula>
    </cfRule>
    <cfRule type="expression" dxfId="7" priority="82">
      <formula>K$123="祝"</formula>
    </cfRule>
  </conditionalFormatting>
  <conditionalFormatting sqref="X186">
    <cfRule type="expression" dxfId="6" priority="91">
      <formula>$AI$176="ＮＧ"</formula>
    </cfRule>
  </conditionalFormatting>
  <conditionalFormatting sqref="AD177">
    <cfRule type="expression" dxfId="5" priority="209">
      <formula>$AD$177="ＮＧ"</formula>
    </cfRule>
  </conditionalFormatting>
  <conditionalFormatting sqref="AD114:AK114">
    <cfRule type="expression" dxfId="4" priority="88">
      <formula>AD$110="祝"</formula>
    </cfRule>
    <cfRule type="expression" dxfId="3" priority="90">
      <formula>AD$110="土"</formula>
    </cfRule>
    <cfRule type="expression" dxfId="2" priority="89">
      <formula>AD$110="日"</formula>
    </cfRule>
  </conditionalFormatting>
  <conditionalFormatting sqref="AJ177">
    <cfRule type="expression" dxfId="1" priority="210">
      <formula>$AI$176="ＮＧ"</formula>
    </cfRule>
  </conditionalFormatting>
  <conditionalFormatting sqref="AJ181:AJ182">
    <cfRule type="expression" dxfId="0" priority="250">
      <formula>$AI$177="ＮＧ"</formula>
    </cfRule>
  </conditionalFormatting>
  <dataValidations count="1">
    <dataValidation type="list" allowBlank="1" showInputMessage="1" showErrorMessage="1" sqref="H150:AK161 AM15:AN15 H7:AL18 AM12:AN12 H85:AK96 AM174:AN174 AL161:AN161 AM148:AN148 AM135:AN135 AL122:AN122 AM109:AN109 AL96:AN96 AM83:AN83 AM70:AN70 AL57:AN57 AM44:AN44 AL31:AN31 AM18:AN18 AM9:AN9 H124:AL135 H163:AL174 H33:AL44 AL22:AN22 H59:AL70 H72:AL83 H46:AK57 AM165:AN165 H111:AK122 H98:AL109 AL25:AN25 H20:AK31 AL28:AN28 AM41:AN41 AM38:AN38 AM35:AN35 AL54:AN54 AL51:AN51 AL48:AN48 AM67:AN67 AM64:AN64 AM61:AN61 AM80:AN80 AM77:AN77 AM74:AN74 AL93:AN93 AL90:AN90 AL87:AN87 AM106:AN106 AM103:AN103 AM100:AN100 AL116:AN116 AL113:AN113 AL119:AN119 AM132:AN132 AM129:AN129 AM126:AN126 AM145:AN145 AM142:AN142 AM139:AN139 AL158:AN158 AL155:AN155 AL152:AN152 AM171:AN171 AM168:AN168 H137:AL148" xr:uid="{00000000-0002-0000-1000-000000000000}">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orientation="portrait"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sheetPr>
  <dimension ref="A1:QR44"/>
  <sheetViews>
    <sheetView showGridLines="0" showZeros="0" workbookViewId="0">
      <pane xSplit="2" ySplit="4" topLeftCell="C5" activePane="bottomRight" state="frozen"/>
      <selection pane="topRight" activeCell="C1" sqref="C1"/>
      <selection pane="bottomLeft" activeCell="A5" sqref="A5"/>
      <selection pane="bottomRight" activeCell="P32" sqref="P32"/>
    </sheetView>
  </sheetViews>
  <sheetFormatPr defaultColWidth="2.75" defaultRowHeight="13.5"/>
  <cols>
    <col min="1" max="1" width="5.5" bestFit="1" customWidth="1"/>
    <col min="25" max="25" width="2.75" customWidth="1"/>
    <col min="122" max="123" width="3.5" bestFit="1" customWidth="1"/>
    <col min="154" max="154" width="3.5" bestFit="1" customWidth="1"/>
    <col min="215" max="215" width="3.5" bestFit="1" customWidth="1"/>
    <col min="246" max="246" width="3.5" bestFit="1" customWidth="1"/>
    <col min="259" max="261" width="3.5" bestFit="1" customWidth="1"/>
    <col min="275" max="276" width="3.5" bestFit="1" customWidth="1"/>
    <col min="336" max="337" width="3.5" bestFit="1" customWidth="1"/>
    <col min="368" max="368" width="3.5" bestFit="1" customWidth="1"/>
    <col min="391" max="391" width="2.75" customWidth="1"/>
    <col min="399" max="399" width="3.5" bestFit="1" customWidth="1"/>
    <col min="423" max="428" width="3.5" bestFit="1" customWidth="1"/>
    <col min="457" max="459" width="3.5" bestFit="1" customWidth="1"/>
  </cols>
  <sheetData>
    <row r="1" spans="1:460">
      <c r="A1" s="38" t="s">
        <v>35</v>
      </c>
    </row>
    <row r="2" spans="1:460">
      <c r="A2" s="38" t="s">
        <v>52</v>
      </c>
    </row>
    <row r="3" spans="1:460">
      <c r="C3">
        <v>1</v>
      </c>
      <c r="AH3">
        <v>2</v>
      </c>
      <c r="BK3">
        <v>3</v>
      </c>
      <c r="CP3">
        <v>4</v>
      </c>
      <c r="DT3">
        <v>5</v>
      </c>
      <c r="EY3">
        <v>6</v>
      </c>
      <c r="GC3">
        <v>7</v>
      </c>
      <c r="HH3">
        <v>8</v>
      </c>
      <c r="IM3">
        <v>9</v>
      </c>
      <c r="JQ3">
        <v>10</v>
      </c>
      <c r="KV3">
        <v>11</v>
      </c>
      <c r="LZ3">
        <v>12</v>
      </c>
      <c r="NE3">
        <v>1</v>
      </c>
      <c r="OJ3">
        <v>2</v>
      </c>
      <c r="PM3">
        <v>3</v>
      </c>
    </row>
    <row r="4" spans="1:460" s="19" customFormat="1">
      <c r="C4" s="20">
        <v>1</v>
      </c>
      <c r="D4" s="20">
        <v>2</v>
      </c>
      <c r="E4" s="20">
        <v>3</v>
      </c>
      <c r="F4" s="20">
        <v>4</v>
      </c>
      <c r="G4" s="20">
        <v>5</v>
      </c>
      <c r="H4" s="20">
        <v>6</v>
      </c>
      <c r="I4" s="20">
        <v>7</v>
      </c>
      <c r="J4" s="20">
        <v>8</v>
      </c>
      <c r="K4" s="20">
        <v>9</v>
      </c>
      <c r="L4" s="20">
        <v>10</v>
      </c>
      <c r="M4" s="20">
        <v>11</v>
      </c>
      <c r="N4" s="20">
        <v>12</v>
      </c>
      <c r="O4" s="20">
        <v>13</v>
      </c>
      <c r="P4" s="20">
        <v>14</v>
      </c>
      <c r="Q4" s="20">
        <v>15</v>
      </c>
      <c r="R4" s="20">
        <v>16</v>
      </c>
      <c r="S4" s="20">
        <v>17</v>
      </c>
      <c r="T4" s="20">
        <v>18</v>
      </c>
      <c r="U4" s="20">
        <v>19</v>
      </c>
      <c r="V4" s="20">
        <v>20</v>
      </c>
      <c r="W4" s="20">
        <v>21</v>
      </c>
      <c r="X4" s="20">
        <v>22</v>
      </c>
      <c r="Y4" s="20">
        <v>23</v>
      </c>
      <c r="Z4" s="20">
        <v>24</v>
      </c>
      <c r="AA4" s="20">
        <v>25</v>
      </c>
      <c r="AB4" s="20">
        <v>26</v>
      </c>
      <c r="AC4" s="20">
        <v>27</v>
      </c>
      <c r="AD4" s="20">
        <v>28</v>
      </c>
      <c r="AE4" s="20">
        <v>29</v>
      </c>
      <c r="AF4" s="20">
        <v>30</v>
      </c>
      <c r="AG4" s="20">
        <v>31</v>
      </c>
      <c r="AH4" s="20">
        <v>32</v>
      </c>
      <c r="AI4" s="20">
        <v>33</v>
      </c>
      <c r="AJ4" s="20">
        <v>34</v>
      </c>
      <c r="AK4" s="20">
        <v>35</v>
      </c>
      <c r="AL4" s="20">
        <v>36</v>
      </c>
      <c r="AM4" s="20">
        <v>37</v>
      </c>
      <c r="AN4" s="20">
        <v>38</v>
      </c>
      <c r="AO4" s="20">
        <v>39</v>
      </c>
      <c r="AP4" s="20">
        <v>40</v>
      </c>
      <c r="AQ4" s="20">
        <v>41</v>
      </c>
      <c r="AR4" s="20">
        <v>42</v>
      </c>
      <c r="AS4" s="20">
        <v>43</v>
      </c>
      <c r="AT4" s="20">
        <v>44</v>
      </c>
      <c r="AU4" s="20">
        <v>45</v>
      </c>
      <c r="AV4" s="20">
        <v>46</v>
      </c>
      <c r="AW4" s="20">
        <v>47</v>
      </c>
      <c r="AX4" s="20">
        <v>48</v>
      </c>
      <c r="AY4" s="20">
        <v>49</v>
      </c>
      <c r="AZ4" s="20">
        <v>50</v>
      </c>
      <c r="BA4" s="20">
        <v>51</v>
      </c>
      <c r="BB4" s="20">
        <v>52</v>
      </c>
      <c r="BC4" s="20">
        <v>53</v>
      </c>
      <c r="BD4" s="20">
        <v>54</v>
      </c>
      <c r="BE4" s="20">
        <v>55</v>
      </c>
      <c r="BF4" s="20">
        <v>56</v>
      </c>
      <c r="BG4" s="20">
        <v>57</v>
      </c>
      <c r="BH4" s="20">
        <v>58</v>
      </c>
      <c r="BI4" s="20">
        <v>59</v>
      </c>
      <c r="BJ4" s="20">
        <v>60</v>
      </c>
      <c r="BK4" s="20">
        <v>61</v>
      </c>
      <c r="BL4" s="20">
        <v>62</v>
      </c>
      <c r="BM4" s="20">
        <v>63</v>
      </c>
      <c r="BN4" s="20">
        <v>64</v>
      </c>
      <c r="BO4" s="20">
        <v>65</v>
      </c>
      <c r="BP4" s="20">
        <v>66</v>
      </c>
      <c r="BQ4" s="20">
        <v>67</v>
      </c>
      <c r="BR4" s="20">
        <v>68</v>
      </c>
      <c r="BS4" s="20">
        <v>69</v>
      </c>
      <c r="BT4" s="20">
        <v>70</v>
      </c>
      <c r="BU4" s="20">
        <v>71</v>
      </c>
      <c r="BV4" s="20">
        <v>72</v>
      </c>
      <c r="BW4" s="20">
        <v>73</v>
      </c>
      <c r="BX4" s="20">
        <v>74</v>
      </c>
      <c r="BY4" s="20">
        <v>75</v>
      </c>
      <c r="BZ4" s="20">
        <v>76</v>
      </c>
      <c r="CA4" s="20">
        <v>77</v>
      </c>
      <c r="CB4" s="20">
        <v>78</v>
      </c>
      <c r="CC4" s="20">
        <v>79</v>
      </c>
      <c r="CD4" s="20">
        <v>80</v>
      </c>
      <c r="CE4" s="20">
        <v>81</v>
      </c>
      <c r="CF4" s="20">
        <v>82</v>
      </c>
      <c r="CG4" s="20">
        <v>83</v>
      </c>
      <c r="CH4" s="20">
        <v>84</v>
      </c>
      <c r="CI4" s="20">
        <v>85</v>
      </c>
      <c r="CJ4" s="20">
        <v>86</v>
      </c>
      <c r="CK4" s="20">
        <v>87</v>
      </c>
      <c r="CL4" s="20">
        <v>88</v>
      </c>
      <c r="CM4" s="20">
        <v>89</v>
      </c>
      <c r="CN4" s="20">
        <v>90</v>
      </c>
      <c r="CO4" s="20">
        <v>91</v>
      </c>
      <c r="CP4" s="20">
        <v>92</v>
      </c>
      <c r="CQ4" s="20">
        <v>93</v>
      </c>
      <c r="CR4" s="20">
        <v>94</v>
      </c>
      <c r="CS4" s="20">
        <v>95</v>
      </c>
      <c r="CT4" s="20">
        <v>96</v>
      </c>
      <c r="CU4" s="20">
        <v>97</v>
      </c>
      <c r="CV4" s="20">
        <v>98</v>
      </c>
      <c r="CW4" s="20">
        <v>99</v>
      </c>
      <c r="CX4" s="20">
        <v>100</v>
      </c>
      <c r="CY4" s="20">
        <v>101</v>
      </c>
      <c r="CZ4" s="20">
        <v>102</v>
      </c>
      <c r="DA4" s="20">
        <v>103</v>
      </c>
      <c r="DB4" s="20">
        <v>104</v>
      </c>
      <c r="DC4" s="20">
        <v>105</v>
      </c>
      <c r="DD4" s="20">
        <v>106</v>
      </c>
      <c r="DE4" s="20">
        <v>107</v>
      </c>
      <c r="DF4" s="20">
        <v>108</v>
      </c>
      <c r="DG4" s="20">
        <v>109</v>
      </c>
      <c r="DH4" s="20">
        <v>110</v>
      </c>
      <c r="DI4" s="20">
        <v>111</v>
      </c>
      <c r="DJ4" s="20">
        <v>112</v>
      </c>
      <c r="DK4" s="20">
        <v>113</v>
      </c>
      <c r="DL4" s="20">
        <v>114</v>
      </c>
      <c r="DM4" s="20">
        <v>115</v>
      </c>
      <c r="DN4" s="20">
        <v>116</v>
      </c>
      <c r="DO4" s="20">
        <v>117</v>
      </c>
      <c r="DP4" s="20">
        <v>118</v>
      </c>
      <c r="DQ4" s="20">
        <v>119</v>
      </c>
      <c r="DR4" s="20">
        <v>120</v>
      </c>
      <c r="DS4" s="20">
        <v>121</v>
      </c>
      <c r="DT4" s="20">
        <v>122</v>
      </c>
      <c r="DU4" s="20">
        <v>123</v>
      </c>
      <c r="DV4" s="20">
        <v>124</v>
      </c>
      <c r="DW4" s="20">
        <v>125</v>
      </c>
      <c r="DX4" s="20">
        <v>126</v>
      </c>
      <c r="DY4" s="20">
        <v>127</v>
      </c>
      <c r="DZ4" s="20">
        <v>128</v>
      </c>
      <c r="EA4" s="20">
        <v>129</v>
      </c>
      <c r="EB4" s="20">
        <v>130</v>
      </c>
      <c r="EC4" s="20">
        <v>131</v>
      </c>
      <c r="ED4" s="20">
        <v>132</v>
      </c>
      <c r="EE4" s="20">
        <v>133</v>
      </c>
      <c r="EF4" s="20">
        <v>134</v>
      </c>
      <c r="EG4" s="20">
        <v>135</v>
      </c>
      <c r="EH4" s="20">
        <v>136</v>
      </c>
      <c r="EI4" s="20">
        <v>137</v>
      </c>
      <c r="EJ4" s="20">
        <v>138</v>
      </c>
      <c r="EK4" s="20">
        <v>139</v>
      </c>
      <c r="EL4" s="20">
        <v>140</v>
      </c>
      <c r="EM4" s="20">
        <v>141</v>
      </c>
      <c r="EN4" s="20">
        <v>142</v>
      </c>
      <c r="EO4" s="20">
        <v>143</v>
      </c>
      <c r="EP4" s="20">
        <v>144</v>
      </c>
      <c r="EQ4" s="20">
        <v>145</v>
      </c>
      <c r="ER4" s="20">
        <v>146</v>
      </c>
      <c r="ES4" s="20">
        <v>147</v>
      </c>
      <c r="ET4" s="20">
        <v>148</v>
      </c>
      <c r="EU4" s="20">
        <v>149</v>
      </c>
      <c r="EV4" s="20">
        <v>150</v>
      </c>
      <c r="EW4" s="20">
        <v>151</v>
      </c>
      <c r="EX4" s="20">
        <v>152</v>
      </c>
      <c r="EY4" s="20">
        <v>153</v>
      </c>
      <c r="EZ4" s="20">
        <v>154</v>
      </c>
      <c r="FA4" s="20">
        <v>155</v>
      </c>
      <c r="FB4" s="20">
        <v>156</v>
      </c>
      <c r="FC4" s="20">
        <v>157</v>
      </c>
      <c r="FD4" s="20">
        <v>158</v>
      </c>
      <c r="FE4" s="20">
        <v>159</v>
      </c>
      <c r="FF4" s="20">
        <v>160</v>
      </c>
      <c r="FG4" s="20">
        <v>161</v>
      </c>
      <c r="FH4" s="20">
        <v>162</v>
      </c>
      <c r="FI4" s="20">
        <v>163</v>
      </c>
      <c r="FJ4" s="20">
        <v>164</v>
      </c>
      <c r="FK4" s="20">
        <v>165</v>
      </c>
      <c r="FL4" s="20">
        <v>166</v>
      </c>
      <c r="FM4" s="20">
        <v>167</v>
      </c>
      <c r="FN4" s="20">
        <v>168</v>
      </c>
      <c r="FO4" s="20">
        <v>169</v>
      </c>
      <c r="FP4" s="20">
        <v>170</v>
      </c>
      <c r="FQ4" s="20">
        <v>171</v>
      </c>
      <c r="FR4" s="20">
        <v>172</v>
      </c>
      <c r="FS4" s="20">
        <v>173</v>
      </c>
      <c r="FT4" s="20">
        <v>174</v>
      </c>
      <c r="FU4" s="20">
        <v>175</v>
      </c>
      <c r="FV4" s="20">
        <v>176</v>
      </c>
      <c r="FW4" s="20">
        <v>177</v>
      </c>
      <c r="FX4" s="20">
        <v>178</v>
      </c>
      <c r="FY4" s="20">
        <v>179</v>
      </c>
      <c r="FZ4" s="20">
        <v>180</v>
      </c>
      <c r="GA4" s="20">
        <v>181</v>
      </c>
      <c r="GB4" s="20">
        <v>182</v>
      </c>
      <c r="GC4" s="20">
        <v>183</v>
      </c>
      <c r="GD4" s="20">
        <v>184</v>
      </c>
      <c r="GE4" s="20">
        <v>185</v>
      </c>
      <c r="GF4" s="20">
        <v>186</v>
      </c>
      <c r="GG4" s="20">
        <v>187</v>
      </c>
      <c r="GH4" s="20">
        <v>188</v>
      </c>
      <c r="GI4" s="20">
        <v>189</v>
      </c>
      <c r="GJ4" s="20">
        <v>190</v>
      </c>
      <c r="GK4" s="20">
        <v>191</v>
      </c>
      <c r="GL4" s="20">
        <v>192</v>
      </c>
      <c r="GM4" s="20">
        <v>193</v>
      </c>
      <c r="GN4" s="20">
        <v>194</v>
      </c>
      <c r="GO4" s="20">
        <v>195</v>
      </c>
      <c r="GP4" s="20">
        <v>196</v>
      </c>
      <c r="GQ4" s="20">
        <v>197</v>
      </c>
      <c r="GR4" s="20">
        <v>198</v>
      </c>
      <c r="GS4" s="20">
        <v>199</v>
      </c>
      <c r="GT4" s="20">
        <v>200</v>
      </c>
      <c r="GU4" s="20">
        <v>201</v>
      </c>
      <c r="GV4" s="20">
        <v>202</v>
      </c>
      <c r="GW4" s="20">
        <v>203</v>
      </c>
      <c r="GX4" s="20">
        <v>204</v>
      </c>
      <c r="GY4" s="20">
        <v>205</v>
      </c>
      <c r="GZ4" s="20">
        <v>206</v>
      </c>
      <c r="HA4" s="20">
        <v>207</v>
      </c>
      <c r="HB4" s="20">
        <v>208</v>
      </c>
      <c r="HC4" s="20">
        <v>209</v>
      </c>
      <c r="HD4" s="20">
        <v>210</v>
      </c>
      <c r="HE4" s="20">
        <v>211</v>
      </c>
      <c r="HF4" s="20">
        <v>212</v>
      </c>
      <c r="HG4" s="20">
        <v>213</v>
      </c>
      <c r="HH4" s="20">
        <v>214</v>
      </c>
      <c r="HI4" s="20">
        <v>215</v>
      </c>
      <c r="HJ4" s="20">
        <v>216</v>
      </c>
      <c r="HK4" s="20">
        <v>217</v>
      </c>
      <c r="HL4" s="20">
        <v>218</v>
      </c>
      <c r="HM4" s="20">
        <v>219</v>
      </c>
      <c r="HN4" s="20">
        <v>220</v>
      </c>
      <c r="HO4" s="20">
        <v>221</v>
      </c>
      <c r="HP4" s="20">
        <v>222</v>
      </c>
      <c r="HQ4" s="20">
        <v>223</v>
      </c>
      <c r="HR4" s="20">
        <v>224</v>
      </c>
      <c r="HS4" s="20">
        <v>225</v>
      </c>
      <c r="HT4" s="20">
        <v>226</v>
      </c>
      <c r="HU4" s="20">
        <v>227</v>
      </c>
      <c r="HV4" s="20">
        <v>228</v>
      </c>
      <c r="HW4" s="20">
        <v>229</v>
      </c>
      <c r="HX4" s="20">
        <v>230</v>
      </c>
      <c r="HY4" s="20">
        <v>231</v>
      </c>
      <c r="HZ4" s="20">
        <v>232</v>
      </c>
      <c r="IA4" s="20">
        <v>233</v>
      </c>
      <c r="IB4" s="20">
        <v>234</v>
      </c>
      <c r="IC4" s="20">
        <v>235</v>
      </c>
      <c r="ID4" s="20">
        <v>236</v>
      </c>
      <c r="IE4" s="20">
        <v>237</v>
      </c>
      <c r="IF4" s="20">
        <v>238</v>
      </c>
      <c r="IG4" s="20">
        <v>239</v>
      </c>
      <c r="IH4" s="20">
        <v>240</v>
      </c>
      <c r="II4" s="20">
        <v>241</v>
      </c>
      <c r="IJ4" s="20">
        <v>242</v>
      </c>
      <c r="IK4" s="20">
        <v>243</v>
      </c>
      <c r="IL4" s="20">
        <v>244</v>
      </c>
      <c r="IM4" s="20">
        <v>245</v>
      </c>
      <c r="IN4" s="20">
        <v>246</v>
      </c>
      <c r="IO4" s="20">
        <v>247</v>
      </c>
      <c r="IP4" s="20">
        <v>248</v>
      </c>
      <c r="IQ4" s="20">
        <v>249</v>
      </c>
      <c r="IR4" s="20">
        <v>250</v>
      </c>
      <c r="IS4" s="20">
        <v>251</v>
      </c>
      <c r="IT4" s="20">
        <v>252</v>
      </c>
      <c r="IU4" s="20">
        <v>253</v>
      </c>
      <c r="IV4" s="20">
        <v>254</v>
      </c>
      <c r="IW4" s="20">
        <v>255</v>
      </c>
      <c r="IX4" s="20">
        <v>256</v>
      </c>
      <c r="IY4" s="20">
        <v>257</v>
      </c>
      <c r="IZ4" s="20">
        <v>258</v>
      </c>
      <c r="JA4" s="20">
        <v>259</v>
      </c>
      <c r="JB4" s="20">
        <v>260</v>
      </c>
      <c r="JC4" s="20">
        <v>261</v>
      </c>
      <c r="JD4" s="20">
        <v>262</v>
      </c>
      <c r="JE4" s="20">
        <v>263</v>
      </c>
      <c r="JF4" s="20">
        <v>264</v>
      </c>
      <c r="JG4" s="20">
        <v>265</v>
      </c>
      <c r="JH4" s="20">
        <v>266</v>
      </c>
      <c r="JI4" s="20">
        <v>267</v>
      </c>
      <c r="JJ4" s="20">
        <v>268</v>
      </c>
      <c r="JK4" s="20">
        <v>269</v>
      </c>
      <c r="JL4" s="20">
        <v>270</v>
      </c>
      <c r="JM4" s="20">
        <v>271</v>
      </c>
      <c r="JN4" s="20">
        <v>272</v>
      </c>
      <c r="JO4" s="20">
        <v>273</v>
      </c>
      <c r="JP4" s="20">
        <v>274</v>
      </c>
      <c r="JQ4" s="20">
        <v>275</v>
      </c>
      <c r="JR4" s="20">
        <v>276</v>
      </c>
      <c r="JS4" s="20">
        <v>277</v>
      </c>
      <c r="JT4" s="20">
        <v>278</v>
      </c>
      <c r="JU4" s="20">
        <v>279</v>
      </c>
      <c r="JV4" s="20">
        <v>280</v>
      </c>
      <c r="JW4" s="20">
        <v>281</v>
      </c>
      <c r="JX4" s="20">
        <v>282</v>
      </c>
      <c r="JY4" s="20">
        <v>283</v>
      </c>
      <c r="JZ4" s="20">
        <v>284</v>
      </c>
      <c r="KA4" s="20">
        <v>285</v>
      </c>
      <c r="KB4" s="20">
        <v>286</v>
      </c>
      <c r="KC4" s="20">
        <v>287</v>
      </c>
      <c r="KD4" s="20">
        <v>288</v>
      </c>
      <c r="KE4" s="20">
        <v>289</v>
      </c>
      <c r="KF4" s="20">
        <v>290</v>
      </c>
      <c r="KG4" s="20">
        <v>291</v>
      </c>
      <c r="KH4" s="20">
        <v>292</v>
      </c>
      <c r="KI4" s="20">
        <v>293</v>
      </c>
      <c r="KJ4" s="20">
        <v>294</v>
      </c>
      <c r="KK4" s="20">
        <v>295</v>
      </c>
      <c r="KL4" s="20">
        <v>296</v>
      </c>
      <c r="KM4" s="20">
        <v>297</v>
      </c>
      <c r="KN4" s="20">
        <v>298</v>
      </c>
      <c r="KO4" s="20">
        <v>299</v>
      </c>
      <c r="KP4" s="20">
        <v>300</v>
      </c>
      <c r="KQ4" s="20">
        <v>301</v>
      </c>
      <c r="KR4" s="20">
        <v>302</v>
      </c>
      <c r="KS4" s="20">
        <v>303</v>
      </c>
      <c r="KT4" s="20">
        <v>304</v>
      </c>
      <c r="KU4" s="20">
        <v>305</v>
      </c>
      <c r="KV4" s="20">
        <v>306</v>
      </c>
      <c r="KW4" s="20">
        <v>307</v>
      </c>
      <c r="KX4" s="20">
        <v>308</v>
      </c>
      <c r="KY4" s="20">
        <v>309</v>
      </c>
      <c r="KZ4" s="20">
        <v>310</v>
      </c>
      <c r="LA4" s="20">
        <v>311</v>
      </c>
      <c r="LB4" s="20">
        <v>312</v>
      </c>
      <c r="LC4" s="20">
        <v>313</v>
      </c>
      <c r="LD4" s="20">
        <v>314</v>
      </c>
      <c r="LE4" s="20">
        <v>315</v>
      </c>
      <c r="LF4" s="20">
        <v>316</v>
      </c>
      <c r="LG4" s="20">
        <v>317</v>
      </c>
      <c r="LH4" s="20">
        <v>318</v>
      </c>
      <c r="LI4" s="20">
        <v>319</v>
      </c>
      <c r="LJ4" s="20">
        <v>320</v>
      </c>
      <c r="LK4" s="20">
        <v>321</v>
      </c>
      <c r="LL4" s="20">
        <v>322</v>
      </c>
      <c r="LM4" s="20">
        <v>323</v>
      </c>
      <c r="LN4" s="20">
        <v>324</v>
      </c>
      <c r="LO4" s="20">
        <v>325</v>
      </c>
      <c r="LP4" s="20">
        <v>326</v>
      </c>
      <c r="LQ4" s="20">
        <v>327</v>
      </c>
      <c r="LR4" s="20">
        <v>328</v>
      </c>
      <c r="LS4" s="20">
        <v>329</v>
      </c>
      <c r="LT4" s="20">
        <v>330</v>
      </c>
      <c r="LU4" s="20">
        <v>331</v>
      </c>
      <c r="LV4" s="20">
        <v>332</v>
      </c>
      <c r="LW4" s="20">
        <v>333</v>
      </c>
      <c r="LX4" s="20">
        <v>334</v>
      </c>
      <c r="LY4" s="20">
        <v>335</v>
      </c>
      <c r="LZ4" s="20">
        <v>336</v>
      </c>
      <c r="MA4" s="20">
        <v>337</v>
      </c>
      <c r="MB4" s="20">
        <v>338</v>
      </c>
      <c r="MC4" s="20">
        <v>339</v>
      </c>
      <c r="MD4" s="20">
        <v>340</v>
      </c>
      <c r="ME4" s="20">
        <v>341</v>
      </c>
      <c r="MF4" s="20">
        <v>342</v>
      </c>
      <c r="MG4" s="20">
        <v>343</v>
      </c>
      <c r="MH4" s="20">
        <v>344</v>
      </c>
      <c r="MI4" s="20">
        <v>345</v>
      </c>
      <c r="MJ4" s="20">
        <v>346</v>
      </c>
      <c r="MK4" s="20">
        <v>347</v>
      </c>
      <c r="ML4" s="20">
        <v>348</v>
      </c>
      <c r="MM4" s="20">
        <v>349</v>
      </c>
      <c r="MN4" s="20">
        <v>350</v>
      </c>
      <c r="MO4" s="20">
        <v>351</v>
      </c>
      <c r="MP4" s="20">
        <v>352</v>
      </c>
      <c r="MQ4" s="20">
        <v>353</v>
      </c>
      <c r="MR4" s="20">
        <v>354</v>
      </c>
      <c r="MS4" s="20">
        <v>355</v>
      </c>
      <c r="MT4" s="20">
        <v>356</v>
      </c>
      <c r="MU4" s="20">
        <v>357</v>
      </c>
      <c r="MV4" s="20">
        <v>358</v>
      </c>
      <c r="MW4" s="20">
        <v>359</v>
      </c>
      <c r="MX4" s="20">
        <v>360</v>
      </c>
      <c r="MY4" s="20">
        <v>361</v>
      </c>
      <c r="MZ4" s="20">
        <v>362</v>
      </c>
      <c r="NA4" s="20">
        <v>363</v>
      </c>
      <c r="NB4" s="20">
        <v>364</v>
      </c>
      <c r="NC4" s="20">
        <v>365</v>
      </c>
      <c r="ND4" s="22">
        <v>366</v>
      </c>
      <c r="NE4" s="20">
        <v>367</v>
      </c>
      <c r="NF4" s="20">
        <v>368</v>
      </c>
      <c r="NG4" s="20">
        <v>369</v>
      </c>
      <c r="NH4" s="20">
        <v>370</v>
      </c>
      <c r="NI4" s="20">
        <v>371</v>
      </c>
      <c r="NJ4" s="20">
        <v>372</v>
      </c>
      <c r="NK4" s="20">
        <v>373</v>
      </c>
      <c r="NL4" s="20">
        <v>374</v>
      </c>
      <c r="NM4" s="20">
        <v>375</v>
      </c>
      <c r="NN4" s="20">
        <v>376</v>
      </c>
      <c r="NO4" s="20">
        <v>377</v>
      </c>
      <c r="NP4" s="20">
        <v>378</v>
      </c>
      <c r="NQ4" s="20">
        <v>379</v>
      </c>
      <c r="NR4" s="20">
        <v>380</v>
      </c>
      <c r="NS4" s="20">
        <v>381</v>
      </c>
      <c r="NT4" s="20">
        <v>382</v>
      </c>
      <c r="NU4" s="20">
        <v>383</v>
      </c>
      <c r="NV4" s="20">
        <v>384</v>
      </c>
      <c r="NW4" s="20">
        <v>385</v>
      </c>
      <c r="NX4" s="20">
        <v>386</v>
      </c>
      <c r="NY4" s="20">
        <v>387</v>
      </c>
      <c r="NZ4" s="20">
        <v>388</v>
      </c>
      <c r="OA4" s="20">
        <v>389</v>
      </c>
      <c r="OB4" s="20">
        <v>390</v>
      </c>
      <c r="OC4" s="20">
        <v>391</v>
      </c>
      <c r="OD4" s="20">
        <v>392</v>
      </c>
      <c r="OE4" s="20">
        <v>393</v>
      </c>
      <c r="OF4" s="20">
        <v>394</v>
      </c>
      <c r="OG4" s="20">
        <v>395</v>
      </c>
      <c r="OH4" s="20">
        <v>396</v>
      </c>
      <c r="OI4" s="20">
        <v>397</v>
      </c>
      <c r="OJ4" s="20">
        <v>398</v>
      </c>
      <c r="OK4" s="20">
        <v>399</v>
      </c>
      <c r="OL4" s="20">
        <v>400</v>
      </c>
      <c r="OM4" s="20">
        <v>401</v>
      </c>
      <c r="ON4" s="20">
        <v>402</v>
      </c>
      <c r="OO4" s="20">
        <v>403</v>
      </c>
      <c r="OP4" s="20">
        <v>404</v>
      </c>
      <c r="OQ4" s="20">
        <v>405</v>
      </c>
      <c r="OR4" s="20">
        <v>406</v>
      </c>
      <c r="OS4" s="20">
        <v>407</v>
      </c>
      <c r="OT4" s="20">
        <v>408</v>
      </c>
      <c r="OU4" s="20">
        <v>409</v>
      </c>
      <c r="OV4" s="20">
        <v>410</v>
      </c>
      <c r="OW4" s="20">
        <v>411</v>
      </c>
      <c r="OX4" s="20">
        <v>412</v>
      </c>
      <c r="OY4" s="20">
        <v>413</v>
      </c>
      <c r="OZ4" s="20">
        <v>414</v>
      </c>
      <c r="PA4" s="20">
        <v>415</v>
      </c>
      <c r="PB4" s="20">
        <v>416</v>
      </c>
      <c r="PC4" s="20">
        <v>417</v>
      </c>
      <c r="PD4" s="20">
        <v>418</v>
      </c>
      <c r="PE4" s="20">
        <v>419</v>
      </c>
      <c r="PF4" s="20">
        <v>420</v>
      </c>
      <c r="PG4" s="20">
        <v>421</v>
      </c>
      <c r="PH4" s="20">
        <v>422</v>
      </c>
      <c r="PI4" s="20">
        <v>423</v>
      </c>
      <c r="PJ4" s="20">
        <v>424</v>
      </c>
      <c r="PK4" s="20">
        <v>425</v>
      </c>
      <c r="PL4" s="20">
        <v>426</v>
      </c>
      <c r="PM4" s="20">
        <v>427</v>
      </c>
      <c r="PN4" s="20">
        <v>428</v>
      </c>
      <c r="PO4" s="20">
        <v>429</v>
      </c>
      <c r="PP4" s="20">
        <v>430</v>
      </c>
      <c r="PQ4" s="20">
        <v>431</v>
      </c>
      <c r="PR4" s="20">
        <v>432</v>
      </c>
      <c r="PS4" s="20">
        <v>433</v>
      </c>
      <c r="PT4" s="20">
        <v>434</v>
      </c>
      <c r="PU4" s="20">
        <v>435</v>
      </c>
      <c r="PV4" s="20">
        <v>436</v>
      </c>
      <c r="PW4" s="20">
        <v>437</v>
      </c>
      <c r="PX4" s="20">
        <v>438</v>
      </c>
      <c r="PY4" s="20">
        <v>439</v>
      </c>
      <c r="PZ4" s="20">
        <v>440</v>
      </c>
      <c r="QA4" s="20">
        <v>441</v>
      </c>
      <c r="QB4" s="20">
        <v>442</v>
      </c>
      <c r="QC4" s="20">
        <v>443</v>
      </c>
      <c r="QD4" s="20">
        <v>444</v>
      </c>
      <c r="QE4" s="20">
        <v>445</v>
      </c>
      <c r="QF4" s="20">
        <v>446</v>
      </c>
      <c r="QG4" s="20">
        <v>447</v>
      </c>
      <c r="QH4" s="20">
        <v>448</v>
      </c>
      <c r="QI4" s="20">
        <v>449</v>
      </c>
      <c r="QJ4" s="20">
        <v>450</v>
      </c>
      <c r="QK4" s="20">
        <v>451</v>
      </c>
      <c r="QL4" s="20">
        <v>452</v>
      </c>
      <c r="QM4" s="20">
        <v>453</v>
      </c>
      <c r="QN4" s="20">
        <v>454</v>
      </c>
      <c r="QO4" s="20">
        <v>455</v>
      </c>
      <c r="QP4" s="20">
        <v>456</v>
      </c>
      <c r="QQ4" s="20">
        <v>457</v>
      </c>
    </row>
    <row r="5" spans="1:460" ht="15" customHeight="1">
      <c r="A5" s="17">
        <v>2018</v>
      </c>
      <c r="B5" s="16">
        <v>1</v>
      </c>
      <c r="C5">
        <v>1</v>
      </c>
      <c r="D5">
        <v>2</v>
      </c>
      <c r="E5">
        <v>3</v>
      </c>
      <c r="F5">
        <v>4</v>
      </c>
      <c r="G5">
        <v>5</v>
      </c>
      <c r="H5">
        <v>6</v>
      </c>
      <c r="I5">
        <v>7</v>
      </c>
      <c r="J5">
        <v>8</v>
      </c>
      <c r="K5">
        <v>9</v>
      </c>
      <c r="L5">
        <v>10</v>
      </c>
      <c r="M5">
        <v>11</v>
      </c>
      <c r="N5">
        <v>12</v>
      </c>
      <c r="O5">
        <v>13</v>
      </c>
      <c r="P5">
        <v>14</v>
      </c>
      <c r="Q5">
        <v>15</v>
      </c>
      <c r="R5">
        <v>16</v>
      </c>
      <c r="S5">
        <v>17</v>
      </c>
      <c r="T5">
        <v>18</v>
      </c>
      <c r="U5">
        <v>19</v>
      </c>
      <c r="V5">
        <v>20</v>
      </c>
      <c r="W5">
        <v>21</v>
      </c>
      <c r="X5">
        <v>22</v>
      </c>
      <c r="Y5">
        <v>23</v>
      </c>
      <c r="Z5">
        <v>24</v>
      </c>
      <c r="AA5">
        <v>25</v>
      </c>
      <c r="AB5">
        <v>26</v>
      </c>
      <c r="AC5">
        <v>27</v>
      </c>
      <c r="AD5">
        <v>28</v>
      </c>
      <c r="AE5">
        <v>29</v>
      </c>
      <c r="AF5">
        <v>30</v>
      </c>
      <c r="AG5">
        <v>31</v>
      </c>
      <c r="AH5" s="18">
        <v>1</v>
      </c>
      <c r="AI5" s="18">
        <v>2</v>
      </c>
      <c r="AJ5" s="18">
        <v>3</v>
      </c>
      <c r="AK5" s="18">
        <v>4</v>
      </c>
      <c r="AL5" s="18">
        <v>5</v>
      </c>
      <c r="AM5" s="18">
        <v>6</v>
      </c>
      <c r="AN5" s="18">
        <v>7</v>
      </c>
      <c r="AO5" s="18">
        <v>8</v>
      </c>
      <c r="AP5" s="18">
        <v>9</v>
      </c>
      <c r="AQ5" s="18">
        <v>10</v>
      </c>
      <c r="AR5" s="18">
        <v>11</v>
      </c>
      <c r="AS5" s="18">
        <v>12</v>
      </c>
      <c r="AT5" s="18">
        <v>13</v>
      </c>
      <c r="AU5" s="18">
        <v>14</v>
      </c>
      <c r="AV5" s="18">
        <v>15</v>
      </c>
      <c r="AW5" s="18">
        <v>16</v>
      </c>
      <c r="AX5" s="18">
        <v>17</v>
      </c>
      <c r="AY5" s="18">
        <v>18</v>
      </c>
      <c r="AZ5" s="18">
        <v>19</v>
      </c>
      <c r="BA5" s="18">
        <v>20</v>
      </c>
      <c r="BB5" s="18">
        <v>21</v>
      </c>
      <c r="BC5" s="18">
        <v>22</v>
      </c>
      <c r="BD5" s="18">
        <v>23</v>
      </c>
      <c r="BE5" s="18">
        <v>24</v>
      </c>
      <c r="BF5" s="18">
        <v>25</v>
      </c>
      <c r="BG5" s="18">
        <v>26</v>
      </c>
      <c r="BH5" s="18">
        <v>27</v>
      </c>
      <c r="BI5" s="18">
        <v>28</v>
      </c>
      <c r="BK5">
        <v>1</v>
      </c>
      <c r="BL5">
        <v>2</v>
      </c>
      <c r="BM5">
        <v>3</v>
      </c>
      <c r="BN5">
        <v>4</v>
      </c>
      <c r="BO5">
        <v>5</v>
      </c>
      <c r="BP5">
        <v>6</v>
      </c>
      <c r="BQ5">
        <v>7</v>
      </c>
      <c r="BR5">
        <v>8</v>
      </c>
      <c r="BS5">
        <v>9</v>
      </c>
      <c r="BT5">
        <v>10</v>
      </c>
      <c r="BU5">
        <v>11</v>
      </c>
      <c r="BV5">
        <v>12</v>
      </c>
      <c r="BW5">
        <v>13</v>
      </c>
      <c r="BX5">
        <v>14</v>
      </c>
      <c r="BY5">
        <v>15</v>
      </c>
      <c r="BZ5">
        <v>16</v>
      </c>
      <c r="CA5">
        <v>17</v>
      </c>
      <c r="CB5">
        <v>18</v>
      </c>
      <c r="CC5">
        <v>19</v>
      </c>
      <c r="CD5">
        <v>20</v>
      </c>
      <c r="CE5">
        <v>21</v>
      </c>
      <c r="CF5">
        <v>22</v>
      </c>
      <c r="CG5">
        <v>23</v>
      </c>
      <c r="CH5">
        <v>24</v>
      </c>
      <c r="CI5">
        <v>25</v>
      </c>
      <c r="CJ5">
        <v>26</v>
      </c>
      <c r="CK5">
        <v>27</v>
      </c>
      <c r="CL5">
        <v>28</v>
      </c>
      <c r="CM5">
        <v>29</v>
      </c>
      <c r="CN5">
        <v>30</v>
      </c>
      <c r="CO5">
        <v>31</v>
      </c>
      <c r="CP5" s="18">
        <v>1</v>
      </c>
      <c r="CQ5" s="18">
        <v>2</v>
      </c>
      <c r="CR5" s="18">
        <v>3</v>
      </c>
      <c r="CS5" s="18">
        <v>4</v>
      </c>
      <c r="CT5" s="18">
        <v>5</v>
      </c>
      <c r="CU5" s="18">
        <v>6</v>
      </c>
      <c r="CV5" s="18">
        <v>7</v>
      </c>
      <c r="CW5" s="18">
        <v>8</v>
      </c>
      <c r="CX5" s="18">
        <v>9</v>
      </c>
      <c r="CY5" s="18">
        <v>10</v>
      </c>
      <c r="CZ5" s="18">
        <v>11</v>
      </c>
      <c r="DA5" s="18">
        <v>12</v>
      </c>
      <c r="DB5" s="18">
        <v>13</v>
      </c>
      <c r="DC5" s="18">
        <v>14</v>
      </c>
      <c r="DD5" s="18">
        <v>15</v>
      </c>
      <c r="DE5" s="18">
        <v>16</v>
      </c>
      <c r="DF5" s="18">
        <v>17</v>
      </c>
      <c r="DG5" s="18">
        <v>18</v>
      </c>
      <c r="DH5" s="18">
        <v>19</v>
      </c>
      <c r="DI5" s="18">
        <v>20</v>
      </c>
      <c r="DJ5" s="18">
        <v>21</v>
      </c>
      <c r="DK5" s="18">
        <v>22</v>
      </c>
      <c r="DL5" s="18">
        <v>23</v>
      </c>
      <c r="DM5" s="18">
        <v>24</v>
      </c>
      <c r="DN5" s="18">
        <v>25</v>
      </c>
      <c r="DO5" s="18">
        <v>26</v>
      </c>
      <c r="DP5" s="18">
        <v>27</v>
      </c>
      <c r="DQ5" s="18">
        <v>28</v>
      </c>
      <c r="DR5" s="18">
        <v>29</v>
      </c>
      <c r="DS5" s="18">
        <v>30</v>
      </c>
      <c r="DT5">
        <v>1</v>
      </c>
      <c r="DU5">
        <v>2</v>
      </c>
      <c r="DV5">
        <v>3</v>
      </c>
      <c r="DW5">
        <v>4</v>
      </c>
      <c r="DX5">
        <v>5</v>
      </c>
      <c r="DY5">
        <v>6</v>
      </c>
      <c r="DZ5">
        <v>7</v>
      </c>
      <c r="EA5">
        <v>8</v>
      </c>
      <c r="EB5">
        <v>9</v>
      </c>
      <c r="EC5">
        <v>10</v>
      </c>
      <c r="ED5">
        <v>11</v>
      </c>
      <c r="EE5">
        <v>12</v>
      </c>
      <c r="EF5">
        <v>13</v>
      </c>
      <c r="EG5">
        <v>14</v>
      </c>
      <c r="EH5">
        <v>15</v>
      </c>
      <c r="EI5">
        <v>16</v>
      </c>
      <c r="EJ5">
        <v>17</v>
      </c>
      <c r="EK5">
        <v>18</v>
      </c>
      <c r="EL5">
        <v>19</v>
      </c>
      <c r="EM5">
        <v>20</v>
      </c>
      <c r="EN5">
        <v>21</v>
      </c>
      <c r="EO5">
        <v>22</v>
      </c>
      <c r="EP5">
        <v>23</v>
      </c>
      <c r="EQ5">
        <v>24</v>
      </c>
      <c r="ER5">
        <v>25</v>
      </c>
      <c r="ES5">
        <v>26</v>
      </c>
      <c r="ET5">
        <v>27</v>
      </c>
      <c r="EU5">
        <v>28</v>
      </c>
      <c r="EV5">
        <v>29</v>
      </c>
      <c r="EW5">
        <v>30</v>
      </c>
      <c r="EX5">
        <v>31</v>
      </c>
      <c r="EY5" s="18">
        <v>1</v>
      </c>
      <c r="EZ5" s="18">
        <v>2</v>
      </c>
      <c r="FA5" s="18">
        <v>3</v>
      </c>
      <c r="FB5" s="18">
        <v>4</v>
      </c>
      <c r="FC5" s="18">
        <v>5</v>
      </c>
      <c r="FD5" s="18">
        <v>6</v>
      </c>
      <c r="FE5" s="18">
        <v>7</v>
      </c>
      <c r="FF5" s="18">
        <v>8</v>
      </c>
      <c r="FG5" s="18">
        <v>9</v>
      </c>
      <c r="FH5" s="18">
        <v>10</v>
      </c>
      <c r="FI5" s="18">
        <v>11</v>
      </c>
      <c r="FJ5" s="18">
        <v>12</v>
      </c>
      <c r="FK5" s="18">
        <v>13</v>
      </c>
      <c r="FL5" s="18">
        <v>14</v>
      </c>
      <c r="FM5" s="18">
        <v>15</v>
      </c>
      <c r="FN5" s="18">
        <v>16</v>
      </c>
      <c r="FO5" s="18">
        <v>17</v>
      </c>
      <c r="FP5" s="18">
        <v>18</v>
      </c>
      <c r="FQ5" s="18">
        <v>19</v>
      </c>
      <c r="FR5" s="18">
        <v>20</v>
      </c>
      <c r="FS5" s="18">
        <v>21</v>
      </c>
      <c r="FT5" s="18">
        <v>22</v>
      </c>
      <c r="FU5" s="18">
        <v>23</v>
      </c>
      <c r="FV5" s="18">
        <v>24</v>
      </c>
      <c r="FW5" s="18">
        <v>25</v>
      </c>
      <c r="FX5" s="18">
        <v>26</v>
      </c>
      <c r="FY5" s="18">
        <v>27</v>
      </c>
      <c r="FZ5" s="18">
        <v>28</v>
      </c>
      <c r="GA5" s="18">
        <v>29</v>
      </c>
      <c r="GB5" s="18">
        <v>30</v>
      </c>
      <c r="GC5">
        <v>1</v>
      </c>
      <c r="GD5">
        <v>2</v>
      </c>
      <c r="GE5">
        <v>3</v>
      </c>
      <c r="GF5">
        <v>4</v>
      </c>
      <c r="GG5">
        <v>5</v>
      </c>
      <c r="GH5">
        <v>6</v>
      </c>
      <c r="GI5">
        <v>7</v>
      </c>
      <c r="GJ5">
        <v>8</v>
      </c>
      <c r="GK5">
        <v>9</v>
      </c>
      <c r="GL5">
        <v>10</v>
      </c>
      <c r="GM5">
        <v>11</v>
      </c>
      <c r="GN5">
        <v>12</v>
      </c>
      <c r="GO5">
        <v>13</v>
      </c>
      <c r="GP5">
        <v>14</v>
      </c>
      <c r="GQ5">
        <v>15</v>
      </c>
      <c r="GR5">
        <v>16</v>
      </c>
      <c r="GS5">
        <v>17</v>
      </c>
      <c r="GT5">
        <v>18</v>
      </c>
      <c r="GU5">
        <v>19</v>
      </c>
      <c r="GV5">
        <v>20</v>
      </c>
      <c r="GW5">
        <v>21</v>
      </c>
      <c r="GX5">
        <v>22</v>
      </c>
      <c r="GY5">
        <v>23</v>
      </c>
      <c r="GZ5">
        <v>24</v>
      </c>
      <c r="HA5">
        <v>25</v>
      </c>
      <c r="HB5">
        <v>26</v>
      </c>
      <c r="HC5">
        <v>27</v>
      </c>
      <c r="HD5">
        <v>28</v>
      </c>
      <c r="HE5">
        <v>29</v>
      </c>
      <c r="HF5">
        <v>30</v>
      </c>
      <c r="HG5">
        <v>31</v>
      </c>
      <c r="HH5" s="18">
        <v>1</v>
      </c>
      <c r="HI5" s="18">
        <v>2</v>
      </c>
      <c r="HJ5" s="18">
        <v>3</v>
      </c>
      <c r="HK5" s="18">
        <v>4</v>
      </c>
      <c r="HL5" s="18">
        <v>5</v>
      </c>
      <c r="HM5" s="18">
        <v>6</v>
      </c>
      <c r="HN5" s="18">
        <v>7</v>
      </c>
      <c r="HO5" s="18">
        <v>8</v>
      </c>
      <c r="HP5" s="18">
        <v>9</v>
      </c>
      <c r="HQ5" s="18">
        <v>10</v>
      </c>
      <c r="HR5" s="18">
        <v>11</v>
      </c>
      <c r="HS5" s="18">
        <v>12</v>
      </c>
      <c r="HT5" s="45">
        <v>13</v>
      </c>
      <c r="HU5" s="45">
        <v>14</v>
      </c>
      <c r="HV5" s="45">
        <v>15</v>
      </c>
      <c r="HW5" s="18">
        <v>16</v>
      </c>
      <c r="HX5" s="18">
        <v>17</v>
      </c>
      <c r="HY5" s="18">
        <v>18</v>
      </c>
      <c r="HZ5" s="18">
        <v>19</v>
      </c>
      <c r="IA5" s="18">
        <v>20</v>
      </c>
      <c r="IB5" s="18">
        <v>21</v>
      </c>
      <c r="IC5" s="18">
        <v>22</v>
      </c>
      <c r="ID5" s="18">
        <v>23</v>
      </c>
      <c r="IE5" s="18">
        <v>24</v>
      </c>
      <c r="IF5" s="18">
        <v>25</v>
      </c>
      <c r="IG5" s="18">
        <v>26</v>
      </c>
      <c r="IH5" s="18">
        <v>27</v>
      </c>
      <c r="II5" s="18">
        <v>28</v>
      </c>
      <c r="IJ5" s="18">
        <v>29</v>
      </c>
      <c r="IK5" s="18">
        <v>30</v>
      </c>
      <c r="IL5" s="18">
        <v>31</v>
      </c>
      <c r="IM5">
        <v>1</v>
      </c>
      <c r="IN5">
        <v>2</v>
      </c>
      <c r="IO5">
        <v>3</v>
      </c>
      <c r="IP5">
        <v>4</v>
      </c>
      <c r="IQ5">
        <v>5</v>
      </c>
      <c r="IR5">
        <v>6</v>
      </c>
      <c r="IS5">
        <v>7</v>
      </c>
      <c r="IT5">
        <v>8</v>
      </c>
      <c r="IU5">
        <v>9</v>
      </c>
      <c r="IV5">
        <v>10</v>
      </c>
      <c r="IW5">
        <v>11</v>
      </c>
      <c r="IX5">
        <v>12</v>
      </c>
      <c r="IY5">
        <v>13</v>
      </c>
      <c r="IZ5">
        <v>14</v>
      </c>
      <c r="JA5">
        <v>15</v>
      </c>
      <c r="JB5">
        <v>16</v>
      </c>
      <c r="JC5">
        <v>17</v>
      </c>
      <c r="JD5">
        <v>18</v>
      </c>
      <c r="JE5">
        <v>19</v>
      </c>
      <c r="JF5">
        <v>20</v>
      </c>
      <c r="JG5">
        <v>21</v>
      </c>
      <c r="JH5">
        <v>22</v>
      </c>
      <c r="JI5">
        <v>23</v>
      </c>
      <c r="JJ5">
        <v>24</v>
      </c>
      <c r="JK5">
        <v>25</v>
      </c>
      <c r="JL5">
        <v>26</v>
      </c>
      <c r="JM5">
        <v>27</v>
      </c>
      <c r="JN5">
        <v>28</v>
      </c>
      <c r="JO5">
        <v>29</v>
      </c>
      <c r="JP5">
        <v>30</v>
      </c>
      <c r="JQ5" s="18">
        <v>1</v>
      </c>
      <c r="JR5" s="18">
        <v>2</v>
      </c>
      <c r="JS5" s="18">
        <v>3</v>
      </c>
      <c r="JT5" s="18">
        <v>4</v>
      </c>
      <c r="JU5" s="18">
        <v>5</v>
      </c>
      <c r="JV5" s="18">
        <v>6</v>
      </c>
      <c r="JW5" s="18">
        <v>7</v>
      </c>
      <c r="JX5" s="18">
        <v>8</v>
      </c>
      <c r="JY5" s="18">
        <v>9</v>
      </c>
      <c r="JZ5" s="18">
        <v>10</v>
      </c>
      <c r="KA5" s="18">
        <v>11</v>
      </c>
      <c r="KB5" s="18">
        <v>12</v>
      </c>
      <c r="KC5" s="18">
        <v>13</v>
      </c>
      <c r="KD5" s="18">
        <v>14</v>
      </c>
      <c r="KE5" s="18">
        <v>15</v>
      </c>
      <c r="KF5" s="18">
        <v>16</v>
      </c>
      <c r="KG5" s="18">
        <v>17</v>
      </c>
      <c r="KH5" s="18">
        <v>18</v>
      </c>
      <c r="KI5" s="18">
        <v>19</v>
      </c>
      <c r="KJ5" s="18">
        <v>20</v>
      </c>
      <c r="KK5" s="18">
        <v>21</v>
      </c>
      <c r="KL5" s="18">
        <v>22</v>
      </c>
      <c r="KM5" s="18">
        <v>23</v>
      </c>
      <c r="KN5" s="18">
        <v>24</v>
      </c>
      <c r="KO5" s="18">
        <v>25</v>
      </c>
      <c r="KP5" s="18">
        <v>26</v>
      </c>
      <c r="KQ5" s="18">
        <v>27</v>
      </c>
      <c r="KR5" s="18">
        <v>28</v>
      </c>
      <c r="KS5" s="18">
        <v>29</v>
      </c>
      <c r="KT5" s="18">
        <v>30</v>
      </c>
      <c r="KU5" s="18">
        <v>31</v>
      </c>
      <c r="KV5">
        <v>1</v>
      </c>
      <c r="KW5">
        <v>2</v>
      </c>
      <c r="KX5">
        <v>3</v>
      </c>
      <c r="KY5">
        <v>4</v>
      </c>
      <c r="KZ5">
        <v>5</v>
      </c>
      <c r="LA5">
        <v>6</v>
      </c>
      <c r="LB5">
        <v>7</v>
      </c>
      <c r="LC5">
        <v>8</v>
      </c>
      <c r="LD5">
        <v>9</v>
      </c>
      <c r="LE5">
        <v>10</v>
      </c>
      <c r="LF5">
        <v>11</v>
      </c>
      <c r="LG5">
        <v>12</v>
      </c>
      <c r="LH5">
        <v>13</v>
      </c>
      <c r="LI5">
        <v>14</v>
      </c>
      <c r="LJ5">
        <v>15</v>
      </c>
      <c r="LK5">
        <v>16</v>
      </c>
      <c r="LL5">
        <v>17</v>
      </c>
      <c r="LM5">
        <v>18</v>
      </c>
      <c r="LN5">
        <v>19</v>
      </c>
      <c r="LO5">
        <v>20</v>
      </c>
      <c r="LP5">
        <v>21</v>
      </c>
      <c r="LQ5">
        <v>22</v>
      </c>
      <c r="LR5">
        <v>23</v>
      </c>
      <c r="LS5">
        <v>24</v>
      </c>
      <c r="LT5">
        <v>25</v>
      </c>
      <c r="LU5">
        <v>26</v>
      </c>
      <c r="LV5">
        <v>27</v>
      </c>
      <c r="LW5">
        <v>28</v>
      </c>
      <c r="LX5" s="1">
        <v>29</v>
      </c>
      <c r="LY5" s="1">
        <v>30</v>
      </c>
      <c r="LZ5" s="18">
        <v>1</v>
      </c>
      <c r="MA5" s="18">
        <v>2</v>
      </c>
      <c r="MB5" s="18">
        <v>3</v>
      </c>
      <c r="MC5" s="18">
        <v>4</v>
      </c>
      <c r="MD5" s="18">
        <v>5</v>
      </c>
      <c r="ME5" s="18">
        <v>6</v>
      </c>
      <c r="MF5" s="18">
        <v>7</v>
      </c>
      <c r="MG5" s="18">
        <v>8</v>
      </c>
      <c r="MH5" s="18">
        <v>9</v>
      </c>
      <c r="MI5" s="18">
        <v>10</v>
      </c>
      <c r="MJ5" s="18">
        <v>11</v>
      </c>
      <c r="MK5" s="18">
        <v>12</v>
      </c>
      <c r="ML5" s="18">
        <v>13</v>
      </c>
      <c r="MM5" s="18">
        <v>14</v>
      </c>
      <c r="MN5" s="18">
        <v>15</v>
      </c>
      <c r="MO5" s="18">
        <v>16</v>
      </c>
      <c r="MP5" s="18">
        <v>17</v>
      </c>
      <c r="MQ5" s="18">
        <v>18</v>
      </c>
      <c r="MR5" s="18">
        <v>19</v>
      </c>
      <c r="MS5" s="18">
        <v>20</v>
      </c>
      <c r="MT5" s="18">
        <v>21</v>
      </c>
      <c r="MU5" s="18">
        <v>22</v>
      </c>
      <c r="MV5" s="18">
        <v>23</v>
      </c>
      <c r="MW5" s="18">
        <v>24</v>
      </c>
      <c r="MX5" s="18">
        <v>25</v>
      </c>
      <c r="MY5" s="18">
        <v>26</v>
      </c>
      <c r="MZ5" s="18">
        <v>27</v>
      </c>
      <c r="NA5" s="18">
        <v>28</v>
      </c>
      <c r="NB5" s="45">
        <v>29</v>
      </c>
      <c r="NC5" s="45">
        <v>30</v>
      </c>
      <c r="ND5" s="46">
        <v>31</v>
      </c>
      <c r="NE5" s="45">
        <v>1</v>
      </c>
      <c r="NF5" s="45">
        <v>2</v>
      </c>
      <c r="NG5" s="45">
        <v>3</v>
      </c>
      <c r="NH5" s="18">
        <v>4</v>
      </c>
      <c r="NI5" s="18">
        <v>5</v>
      </c>
      <c r="NJ5" s="18">
        <v>6</v>
      </c>
      <c r="NK5" s="18">
        <v>7</v>
      </c>
      <c r="NL5" s="18">
        <v>8</v>
      </c>
      <c r="NM5" s="18">
        <v>9</v>
      </c>
      <c r="NN5" s="18">
        <v>10</v>
      </c>
      <c r="NO5" s="18">
        <v>11</v>
      </c>
      <c r="NP5" s="18">
        <v>12</v>
      </c>
      <c r="NQ5" s="18">
        <v>13</v>
      </c>
      <c r="NR5" s="18">
        <v>14</v>
      </c>
      <c r="NS5" s="18">
        <v>15</v>
      </c>
      <c r="NT5" s="18">
        <v>16</v>
      </c>
      <c r="NU5" s="18">
        <v>17</v>
      </c>
      <c r="NV5" s="18">
        <v>18</v>
      </c>
      <c r="NW5" s="18">
        <v>19</v>
      </c>
      <c r="NX5" s="18">
        <v>20</v>
      </c>
      <c r="NY5" s="18">
        <v>21</v>
      </c>
      <c r="NZ5" s="18">
        <v>22</v>
      </c>
      <c r="OA5" s="18">
        <v>23</v>
      </c>
      <c r="OB5" s="18">
        <v>24</v>
      </c>
      <c r="OC5" s="18">
        <v>25</v>
      </c>
      <c r="OD5" s="18">
        <v>26</v>
      </c>
      <c r="OE5" s="18">
        <v>27</v>
      </c>
      <c r="OF5" s="18">
        <v>28</v>
      </c>
      <c r="OG5" s="18">
        <v>29</v>
      </c>
      <c r="OH5" s="18">
        <v>30</v>
      </c>
      <c r="OI5" s="18">
        <v>31</v>
      </c>
      <c r="OJ5">
        <v>1</v>
      </c>
      <c r="OK5">
        <v>2</v>
      </c>
      <c r="OL5">
        <v>3</v>
      </c>
      <c r="OM5">
        <v>4</v>
      </c>
      <c r="ON5">
        <v>5</v>
      </c>
      <c r="OO5">
        <v>6</v>
      </c>
      <c r="OP5">
        <v>7</v>
      </c>
      <c r="OQ5">
        <v>8</v>
      </c>
      <c r="OR5">
        <v>9</v>
      </c>
      <c r="OS5">
        <v>10</v>
      </c>
      <c r="OT5">
        <v>11</v>
      </c>
      <c r="OU5">
        <v>12</v>
      </c>
      <c r="OV5">
        <v>13</v>
      </c>
      <c r="OW5">
        <v>14</v>
      </c>
      <c r="OX5">
        <v>15</v>
      </c>
      <c r="OY5">
        <v>16</v>
      </c>
      <c r="OZ5">
        <v>17</v>
      </c>
      <c r="PA5">
        <v>18</v>
      </c>
      <c r="PB5">
        <v>19</v>
      </c>
      <c r="PC5">
        <v>20</v>
      </c>
      <c r="PD5">
        <v>21</v>
      </c>
      <c r="PE5">
        <v>22</v>
      </c>
      <c r="PF5">
        <v>23</v>
      </c>
      <c r="PG5">
        <v>24</v>
      </c>
      <c r="PH5">
        <v>25</v>
      </c>
      <c r="PI5">
        <v>26</v>
      </c>
      <c r="PJ5">
        <v>27</v>
      </c>
      <c r="PK5">
        <v>28</v>
      </c>
      <c r="PM5" s="18">
        <v>1</v>
      </c>
      <c r="PN5" s="18">
        <v>2</v>
      </c>
      <c r="PO5" s="18">
        <v>3</v>
      </c>
      <c r="PP5" s="18">
        <v>4</v>
      </c>
      <c r="PQ5" s="18">
        <v>5</v>
      </c>
      <c r="PR5" s="18">
        <v>6</v>
      </c>
      <c r="PS5" s="18">
        <v>7</v>
      </c>
      <c r="PT5" s="18">
        <v>8</v>
      </c>
      <c r="PU5" s="18">
        <v>9</v>
      </c>
      <c r="PV5" s="18">
        <v>10</v>
      </c>
      <c r="PW5" s="18">
        <v>11</v>
      </c>
      <c r="PX5" s="18">
        <v>12</v>
      </c>
      <c r="PY5" s="18">
        <v>13</v>
      </c>
      <c r="PZ5" s="18">
        <v>14</v>
      </c>
      <c r="QA5" s="18">
        <v>15</v>
      </c>
      <c r="QB5" s="18">
        <v>16</v>
      </c>
      <c r="QC5" s="18">
        <v>17</v>
      </c>
      <c r="QD5" s="18">
        <v>18</v>
      </c>
      <c r="QE5" s="18">
        <v>19</v>
      </c>
      <c r="QF5" s="18">
        <v>20</v>
      </c>
      <c r="QG5" s="18">
        <v>21</v>
      </c>
      <c r="QH5" s="18">
        <v>22</v>
      </c>
      <c r="QI5" s="18">
        <v>23</v>
      </c>
      <c r="QJ5" s="18">
        <v>24</v>
      </c>
      <c r="QK5" s="18">
        <v>25</v>
      </c>
      <c r="QL5" s="18">
        <v>26</v>
      </c>
      <c r="QM5" s="18">
        <v>27</v>
      </c>
      <c r="QN5" s="18">
        <v>28</v>
      </c>
      <c r="QO5" s="18">
        <v>29</v>
      </c>
      <c r="QP5" s="18">
        <v>30</v>
      </c>
      <c r="QQ5" s="18">
        <v>31</v>
      </c>
    </row>
    <row r="6" spans="1:460" ht="15" customHeight="1">
      <c r="A6" s="17"/>
      <c r="B6" s="16">
        <v>2</v>
      </c>
      <c r="C6" s="15" t="s">
        <v>47</v>
      </c>
      <c r="D6" t="s">
        <v>3</v>
      </c>
      <c r="E6" t="s">
        <v>4</v>
      </c>
      <c r="F6" t="s">
        <v>5</v>
      </c>
      <c r="G6" t="s">
        <v>6</v>
      </c>
      <c r="H6" t="s">
        <v>7</v>
      </c>
      <c r="I6" t="s">
        <v>2</v>
      </c>
      <c r="J6" s="51" t="s">
        <v>47</v>
      </c>
      <c r="K6" t="s">
        <v>3</v>
      </c>
      <c r="L6" t="s">
        <v>4</v>
      </c>
      <c r="M6" t="s">
        <v>5</v>
      </c>
      <c r="N6" t="s">
        <v>6</v>
      </c>
      <c r="O6" t="s">
        <v>7</v>
      </c>
      <c r="P6" t="s">
        <v>2</v>
      </c>
      <c r="Q6" t="s">
        <v>0</v>
      </c>
      <c r="R6" t="s">
        <v>3</v>
      </c>
      <c r="S6" t="s">
        <v>4</v>
      </c>
      <c r="T6" t="s">
        <v>5</v>
      </c>
      <c r="U6" t="s">
        <v>6</v>
      </c>
      <c r="V6" t="s">
        <v>7</v>
      </c>
      <c r="W6" t="s">
        <v>2</v>
      </c>
      <c r="X6" t="s">
        <v>0</v>
      </c>
      <c r="Y6" t="s">
        <v>3</v>
      </c>
      <c r="Z6" t="s">
        <v>4</v>
      </c>
      <c r="AA6" t="s">
        <v>5</v>
      </c>
      <c r="AB6" t="s">
        <v>6</v>
      </c>
      <c r="AC6" t="s">
        <v>7</v>
      </c>
      <c r="AD6" t="s">
        <v>2</v>
      </c>
      <c r="AE6" t="s">
        <v>0</v>
      </c>
      <c r="AF6" t="s">
        <v>3</v>
      </c>
      <c r="AG6" t="s">
        <v>4</v>
      </c>
      <c r="AH6" s="18" t="s">
        <v>5</v>
      </c>
      <c r="AI6" s="18" t="s">
        <v>6</v>
      </c>
      <c r="AJ6" s="18" t="s">
        <v>7</v>
      </c>
      <c r="AK6" s="18" t="s">
        <v>2</v>
      </c>
      <c r="AL6" s="18" t="s">
        <v>0</v>
      </c>
      <c r="AM6" s="18" t="s">
        <v>3</v>
      </c>
      <c r="AN6" s="18" t="s">
        <v>4</v>
      </c>
      <c r="AO6" s="18" t="s">
        <v>5</v>
      </c>
      <c r="AP6" s="18" t="s">
        <v>6</v>
      </c>
      <c r="AQ6" s="18" t="s">
        <v>7</v>
      </c>
      <c r="AR6" s="21" t="s">
        <v>33</v>
      </c>
      <c r="AS6" s="35" t="s">
        <v>47</v>
      </c>
      <c r="AT6" s="18" t="s">
        <v>3</v>
      </c>
      <c r="AU6" s="18" t="s">
        <v>4</v>
      </c>
      <c r="AV6" s="18" t="s">
        <v>5</v>
      </c>
      <c r="AW6" s="18" t="s">
        <v>6</v>
      </c>
      <c r="AX6" s="18" t="s">
        <v>7</v>
      </c>
      <c r="AY6" s="18" t="s">
        <v>2</v>
      </c>
      <c r="AZ6" s="18" t="s">
        <v>0</v>
      </c>
      <c r="BA6" s="18" t="s">
        <v>3</v>
      </c>
      <c r="BB6" s="18" t="s">
        <v>4</v>
      </c>
      <c r="BC6" s="18" t="s">
        <v>5</v>
      </c>
      <c r="BD6" s="18" t="s">
        <v>6</v>
      </c>
      <c r="BE6" s="18" t="s">
        <v>7</v>
      </c>
      <c r="BF6" s="18" t="s">
        <v>2</v>
      </c>
      <c r="BG6" s="18" t="s">
        <v>0</v>
      </c>
      <c r="BH6" s="18" t="s">
        <v>3</v>
      </c>
      <c r="BI6" s="18" t="s">
        <v>4</v>
      </c>
      <c r="BK6" t="s">
        <v>5</v>
      </c>
      <c r="BL6" t="s">
        <v>6</v>
      </c>
      <c r="BM6" t="s">
        <v>7</v>
      </c>
      <c r="BN6" t="s">
        <v>2</v>
      </c>
      <c r="BO6" t="s">
        <v>0</v>
      </c>
      <c r="BP6" t="s">
        <v>3</v>
      </c>
      <c r="BQ6" t="s">
        <v>4</v>
      </c>
      <c r="BR6" t="s">
        <v>5</v>
      </c>
      <c r="BS6" t="s">
        <v>6</v>
      </c>
      <c r="BT6" t="s">
        <v>7</v>
      </c>
      <c r="BU6" t="s">
        <v>2</v>
      </c>
      <c r="BV6" t="s">
        <v>0</v>
      </c>
      <c r="BW6" t="s">
        <v>3</v>
      </c>
      <c r="BX6" t="s">
        <v>4</v>
      </c>
      <c r="BY6" t="s">
        <v>5</v>
      </c>
      <c r="BZ6" t="s">
        <v>6</v>
      </c>
      <c r="CA6" t="s">
        <v>7</v>
      </c>
      <c r="CB6" t="s">
        <v>2</v>
      </c>
      <c r="CC6" t="s">
        <v>0</v>
      </c>
      <c r="CD6" t="s">
        <v>3</v>
      </c>
      <c r="CE6" s="51" t="s">
        <v>49</v>
      </c>
      <c r="CF6" t="s">
        <v>5</v>
      </c>
      <c r="CG6" t="s">
        <v>6</v>
      </c>
      <c r="CH6" t="s">
        <v>7</v>
      </c>
      <c r="CI6" t="s">
        <v>2</v>
      </c>
      <c r="CJ6" t="s">
        <v>0</v>
      </c>
      <c r="CK6" t="s">
        <v>3</v>
      </c>
      <c r="CL6" t="s">
        <v>4</v>
      </c>
      <c r="CM6" t="s">
        <v>5</v>
      </c>
      <c r="CN6" t="s">
        <v>6</v>
      </c>
      <c r="CO6" t="s">
        <v>7</v>
      </c>
      <c r="CP6" s="18" t="s">
        <v>2</v>
      </c>
      <c r="CQ6" s="18" t="s">
        <v>0</v>
      </c>
      <c r="CR6" s="18" t="s">
        <v>3</v>
      </c>
      <c r="CS6" s="18" t="s">
        <v>4</v>
      </c>
      <c r="CT6" s="18" t="s">
        <v>5</v>
      </c>
      <c r="CU6" s="18" t="s">
        <v>6</v>
      </c>
      <c r="CV6" s="18" t="s">
        <v>7</v>
      </c>
      <c r="CW6" s="18" t="s">
        <v>2</v>
      </c>
      <c r="CX6" s="18" t="s">
        <v>0</v>
      </c>
      <c r="CY6" s="18" t="s">
        <v>3</v>
      </c>
      <c r="CZ6" s="18" t="s">
        <v>4</v>
      </c>
      <c r="DA6" s="18" t="s">
        <v>5</v>
      </c>
      <c r="DB6" s="18" t="s">
        <v>6</v>
      </c>
      <c r="DC6" s="18" t="s">
        <v>7</v>
      </c>
      <c r="DD6" s="18" t="s">
        <v>2</v>
      </c>
      <c r="DE6" s="18" t="s">
        <v>0</v>
      </c>
      <c r="DF6" s="18" t="s">
        <v>3</v>
      </c>
      <c r="DG6" s="18" t="s">
        <v>4</v>
      </c>
      <c r="DH6" s="18" t="s">
        <v>5</v>
      </c>
      <c r="DI6" s="18" t="s">
        <v>6</v>
      </c>
      <c r="DJ6" s="18" t="s">
        <v>7</v>
      </c>
      <c r="DK6" s="18" t="s">
        <v>2</v>
      </c>
      <c r="DL6" s="18" t="s">
        <v>0</v>
      </c>
      <c r="DM6" s="18" t="s">
        <v>3</v>
      </c>
      <c r="DN6" s="18" t="s">
        <v>4</v>
      </c>
      <c r="DO6" s="18" t="s">
        <v>5</v>
      </c>
      <c r="DP6" s="18" t="s">
        <v>6</v>
      </c>
      <c r="DQ6" s="18" t="s">
        <v>7</v>
      </c>
      <c r="DR6" s="21" t="s">
        <v>33</v>
      </c>
      <c r="DS6" s="21" t="s">
        <v>47</v>
      </c>
      <c r="DT6" t="s">
        <v>3</v>
      </c>
      <c r="DU6" t="s">
        <v>4</v>
      </c>
      <c r="DV6" s="15" t="s">
        <v>50</v>
      </c>
      <c r="DW6" s="51" t="s">
        <v>51</v>
      </c>
      <c r="DX6" s="15" t="s">
        <v>34</v>
      </c>
      <c r="DY6" t="s">
        <v>2</v>
      </c>
      <c r="DZ6" t="s">
        <v>0</v>
      </c>
      <c r="EA6" t="s">
        <v>3</v>
      </c>
      <c r="EB6" t="s">
        <v>4</v>
      </c>
      <c r="EC6" t="s">
        <v>5</v>
      </c>
      <c r="ED6" t="s">
        <v>6</v>
      </c>
      <c r="EE6" t="s">
        <v>7</v>
      </c>
      <c r="EF6" t="s">
        <v>2</v>
      </c>
      <c r="EG6" t="s">
        <v>0</v>
      </c>
      <c r="EH6" t="s">
        <v>3</v>
      </c>
      <c r="EI6" t="s">
        <v>4</v>
      </c>
      <c r="EJ6" t="s">
        <v>5</v>
      </c>
      <c r="EK6" t="s">
        <v>6</v>
      </c>
      <c r="EL6" t="s">
        <v>7</v>
      </c>
      <c r="EM6" t="s">
        <v>2</v>
      </c>
      <c r="EN6" t="s">
        <v>0</v>
      </c>
      <c r="EO6" t="s">
        <v>3</v>
      </c>
      <c r="EP6" t="s">
        <v>4</v>
      </c>
      <c r="EQ6" t="s">
        <v>5</v>
      </c>
      <c r="ER6" t="s">
        <v>6</v>
      </c>
      <c r="ES6" t="s">
        <v>7</v>
      </c>
      <c r="ET6" t="s">
        <v>2</v>
      </c>
      <c r="EU6" t="s">
        <v>0</v>
      </c>
      <c r="EV6" t="s">
        <v>3</v>
      </c>
      <c r="EW6" t="s">
        <v>4</v>
      </c>
      <c r="EX6" t="s">
        <v>5</v>
      </c>
      <c r="EY6" s="18" t="s">
        <v>6</v>
      </c>
      <c r="EZ6" s="18" t="s">
        <v>7</v>
      </c>
      <c r="FA6" s="18" t="s">
        <v>2</v>
      </c>
      <c r="FB6" s="18" t="s">
        <v>0</v>
      </c>
      <c r="FC6" s="18" t="s">
        <v>3</v>
      </c>
      <c r="FD6" s="18" t="s">
        <v>4</v>
      </c>
      <c r="FE6" s="18" t="s">
        <v>5</v>
      </c>
      <c r="FF6" s="18" t="s">
        <v>6</v>
      </c>
      <c r="FG6" s="18" t="s">
        <v>7</v>
      </c>
      <c r="FH6" s="18" t="s">
        <v>2</v>
      </c>
      <c r="FI6" s="18" t="s">
        <v>0</v>
      </c>
      <c r="FJ6" s="18" t="s">
        <v>3</v>
      </c>
      <c r="FK6" s="18" t="s">
        <v>4</v>
      </c>
      <c r="FL6" s="18" t="s">
        <v>5</v>
      </c>
      <c r="FM6" s="18" t="s">
        <v>6</v>
      </c>
      <c r="FN6" s="18" t="s">
        <v>7</v>
      </c>
      <c r="FO6" s="18" t="s">
        <v>2</v>
      </c>
      <c r="FP6" s="18" t="s">
        <v>0</v>
      </c>
      <c r="FQ6" s="18" t="s">
        <v>3</v>
      </c>
      <c r="FR6" s="18" t="s">
        <v>4</v>
      </c>
      <c r="FS6" s="18" t="s">
        <v>5</v>
      </c>
      <c r="FT6" s="18" t="s">
        <v>6</v>
      </c>
      <c r="FU6" s="18" t="s">
        <v>7</v>
      </c>
      <c r="FV6" s="18" t="s">
        <v>2</v>
      </c>
      <c r="FW6" s="18" t="s">
        <v>0</v>
      </c>
      <c r="FX6" s="18" t="s">
        <v>3</v>
      </c>
      <c r="FY6" s="18" t="s">
        <v>4</v>
      </c>
      <c r="FZ6" s="18" t="s">
        <v>5</v>
      </c>
      <c r="GA6" s="18" t="s">
        <v>6</v>
      </c>
      <c r="GB6" s="18" t="s">
        <v>7</v>
      </c>
      <c r="GC6" t="s">
        <v>2</v>
      </c>
      <c r="GD6" t="s">
        <v>0</v>
      </c>
      <c r="GE6" t="s">
        <v>3</v>
      </c>
      <c r="GF6" t="s">
        <v>4</v>
      </c>
      <c r="GG6" t="s">
        <v>5</v>
      </c>
      <c r="GH6" t="s">
        <v>6</v>
      </c>
      <c r="GI6" t="s">
        <v>7</v>
      </c>
      <c r="GJ6" t="s">
        <v>2</v>
      </c>
      <c r="GK6" t="s">
        <v>0</v>
      </c>
      <c r="GL6" t="s">
        <v>3</v>
      </c>
      <c r="GM6" t="s">
        <v>4</v>
      </c>
      <c r="GN6" t="s">
        <v>5</v>
      </c>
      <c r="GO6" t="s">
        <v>6</v>
      </c>
      <c r="GP6" t="s">
        <v>7</v>
      </c>
      <c r="GQ6" t="s">
        <v>2</v>
      </c>
      <c r="GR6" s="15" t="s">
        <v>47</v>
      </c>
      <c r="GS6" t="s">
        <v>3</v>
      </c>
      <c r="GT6" t="s">
        <v>4</v>
      </c>
      <c r="GU6" t="s">
        <v>5</v>
      </c>
      <c r="GV6" t="s">
        <v>6</v>
      </c>
      <c r="GW6" t="s">
        <v>7</v>
      </c>
      <c r="GX6" t="s">
        <v>2</v>
      </c>
      <c r="GY6" t="s">
        <v>0</v>
      </c>
      <c r="GZ6" t="s">
        <v>3</v>
      </c>
      <c r="HA6" t="s">
        <v>4</v>
      </c>
      <c r="HB6" t="s">
        <v>5</v>
      </c>
      <c r="HC6" t="s">
        <v>6</v>
      </c>
      <c r="HD6" t="s">
        <v>7</v>
      </c>
      <c r="HE6" t="s">
        <v>2</v>
      </c>
      <c r="HF6" t="s">
        <v>0</v>
      </c>
      <c r="HG6" t="s">
        <v>3</v>
      </c>
      <c r="HH6" s="18" t="s">
        <v>4</v>
      </c>
      <c r="HI6" s="18" t="s">
        <v>5</v>
      </c>
      <c r="HJ6" s="18" t="s">
        <v>6</v>
      </c>
      <c r="HK6" s="18" t="s">
        <v>7</v>
      </c>
      <c r="HL6" s="18" t="s">
        <v>2</v>
      </c>
      <c r="HM6" s="18" t="s">
        <v>0</v>
      </c>
      <c r="HN6" s="18" t="s">
        <v>3</v>
      </c>
      <c r="HO6" s="18" t="s">
        <v>4</v>
      </c>
      <c r="HP6" s="18" t="s">
        <v>5</v>
      </c>
      <c r="HQ6" s="18" t="s">
        <v>6</v>
      </c>
      <c r="HR6" s="21" t="s">
        <v>34</v>
      </c>
      <c r="HS6" s="18" t="s">
        <v>2</v>
      </c>
      <c r="HT6" s="45" t="s">
        <v>47</v>
      </c>
      <c r="HU6" s="45" t="s">
        <v>48</v>
      </c>
      <c r="HV6" s="45" t="s">
        <v>49</v>
      </c>
      <c r="HW6" s="18" t="s">
        <v>5</v>
      </c>
      <c r="HX6" s="18" t="s">
        <v>6</v>
      </c>
      <c r="HY6" s="18" t="s">
        <v>7</v>
      </c>
      <c r="HZ6" s="18" t="s">
        <v>2</v>
      </c>
      <c r="IA6" s="18" t="s">
        <v>0</v>
      </c>
      <c r="IB6" s="18" t="s">
        <v>3</v>
      </c>
      <c r="IC6" s="18" t="s">
        <v>4</v>
      </c>
      <c r="ID6" s="18" t="s">
        <v>5</v>
      </c>
      <c r="IE6" s="18" t="s">
        <v>6</v>
      </c>
      <c r="IF6" s="18" t="s">
        <v>7</v>
      </c>
      <c r="IG6" s="18" t="s">
        <v>2</v>
      </c>
      <c r="IH6" s="18" t="s">
        <v>0</v>
      </c>
      <c r="II6" s="18" t="s">
        <v>3</v>
      </c>
      <c r="IJ6" s="18" t="s">
        <v>4</v>
      </c>
      <c r="IK6" s="18" t="s">
        <v>5</v>
      </c>
      <c r="IL6" s="18" t="s">
        <v>6</v>
      </c>
      <c r="IM6" t="s">
        <v>7</v>
      </c>
      <c r="IN6" t="s">
        <v>2</v>
      </c>
      <c r="IO6" t="s">
        <v>0</v>
      </c>
      <c r="IP6" t="s">
        <v>3</v>
      </c>
      <c r="IQ6" t="s">
        <v>4</v>
      </c>
      <c r="IR6" t="s">
        <v>5</v>
      </c>
      <c r="IS6" t="s">
        <v>6</v>
      </c>
      <c r="IT6" t="s">
        <v>7</v>
      </c>
      <c r="IU6" t="s">
        <v>2</v>
      </c>
      <c r="IV6" t="s">
        <v>0</v>
      </c>
      <c r="IW6" t="s">
        <v>3</v>
      </c>
      <c r="IX6" t="s">
        <v>4</v>
      </c>
      <c r="IY6" t="s">
        <v>5</v>
      </c>
      <c r="IZ6" t="s">
        <v>6</v>
      </c>
      <c r="JA6" t="s">
        <v>7</v>
      </c>
      <c r="JB6" t="s">
        <v>2</v>
      </c>
      <c r="JC6" s="15" t="s">
        <v>47</v>
      </c>
      <c r="JD6" t="s">
        <v>3</v>
      </c>
      <c r="JE6" t="s">
        <v>4</v>
      </c>
      <c r="JF6" t="s">
        <v>5</v>
      </c>
      <c r="JG6" t="s">
        <v>6</v>
      </c>
      <c r="JH6" t="s">
        <v>7</v>
      </c>
      <c r="JI6" s="15" t="s">
        <v>33</v>
      </c>
      <c r="JJ6" s="15" t="s">
        <v>47</v>
      </c>
      <c r="JK6" t="s">
        <v>3</v>
      </c>
      <c r="JL6" t="s">
        <v>4</v>
      </c>
      <c r="JM6" t="s">
        <v>5</v>
      </c>
      <c r="JN6" t="s">
        <v>6</v>
      </c>
      <c r="JO6" t="s">
        <v>7</v>
      </c>
      <c r="JP6" t="s">
        <v>2</v>
      </c>
      <c r="JQ6" s="18" t="s">
        <v>0</v>
      </c>
      <c r="JR6" s="18" t="s">
        <v>3</v>
      </c>
      <c r="JS6" s="18" t="s">
        <v>4</v>
      </c>
      <c r="JT6" s="18" t="s">
        <v>5</v>
      </c>
      <c r="JU6" s="18" t="s">
        <v>6</v>
      </c>
      <c r="JV6" s="18" t="s">
        <v>7</v>
      </c>
      <c r="JW6" s="18" t="s">
        <v>2</v>
      </c>
      <c r="JX6" s="21" t="s">
        <v>47</v>
      </c>
      <c r="JY6" s="18" t="s">
        <v>3</v>
      </c>
      <c r="JZ6" s="18" t="s">
        <v>4</v>
      </c>
      <c r="KA6" s="18" t="s">
        <v>5</v>
      </c>
      <c r="KB6" s="18" t="s">
        <v>6</v>
      </c>
      <c r="KC6" s="18" t="s">
        <v>7</v>
      </c>
      <c r="KD6" s="18" t="s">
        <v>2</v>
      </c>
      <c r="KE6" s="18" t="s">
        <v>0</v>
      </c>
      <c r="KF6" s="18" t="s">
        <v>3</v>
      </c>
      <c r="KG6" s="18" t="s">
        <v>4</v>
      </c>
      <c r="KH6" s="18" t="s">
        <v>5</v>
      </c>
      <c r="KI6" s="18" t="s">
        <v>6</v>
      </c>
      <c r="KJ6" s="18" t="s">
        <v>7</v>
      </c>
      <c r="KK6" s="18" t="s">
        <v>2</v>
      </c>
      <c r="KL6" s="18" t="s">
        <v>0</v>
      </c>
      <c r="KM6" s="18" t="s">
        <v>3</v>
      </c>
      <c r="KN6" s="18" t="s">
        <v>4</v>
      </c>
      <c r="KO6" s="18" t="s">
        <v>5</v>
      </c>
      <c r="KP6" s="18" t="s">
        <v>6</v>
      </c>
      <c r="KQ6" s="18" t="s">
        <v>7</v>
      </c>
      <c r="KR6" s="18" t="s">
        <v>2</v>
      </c>
      <c r="KS6" s="18" t="s">
        <v>0</v>
      </c>
      <c r="KT6" s="18" t="s">
        <v>3</v>
      </c>
      <c r="KU6" s="18" t="s">
        <v>4</v>
      </c>
      <c r="KV6" t="s">
        <v>5</v>
      </c>
      <c r="KW6" t="s">
        <v>6</v>
      </c>
      <c r="KX6" s="15" t="s">
        <v>34</v>
      </c>
      <c r="KY6" t="s">
        <v>2</v>
      </c>
      <c r="KZ6" t="s">
        <v>0</v>
      </c>
      <c r="LA6" t="s">
        <v>3</v>
      </c>
      <c r="LB6" t="s">
        <v>4</v>
      </c>
      <c r="LC6" t="s">
        <v>5</v>
      </c>
      <c r="LD6" t="s">
        <v>6</v>
      </c>
      <c r="LE6" t="s">
        <v>7</v>
      </c>
      <c r="LF6" t="s">
        <v>2</v>
      </c>
      <c r="LG6" t="s">
        <v>0</v>
      </c>
      <c r="LH6" t="s">
        <v>3</v>
      </c>
      <c r="LI6" t="s">
        <v>4</v>
      </c>
      <c r="LJ6" t="s">
        <v>5</v>
      </c>
      <c r="LK6" t="s">
        <v>6</v>
      </c>
      <c r="LL6" t="s">
        <v>7</v>
      </c>
      <c r="LM6" t="s">
        <v>2</v>
      </c>
      <c r="LN6" t="s">
        <v>0</v>
      </c>
      <c r="LO6" t="s">
        <v>3</v>
      </c>
      <c r="LP6" t="s">
        <v>4</v>
      </c>
      <c r="LQ6" t="s">
        <v>5</v>
      </c>
      <c r="LR6" s="51" t="s">
        <v>51</v>
      </c>
      <c r="LS6" t="s">
        <v>7</v>
      </c>
      <c r="LT6" t="s">
        <v>2</v>
      </c>
      <c r="LU6" t="s">
        <v>0</v>
      </c>
      <c r="LV6" t="s">
        <v>3</v>
      </c>
      <c r="LW6" t="s">
        <v>4</v>
      </c>
      <c r="LX6" s="1" t="s">
        <v>5</v>
      </c>
      <c r="LY6" s="1" t="s">
        <v>6</v>
      </c>
      <c r="LZ6" s="18" t="s">
        <v>7</v>
      </c>
      <c r="MA6" s="18" t="s">
        <v>2</v>
      </c>
      <c r="MB6" s="18" t="s">
        <v>0</v>
      </c>
      <c r="MC6" s="18" t="s">
        <v>3</v>
      </c>
      <c r="MD6" s="18" t="s">
        <v>4</v>
      </c>
      <c r="ME6" s="18" t="s">
        <v>5</v>
      </c>
      <c r="MF6" s="18" t="s">
        <v>6</v>
      </c>
      <c r="MG6" s="18" t="s">
        <v>7</v>
      </c>
      <c r="MH6" s="18" t="s">
        <v>2</v>
      </c>
      <c r="MI6" s="18" t="s">
        <v>0</v>
      </c>
      <c r="MJ6" s="18" t="s">
        <v>3</v>
      </c>
      <c r="MK6" s="18" t="s">
        <v>4</v>
      </c>
      <c r="ML6" s="18" t="s">
        <v>5</v>
      </c>
      <c r="MM6" s="18" t="s">
        <v>6</v>
      </c>
      <c r="MN6" s="18" t="s">
        <v>7</v>
      </c>
      <c r="MO6" s="18" t="s">
        <v>2</v>
      </c>
      <c r="MP6" s="18" t="s">
        <v>0</v>
      </c>
      <c r="MQ6" s="18" t="s">
        <v>3</v>
      </c>
      <c r="MR6" s="18" t="s">
        <v>4</v>
      </c>
      <c r="MS6" s="18" t="s">
        <v>5</v>
      </c>
      <c r="MT6" s="18" t="s">
        <v>6</v>
      </c>
      <c r="MU6" s="18" t="s">
        <v>7</v>
      </c>
      <c r="MV6" s="21" t="s">
        <v>33</v>
      </c>
      <c r="MW6" s="35" t="s">
        <v>47</v>
      </c>
      <c r="MX6" s="18" t="s">
        <v>3</v>
      </c>
      <c r="MY6" s="18" t="s">
        <v>4</v>
      </c>
      <c r="MZ6" s="18" t="s">
        <v>5</v>
      </c>
      <c r="NA6" s="18" t="s">
        <v>6</v>
      </c>
      <c r="NB6" s="45" t="s">
        <v>7</v>
      </c>
      <c r="NC6" s="45" t="s">
        <v>2</v>
      </c>
      <c r="ND6" s="46" t="s">
        <v>47</v>
      </c>
      <c r="NE6" s="45" t="s">
        <v>48</v>
      </c>
      <c r="NF6" s="45" t="s">
        <v>49</v>
      </c>
      <c r="NG6" s="45" t="s">
        <v>50</v>
      </c>
      <c r="NH6" s="18" t="s">
        <v>6</v>
      </c>
      <c r="NI6" s="18" t="s">
        <v>7</v>
      </c>
      <c r="NJ6" s="18" t="s">
        <v>2</v>
      </c>
      <c r="NK6" s="18" t="s">
        <v>0</v>
      </c>
      <c r="NL6" s="18" t="s">
        <v>3</v>
      </c>
      <c r="NM6" s="18" t="s">
        <v>4</v>
      </c>
      <c r="NN6" s="18" t="s">
        <v>5</v>
      </c>
      <c r="NO6" s="18" t="s">
        <v>6</v>
      </c>
      <c r="NP6" s="18" t="s">
        <v>7</v>
      </c>
      <c r="NQ6" s="18" t="s">
        <v>2</v>
      </c>
      <c r="NR6" s="35" t="s">
        <v>47</v>
      </c>
      <c r="NS6" s="18" t="s">
        <v>3</v>
      </c>
      <c r="NT6" s="18" t="s">
        <v>4</v>
      </c>
      <c r="NU6" s="18" t="s">
        <v>5</v>
      </c>
      <c r="NV6" s="18" t="s">
        <v>6</v>
      </c>
      <c r="NW6" s="18" t="s">
        <v>7</v>
      </c>
      <c r="NX6" s="18" t="s">
        <v>2</v>
      </c>
      <c r="NY6" s="18" t="s">
        <v>0</v>
      </c>
      <c r="NZ6" s="18" t="s">
        <v>3</v>
      </c>
      <c r="OA6" s="18" t="s">
        <v>4</v>
      </c>
      <c r="OB6" s="18" t="s">
        <v>5</v>
      </c>
      <c r="OC6" s="18" t="s">
        <v>6</v>
      </c>
      <c r="OD6" s="18" t="s">
        <v>7</v>
      </c>
      <c r="OE6" s="18" t="s">
        <v>2</v>
      </c>
      <c r="OF6" s="18" t="s">
        <v>0</v>
      </c>
      <c r="OG6" s="18" t="s">
        <v>3</v>
      </c>
      <c r="OH6" s="18" t="s">
        <v>4</v>
      </c>
      <c r="OI6" s="18" t="s">
        <v>5</v>
      </c>
      <c r="OJ6" t="s">
        <v>6</v>
      </c>
      <c r="OK6" t="s">
        <v>7</v>
      </c>
      <c r="OL6" t="s">
        <v>2</v>
      </c>
      <c r="OM6" t="s">
        <v>0</v>
      </c>
      <c r="ON6" t="s">
        <v>3</v>
      </c>
      <c r="OO6" t="s">
        <v>4</v>
      </c>
      <c r="OP6" t="s">
        <v>5</v>
      </c>
      <c r="OQ6" t="s">
        <v>6</v>
      </c>
      <c r="OR6" t="s">
        <v>7</v>
      </c>
      <c r="OS6" t="s">
        <v>2</v>
      </c>
      <c r="OT6" s="51" t="s">
        <v>47</v>
      </c>
      <c r="OU6" t="s">
        <v>3</v>
      </c>
      <c r="OV6" t="s">
        <v>4</v>
      </c>
      <c r="OW6" t="s">
        <v>5</v>
      </c>
      <c r="OX6" t="s">
        <v>6</v>
      </c>
      <c r="OY6" t="s">
        <v>7</v>
      </c>
      <c r="OZ6" t="s">
        <v>2</v>
      </c>
      <c r="PA6" t="s">
        <v>0</v>
      </c>
      <c r="PB6" t="s">
        <v>3</v>
      </c>
      <c r="PC6" t="s">
        <v>4</v>
      </c>
      <c r="PD6" t="s">
        <v>5</v>
      </c>
      <c r="PE6" t="s">
        <v>6</v>
      </c>
      <c r="PF6" t="s">
        <v>7</v>
      </c>
      <c r="PG6" t="s">
        <v>2</v>
      </c>
      <c r="PH6" t="s">
        <v>0</v>
      </c>
      <c r="PI6" t="s">
        <v>3</v>
      </c>
      <c r="PJ6" t="s">
        <v>4</v>
      </c>
      <c r="PK6" t="s">
        <v>5</v>
      </c>
      <c r="PM6" s="18" t="s">
        <v>6</v>
      </c>
      <c r="PN6" s="18" t="s">
        <v>7</v>
      </c>
      <c r="PO6" s="18" t="s">
        <v>2</v>
      </c>
      <c r="PP6" s="18" t="s">
        <v>0</v>
      </c>
      <c r="PQ6" s="18" t="s">
        <v>3</v>
      </c>
      <c r="PR6" s="18" t="s">
        <v>4</v>
      </c>
      <c r="PS6" s="18" t="s">
        <v>5</v>
      </c>
      <c r="PT6" s="18" t="s">
        <v>6</v>
      </c>
      <c r="PU6" s="18" t="s">
        <v>7</v>
      </c>
      <c r="PV6" s="18" t="s">
        <v>2</v>
      </c>
      <c r="PW6" s="18" t="s">
        <v>0</v>
      </c>
      <c r="PX6" s="18" t="s">
        <v>3</v>
      </c>
      <c r="PY6" s="18" t="s">
        <v>4</v>
      </c>
      <c r="PZ6" s="18" t="s">
        <v>5</v>
      </c>
      <c r="QA6" s="18" t="s">
        <v>6</v>
      </c>
      <c r="QB6" s="18" t="s">
        <v>7</v>
      </c>
      <c r="QC6" s="18" t="s">
        <v>2</v>
      </c>
      <c r="QD6" s="18" t="s">
        <v>0</v>
      </c>
      <c r="QE6" s="18" t="s">
        <v>3</v>
      </c>
      <c r="QF6" s="18" t="s">
        <v>4</v>
      </c>
      <c r="QG6" s="35" t="s">
        <v>50</v>
      </c>
      <c r="QH6" s="18" t="s">
        <v>6</v>
      </c>
      <c r="QI6" s="18" t="s">
        <v>7</v>
      </c>
      <c r="QJ6" s="18" t="s">
        <v>2</v>
      </c>
      <c r="QK6" s="18" t="s">
        <v>0</v>
      </c>
      <c r="QL6" s="18" t="s">
        <v>3</v>
      </c>
      <c r="QM6" s="18" t="s">
        <v>4</v>
      </c>
      <c r="QN6" s="18" t="s">
        <v>5</v>
      </c>
      <c r="QO6" s="18" t="s">
        <v>6</v>
      </c>
      <c r="QP6" s="18" t="s">
        <v>7</v>
      </c>
      <c r="QQ6" s="18" t="s">
        <v>2</v>
      </c>
    </row>
    <row r="7" spans="1:460" ht="15" customHeight="1">
      <c r="A7" s="17">
        <v>2019</v>
      </c>
      <c r="B7" s="16">
        <v>3</v>
      </c>
      <c r="C7" s="18">
        <v>1</v>
      </c>
      <c r="D7" s="18">
        <v>2</v>
      </c>
      <c r="E7" s="18">
        <v>3</v>
      </c>
      <c r="F7" s="18">
        <v>4</v>
      </c>
      <c r="G7" s="18">
        <v>5</v>
      </c>
      <c r="H7" s="18">
        <v>6</v>
      </c>
      <c r="I7" s="18">
        <v>7</v>
      </c>
      <c r="J7" s="18">
        <v>8</v>
      </c>
      <c r="K7" s="18">
        <v>9</v>
      </c>
      <c r="L7" s="18">
        <v>10</v>
      </c>
      <c r="M7" s="18">
        <v>11</v>
      </c>
      <c r="N7" s="18">
        <v>12</v>
      </c>
      <c r="O7" s="18">
        <v>13</v>
      </c>
      <c r="P7" s="18">
        <v>14</v>
      </c>
      <c r="Q7" s="18">
        <v>15</v>
      </c>
      <c r="R7" s="18">
        <v>16</v>
      </c>
      <c r="S7" s="18">
        <v>17</v>
      </c>
      <c r="T7" s="18">
        <v>18</v>
      </c>
      <c r="U7" s="18">
        <v>19</v>
      </c>
      <c r="V7" s="18">
        <v>20</v>
      </c>
      <c r="W7" s="18">
        <v>21</v>
      </c>
      <c r="X7" s="18">
        <v>22</v>
      </c>
      <c r="Y7" s="18">
        <v>23</v>
      </c>
      <c r="Z7" s="18">
        <v>24</v>
      </c>
      <c r="AA7" s="18">
        <v>25</v>
      </c>
      <c r="AB7" s="18">
        <v>26</v>
      </c>
      <c r="AC7" s="18">
        <v>27</v>
      </c>
      <c r="AD7" s="18">
        <v>28</v>
      </c>
      <c r="AE7" s="18">
        <v>29</v>
      </c>
      <c r="AF7" s="18">
        <v>30</v>
      </c>
      <c r="AG7" s="18">
        <v>31</v>
      </c>
      <c r="AH7">
        <v>1</v>
      </c>
      <c r="AI7">
        <v>2</v>
      </c>
      <c r="AJ7">
        <v>3</v>
      </c>
      <c r="AK7">
        <v>4</v>
      </c>
      <c r="AL7">
        <v>5</v>
      </c>
      <c r="AM7">
        <v>6</v>
      </c>
      <c r="AN7">
        <v>7</v>
      </c>
      <c r="AO7">
        <v>8</v>
      </c>
      <c r="AP7">
        <v>9</v>
      </c>
      <c r="AQ7">
        <v>10</v>
      </c>
      <c r="AR7">
        <v>11</v>
      </c>
      <c r="AS7">
        <v>12</v>
      </c>
      <c r="AT7">
        <v>13</v>
      </c>
      <c r="AU7">
        <v>14</v>
      </c>
      <c r="AV7">
        <v>15</v>
      </c>
      <c r="AW7">
        <v>16</v>
      </c>
      <c r="AX7">
        <v>17</v>
      </c>
      <c r="AY7">
        <v>18</v>
      </c>
      <c r="AZ7">
        <v>19</v>
      </c>
      <c r="BA7">
        <v>20</v>
      </c>
      <c r="BB7">
        <v>21</v>
      </c>
      <c r="BC7">
        <v>22</v>
      </c>
      <c r="BD7">
        <v>23</v>
      </c>
      <c r="BE7">
        <v>24</v>
      </c>
      <c r="BF7">
        <v>25</v>
      </c>
      <c r="BG7">
        <v>26</v>
      </c>
      <c r="BH7">
        <v>27</v>
      </c>
      <c r="BI7">
        <v>28</v>
      </c>
      <c r="BK7" s="18">
        <v>1</v>
      </c>
      <c r="BL7" s="18">
        <v>2</v>
      </c>
      <c r="BM7" s="18">
        <v>3</v>
      </c>
      <c r="BN7" s="18">
        <v>4</v>
      </c>
      <c r="BO7" s="18">
        <v>5</v>
      </c>
      <c r="BP7" s="18">
        <v>6</v>
      </c>
      <c r="BQ7" s="18">
        <v>7</v>
      </c>
      <c r="BR7" s="18">
        <v>8</v>
      </c>
      <c r="BS7" s="18">
        <v>9</v>
      </c>
      <c r="BT7" s="18">
        <v>10</v>
      </c>
      <c r="BU7" s="18">
        <v>11</v>
      </c>
      <c r="BV7" s="18">
        <v>12</v>
      </c>
      <c r="BW7" s="18">
        <v>13</v>
      </c>
      <c r="BX7" s="18">
        <v>14</v>
      </c>
      <c r="BY7" s="18">
        <v>15</v>
      </c>
      <c r="BZ7" s="18">
        <v>16</v>
      </c>
      <c r="CA7" s="18">
        <v>17</v>
      </c>
      <c r="CB7" s="18">
        <v>18</v>
      </c>
      <c r="CC7" s="18">
        <v>19</v>
      </c>
      <c r="CD7" s="18">
        <v>20</v>
      </c>
      <c r="CE7" s="18">
        <v>21</v>
      </c>
      <c r="CF7" s="18">
        <v>22</v>
      </c>
      <c r="CG7" s="18">
        <v>23</v>
      </c>
      <c r="CH7" s="18">
        <v>24</v>
      </c>
      <c r="CI7" s="18">
        <v>25</v>
      </c>
      <c r="CJ7" s="18">
        <v>26</v>
      </c>
      <c r="CK7" s="18">
        <v>27</v>
      </c>
      <c r="CL7" s="18">
        <v>28</v>
      </c>
      <c r="CM7" s="18">
        <v>29</v>
      </c>
      <c r="CN7" s="18">
        <v>30</v>
      </c>
      <c r="CO7" s="18">
        <v>31</v>
      </c>
      <c r="CP7">
        <v>1</v>
      </c>
      <c r="CQ7">
        <v>2</v>
      </c>
      <c r="CR7">
        <v>3</v>
      </c>
      <c r="CS7">
        <v>4</v>
      </c>
      <c r="CT7">
        <v>5</v>
      </c>
      <c r="CU7">
        <v>6</v>
      </c>
      <c r="CV7">
        <v>7</v>
      </c>
      <c r="CW7">
        <v>8</v>
      </c>
      <c r="CX7">
        <v>9</v>
      </c>
      <c r="CY7">
        <v>10</v>
      </c>
      <c r="CZ7">
        <v>11</v>
      </c>
      <c r="DA7">
        <v>12</v>
      </c>
      <c r="DB7">
        <v>13</v>
      </c>
      <c r="DC7">
        <v>14</v>
      </c>
      <c r="DD7">
        <v>15</v>
      </c>
      <c r="DE7">
        <v>16</v>
      </c>
      <c r="DF7">
        <v>17</v>
      </c>
      <c r="DG7">
        <v>18</v>
      </c>
      <c r="DH7">
        <v>19</v>
      </c>
      <c r="DI7">
        <v>20</v>
      </c>
      <c r="DJ7">
        <v>21</v>
      </c>
      <c r="DK7">
        <v>22</v>
      </c>
      <c r="DL7">
        <v>23</v>
      </c>
      <c r="DM7">
        <v>24</v>
      </c>
      <c r="DN7">
        <v>25</v>
      </c>
      <c r="DO7">
        <v>26</v>
      </c>
      <c r="DP7">
        <v>27</v>
      </c>
      <c r="DQ7">
        <v>28</v>
      </c>
      <c r="DR7">
        <v>29</v>
      </c>
      <c r="DS7">
        <v>30</v>
      </c>
      <c r="DT7" s="18">
        <v>1</v>
      </c>
      <c r="DU7" s="18">
        <v>2</v>
      </c>
      <c r="DV7" s="18">
        <v>3</v>
      </c>
      <c r="DW7" s="18">
        <v>4</v>
      </c>
      <c r="DX7" s="18">
        <v>5</v>
      </c>
      <c r="DY7" s="18">
        <v>6</v>
      </c>
      <c r="DZ7" s="18">
        <v>7</v>
      </c>
      <c r="EA7" s="18">
        <v>8</v>
      </c>
      <c r="EB7" s="18">
        <v>9</v>
      </c>
      <c r="EC7" s="18">
        <v>10</v>
      </c>
      <c r="ED7" s="18">
        <v>11</v>
      </c>
      <c r="EE7" s="18">
        <v>12</v>
      </c>
      <c r="EF7" s="18">
        <v>13</v>
      </c>
      <c r="EG7" s="18">
        <v>14</v>
      </c>
      <c r="EH7" s="18">
        <v>15</v>
      </c>
      <c r="EI7" s="18">
        <v>16</v>
      </c>
      <c r="EJ7" s="18">
        <v>17</v>
      </c>
      <c r="EK7" s="18">
        <v>18</v>
      </c>
      <c r="EL7" s="18">
        <v>19</v>
      </c>
      <c r="EM7" s="18">
        <v>20</v>
      </c>
      <c r="EN7" s="18">
        <v>21</v>
      </c>
      <c r="EO7" s="18">
        <v>22</v>
      </c>
      <c r="EP7" s="18">
        <v>23</v>
      </c>
      <c r="EQ7" s="18">
        <v>24</v>
      </c>
      <c r="ER7" s="18">
        <v>25</v>
      </c>
      <c r="ES7" s="18">
        <v>26</v>
      </c>
      <c r="ET7" s="18">
        <v>27</v>
      </c>
      <c r="EU7" s="18">
        <v>28</v>
      </c>
      <c r="EV7" s="18">
        <v>29</v>
      </c>
      <c r="EW7" s="18">
        <v>30</v>
      </c>
      <c r="EX7" s="18">
        <v>31</v>
      </c>
      <c r="EY7">
        <v>1</v>
      </c>
      <c r="EZ7">
        <v>2</v>
      </c>
      <c r="FA7">
        <v>3</v>
      </c>
      <c r="FB7">
        <v>4</v>
      </c>
      <c r="FC7">
        <v>5</v>
      </c>
      <c r="FD7">
        <v>6</v>
      </c>
      <c r="FE7">
        <v>7</v>
      </c>
      <c r="FF7">
        <v>8</v>
      </c>
      <c r="FG7">
        <v>9</v>
      </c>
      <c r="FH7">
        <v>10</v>
      </c>
      <c r="FI7">
        <v>11</v>
      </c>
      <c r="FJ7">
        <v>12</v>
      </c>
      <c r="FK7">
        <v>13</v>
      </c>
      <c r="FL7">
        <v>14</v>
      </c>
      <c r="FM7">
        <v>15</v>
      </c>
      <c r="FN7">
        <v>16</v>
      </c>
      <c r="FO7">
        <v>17</v>
      </c>
      <c r="FP7">
        <v>18</v>
      </c>
      <c r="FQ7">
        <v>19</v>
      </c>
      <c r="FR7">
        <v>20</v>
      </c>
      <c r="FS7">
        <v>21</v>
      </c>
      <c r="FT7">
        <v>22</v>
      </c>
      <c r="FU7">
        <v>23</v>
      </c>
      <c r="FV7">
        <v>24</v>
      </c>
      <c r="FW7">
        <v>25</v>
      </c>
      <c r="FX7">
        <v>26</v>
      </c>
      <c r="FY7">
        <v>27</v>
      </c>
      <c r="FZ7">
        <v>28</v>
      </c>
      <c r="GA7">
        <v>29</v>
      </c>
      <c r="GB7">
        <v>30</v>
      </c>
      <c r="GC7" s="18">
        <v>1</v>
      </c>
      <c r="GD7" s="18">
        <v>2</v>
      </c>
      <c r="GE7" s="18">
        <v>3</v>
      </c>
      <c r="GF7" s="18">
        <v>4</v>
      </c>
      <c r="GG7" s="18">
        <v>5</v>
      </c>
      <c r="GH7" s="18">
        <v>6</v>
      </c>
      <c r="GI7" s="18">
        <v>7</v>
      </c>
      <c r="GJ7" s="18">
        <v>8</v>
      </c>
      <c r="GK7" s="18">
        <v>9</v>
      </c>
      <c r="GL7" s="18">
        <v>10</v>
      </c>
      <c r="GM7" s="18">
        <v>11</v>
      </c>
      <c r="GN7" s="18">
        <v>12</v>
      </c>
      <c r="GO7" s="18">
        <v>13</v>
      </c>
      <c r="GP7" s="18">
        <v>14</v>
      </c>
      <c r="GQ7" s="18">
        <v>15</v>
      </c>
      <c r="GR7" s="18">
        <v>16</v>
      </c>
      <c r="GS7" s="18">
        <v>17</v>
      </c>
      <c r="GT7" s="18">
        <v>18</v>
      </c>
      <c r="GU7" s="18">
        <v>19</v>
      </c>
      <c r="GV7" s="18">
        <v>20</v>
      </c>
      <c r="GW7" s="18">
        <v>21</v>
      </c>
      <c r="GX7" s="18">
        <v>22</v>
      </c>
      <c r="GY7" s="18">
        <v>23</v>
      </c>
      <c r="GZ7" s="18">
        <v>24</v>
      </c>
      <c r="HA7" s="18">
        <v>25</v>
      </c>
      <c r="HB7" s="18">
        <v>26</v>
      </c>
      <c r="HC7" s="18">
        <v>27</v>
      </c>
      <c r="HD7" s="18">
        <v>28</v>
      </c>
      <c r="HE7" s="18">
        <v>29</v>
      </c>
      <c r="HF7" s="18">
        <v>30</v>
      </c>
      <c r="HG7" s="18">
        <v>31</v>
      </c>
      <c r="HH7">
        <v>1</v>
      </c>
      <c r="HI7">
        <v>2</v>
      </c>
      <c r="HJ7">
        <v>3</v>
      </c>
      <c r="HK7">
        <v>4</v>
      </c>
      <c r="HL7">
        <v>5</v>
      </c>
      <c r="HM7">
        <v>6</v>
      </c>
      <c r="HN7">
        <v>7</v>
      </c>
      <c r="HO7">
        <v>8</v>
      </c>
      <c r="HP7">
        <v>9</v>
      </c>
      <c r="HQ7">
        <v>10</v>
      </c>
      <c r="HR7">
        <v>11</v>
      </c>
      <c r="HS7">
        <v>12</v>
      </c>
      <c r="HT7" s="45">
        <v>13</v>
      </c>
      <c r="HU7" s="45">
        <v>14</v>
      </c>
      <c r="HV7" s="45">
        <v>15</v>
      </c>
      <c r="HW7">
        <v>16</v>
      </c>
      <c r="HX7">
        <v>17</v>
      </c>
      <c r="HY7">
        <v>18</v>
      </c>
      <c r="HZ7">
        <v>19</v>
      </c>
      <c r="IA7">
        <v>20</v>
      </c>
      <c r="IB7">
        <v>21</v>
      </c>
      <c r="IC7">
        <v>22</v>
      </c>
      <c r="ID7">
        <v>23</v>
      </c>
      <c r="IE7">
        <v>24</v>
      </c>
      <c r="IF7">
        <v>25</v>
      </c>
      <c r="IG7">
        <v>26</v>
      </c>
      <c r="IH7">
        <v>27</v>
      </c>
      <c r="II7">
        <v>28</v>
      </c>
      <c r="IJ7">
        <v>29</v>
      </c>
      <c r="IK7">
        <v>30</v>
      </c>
      <c r="IL7">
        <v>31</v>
      </c>
      <c r="IM7" s="18">
        <v>1</v>
      </c>
      <c r="IN7" s="18">
        <v>2</v>
      </c>
      <c r="IO7" s="18">
        <v>3</v>
      </c>
      <c r="IP7" s="18">
        <v>4</v>
      </c>
      <c r="IQ7" s="18">
        <v>5</v>
      </c>
      <c r="IR7" s="18">
        <v>6</v>
      </c>
      <c r="IS7" s="18">
        <v>7</v>
      </c>
      <c r="IT7" s="18">
        <v>8</v>
      </c>
      <c r="IU7" s="18">
        <v>9</v>
      </c>
      <c r="IV7" s="18">
        <v>10</v>
      </c>
      <c r="IW7" s="18">
        <v>11</v>
      </c>
      <c r="IX7" s="18">
        <v>12</v>
      </c>
      <c r="IY7" s="18">
        <v>13</v>
      </c>
      <c r="IZ7" s="18">
        <v>14</v>
      </c>
      <c r="JA7" s="18">
        <v>15</v>
      </c>
      <c r="JB7" s="18">
        <v>16</v>
      </c>
      <c r="JC7" s="18">
        <v>17</v>
      </c>
      <c r="JD7" s="18">
        <v>18</v>
      </c>
      <c r="JE7" s="18">
        <v>19</v>
      </c>
      <c r="JF7" s="18">
        <v>20</v>
      </c>
      <c r="JG7" s="18">
        <v>21</v>
      </c>
      <c r="JH7" s="18">
        <v>22</v>
      </c>
      <c r="JI7" s="18">
        <v>23</v>
      </c>
      <c r="JJ7" s="18">
        <v>24</v>
      </c>
      <c r="JK7" s="18">
        <v>25</v>
      </c>
      <c r="JL7" s="18">
        <v>26</v>
      </c>
      <c r="JM7" s="18">
        <v>27</v>
      </c>
      <c r="JN7" s="18">
        <v>28</v>
      </c>
      <c r="JO7" s="18">
        <v>29</v>
      </c>
      <c r="JP7" s="18">
        <v>30</v>
      </c>
      <c r="JQ7">
        <v>1</v>
      </c>
      <c r="JR7">
        <v>2</v>
      </c>
      <c r="JS7">
        <v>3</v>
      </c>
      <c r="JT7">
        <v>4</v>
      </c>
      <c r="JU7">
        <v>5</v>
      </c>
      <c r="JV7">
        <v>6</v>
      </c>
      <c r="JW7">
        <v>7</v>
      </c>
      <c r="JX7">
        <v>8</v>
      </c>
      <c r="JY7">
        <v>9</v>
      </c>
      <c r="JZ7">
        <v>10</v>
      </c>
      <c r="KA7">
        <v>11</v>
      </c>
      <c r="KB7">
        <v>12</v>
      </c>
      <c r="KC7">
        <v>13</v>
      </c>
      <c r="KD7">
        <v>14</v>
      </c>
      <c r="KE7">
        <v>15</v>
      </c>
      <c r="KF7">
        <v>16</v>
      </c>
      <c r="KG7">
        <v>17</v>
      </c>
      <c r="KH7">
        <v>18</v>
      </c>
      <c r="KI7">
        <v>19</v>
      </c>
      <c r="KJ7">
        <v>20</v>
      </c>
      <c r="KK7">
        <v>21</v>
      </c>
      <c r="KL7">
        <v>22</v>
      </c>
      <c r="KM7">
        <v>23</v>
      </c>
      <c r="KN7">
        <v>24</v>
      </c>
      <c r="KO7">
        <v>25</v>
      </c>
      <c r="KP7">
        <v>26</v>
      </c>
      <c r="KQ7">
        <v>27</v>
      </c>
      <c r="KR7">
        <v>28</v>
      </c>
      <c r="KS7">
        <v>29</v>
      </c>
      <c r="KT7">
        <v>30</v>
      </c>
      <c r="KU7">
        <v>31</v>
      </c>
      <c r="KV7" s="18">
        <v>1</v>
      </c>
      <c r="KW7" s="18">
        <v>2</v>
      </c>
      <c r="KX7" s="18">
        <v>3</v>
      </c>
      <c r="KY7" s="18">
        <v>4</v>
      </c>
      <c r="KZ7" s="18">
        <v>5</v>
      </c>
      <c r="LA7" s="18">
        <v>6</v>
      </c>
      <c r="LB7" s="18">
        <v>7</v>
      </c>
      <c r="LC7" s="18">
        <v>8</v>
      </c>
      <c r="LD7" s="18">
        <v>9</v>
      </c>
      <c r="LE7" s="18">
        <v>10</v>
      </c>
      <c r="LF7" s="18">
        <v>11</v>
      </c>
      <c r="LG7" s="18">
        <v>12</v>
      </c>
      <c r="LH7" s="18">
        <v>13</v>
      </c>
      <c r="LI7" s="18">
        <v>14</v>
      </c>
      <c r="LJ7" s="18">
        <v>15</v>
      </c>
      <c r="LK7" s="18">
        <v>16</v>
      </c>
      <c r="LL7" s="18">
        <v>17</v>
      </c>
      <c r="LM7" s="18">
        <v>18</v>
      </c>
      <c r="LN7" s="18">
        <v>19</v>
      </c>
      <c r="LO7" s="18">
        <v>20</v>
      </c>
      <c r="LP7" s="18">
        <v>21</v>
      </c>
      <c r="LQ7" s="18">
        <v>22</v>
      </c>
      <c r="LR7" s="18">
        <v>23</v>
      </c>
      <c r="LS7" s="18">
        <v>24</v>
      </c>
      <c r="LT7" s="18">
        <v>25</v>
      </c>
      <c r="LU7" s="18">
        <v>26</v>
      </c>
      <c r="LV7" s="18">
        <v>27</v>
      </c>
      <c r="LW7" s="18">
        <v>28</v>
      </c>
      <c r="LX7" s="55">
        <v>29</v>
      </c>
      <c r="LY7" s="55">
        <v>30</v>
      </c>
      <c r="LZ7">
        <v>1</v>
      </c>
      <c r="MA7">
        <v>2</v>
      </c>
      <c r="MB7">
        <v>3</v>
      </c>
      <c r="MC7">
        <v>4</v>
      </c>
      <c r="MD7">
        <v>5</v>
      </c>
      <c r="ME7">
        <v>6</v>
      </c>
      <c r="MF7">
        <v>7</v>
      </c>
      <c r="MG7">
        <v>8</v>
      </c>
      <c r="MH7">
        <v>9</v>
      </c>
      <c r="MI7">
        <v>10</v>
      </c>
      <c r="MJ7">
        <v>11</v>
      </c>
      <c r="MK7">
        <v>12</v>
      </c>
      <c r="ML7">
        <v>13</v>
      </c>
      <c r="MM7">
        <v>14</v>
      </c>
      <c r="MN7">
        <v>15</v>
      </c>
      <c r="MO7">
        <v>16</v>
      </c>
      <c r="MP7">
        <v>17</v>
      </c>
      <c r="MQ7">
        <v>18</v>
      </c>
      <c r="MR7">
        <v>19</v>
      </c>
      <c r="MS7">
        <v>20</v>
      </c>
      <c r="MT7">
        <v>21</v>
      </c>
      <c r="MU7">
        <v>22</v>
      </c>
      <c r="MV7">
        <v>23</v>
      </c>
      <c r="MW7">
        <v>24</v>
      </c>
      <c r="MX7">
        <v>25</v>
      </c>
      <c r="MY7">
        <v>26</v>
      </c>
      <c r="MZ7">
        <v>27</v>
      </c>
      <c r="NA7">
        <v>28</v>
      </c>
      <c r="NB7" s="45">
        <v>29</v>
      </c>
      <c r="NC7" s="45">
        <v>30</v>
      </c>
      <c r="ND7" s="46">
        <v>31</v>
      </c>
      <c r="NE7" s="45">
        <v>1</v>
      </c>
      <c r="NF7" s="45">
        <v>2</v>
      </c>
      <c r="NG7" s="45">
        <v>3</v>
      </c>
      <c r="NH7">
        <v>4</v>
      </c>
      <c r="NI7">
        <v>5</v>
      </c>
      <c r="NJ7">
        <v>6</v>
      </c>
      <c r="NK7">
        <v>7</v>
      </c>
      <c r="NL7">
        <v>8</v>
      </c>
      <c r="NM7">
        <v>9</v>
      </c>
      <c r="NN7">
        <v>10</v>
      </c>
      <c r="NO7">
        <v>11</v>
      </c>
      <c r="NP7">
        <v>12</v>
      </c>
      <c r="NQ7">
        <v>13</v>
      </c>
      <c r="NR7">
        <v>14</v>
      </c>
      <c r="NS7">
        <v>15</v>
      </c>
      <c r="NT7">
        <v>16</v>
      </c>
      <c r="NU7">
        <v>17</v>
      </c>
      <c r="NV7">
        <v>18</v>
      </c>
      <c r="NW7">
        <v>19</v>
      </c>
      <c r="NX7">
        <v>20</v>
      </c>
      <c r="NY7">
        <v>21</v>
      </c>
      <c r="NZ7">
        <v>22</v>
      </c>
      <c r="OA7" s="15">
        <v>23</v>
      </c>
      <c r="OB7">
        <v>24</v>
      </c>
      <c r="OC7">
        <v>25</v>
      </c>
      <c r="OD7">
        <v>26</v>
      </c>
      <c r="OE7">
        <v>27</v>
      </c>
      <c r="OF7">
        <v>28</v>
      </c>
      <c r="OG7">
        <v>29</v>
      </c>
      <c r="OH7">
        <v>30</v>
      </c>
      <c r="OI7">
        <v>31</v>
      </c>
      <c r="OJ7" s="18">
        <v>1</v>
      </c>
      <c r="OK7" s="18">
        <v>2</v>
      </c>
      <c r="OL7" s="18">
        <v>3</v>
      </c>
      <c r="OM7" s="18">
        <v>4</v>
      </c>
      <c r="ON7" s="18">
        <v>5</v>
      </c>
      <c r="OO7" s="18">
        <v>6</v>
      </c>
      <c r="OP7" s="18">
        <v>7</v>
      </c>
      <c r="OQ7" s="18">
        <v>8</v>
      </c>
      <c r="OR7" s="18">
        <v>9</v>
      </c>
      <c r="OS7" s="18">
        <v>10</v>
      </c>
      <c r="OT7" s="18">
        <v>11</v>
      </c>
      <c r="OU7" s="18">
        <v>12</v>
      </c>
      <c r="OV7" s="18">
        <v>13</v>
      </c>
      <c r="OW7" s="18">
        <v>14</v>
      </c>
      <c r="OX7" s="18">
        <v>15</v>
      </c>
      <c r="OY7" s="18">
        <v>16</v>
      </c>
      <c r="OZ7" s="18">
        <v>17</v>
      </c>
      <c r="PA7" s="18">
        <v>18</v>
      </c>
      <c r="PB7" s="18">
        <v>19</v>
      </c>
      <c r="PC7" s="18">
        <v>20</v>
      </c>
      <c r="PD7" s="18">
        <v>21</v>
      </c>
      <c r="PE7" s="18">
        <v>22</v>
      </c>
      <c r="PF7" s="18">
        <v>23</v>
      </c>
      <c r="PG7" s="18">
        <v>24</v>
      </c>
      <c r="PH7" s="18">
        <v>25</v>
      </c>
      <c r="PI7" s="18">
        <v>26</v>
      </c>
      <c r="PJ7" s="18">
        <v>27</v>
      </c>
      <c r="PK7" s="18">
        <v>28</v>
      </c>
      <c r="PL7" s="18">
        <v>29</v>
      </c>
      <c r="PM7">
        <v>1</v>
      </c>
      <c r="PN7">
        <v>2</v>
      </c>
      <c r="PO7">
        <v>3</v>
      </c>
      <c r="PP7">
        <v>4</v>
      </c>
      <c r="PQ7">
        <v>5</v>
      </c>
      <c r="PR7">
        <v>6</v>
      </c>
      <c r="PS7">
        <v>7</v>
      </c>
      <c r="PT7">
        <v>8</v>
      </c>
      <c r="PU7">
        <v>9</v>
      </c>
      <c r="PV7">
        <v>10</v>
      </c>
      <c r="PW7">
        <v>11</v>
      </c>
      <c r="PX7">
        <v>12</v>
      </c>
      <c r="PY7">
        <v>13</v>
      </c>
      <c r="PZ7">
        <v>14</v>
      </c>
      <c r="QA7">
        <v>15</v>
      </c>
      <c r="QB7">
        <v>16</v>
      </c>
      <c r="QC7">
        <v>17</v>
      </c>
      <c r="QD7">
        <v>18</v>
      </c>
      <c r="QE7">
        <v>19</v>
      </c>
      <c r="QF7">
        <v>20</v>
      </c>
      <c r="QG7">
        <v>21</v>
      </c>
      <c r="QH7">
        <v>22</v>
      </c>
      <c r="QI7">
        <v>23</v>
      </c>
      <c r="QJ7">
        <v>24</v>
      </c>
      <c r="QK7">
        <v>25</v>
      </c>
      <c r="QL7">
        <v>26</v>
      </c>
      <c r="QM7">
        <v>27</v>
      </c>
      <c r="QN7">
        <v>28</v>
      </c>
      <c r="QO7">
        <v>29</v>
      </c>
      <c r="QP7">
        <v>30</v>
      </c>
      <c r="QQ7">
        <v>31</v>
      </c>
    </row>
    <row r="8" spans="1:460" ht="15" customHeight="1">
      <c r="A8" s="17"/>
      <c r="B8" s="16">
        <v>4</v>
      </c>
      <c r="C8" s="21" t="s">
        <v>48</v>
      </c>
      <c r="D8" s="18" t="s">
        <v>4</v>
      </c>
      <c r="E8" s="18" t="s">
        <v>5</v>
      </c>
      <c r="F8" s="18" t="s">
        <v>6</v>
      </c>
      <c r="G8" s="18" t="s">
        <v>7</v>
      </c>
      <c r="H8" s="18" t="s">
        <v>2</v>
      </c>
      <c r="I8" s="18" t="s">
        <v>0</v>
      </c>
      <c r="J8" s="18" t="s">
        <v>3</v>
      </c>
      <c r="K8" s="18" t="s">
        <v>4</v>
      </c>
      <c r="L8" s="18" t="s">
        <v>5</v>
      </c>
      <c r="M8" s="18" t="s">
        <v>6</v>
      </c>
      <c r="N8" s="18" t="s">
        <v>7</v>
      </c>
      <c r="O8" s="18" t="s">
        <v>2</v>
      </c>
      <c r="P8" s="21" t="s">
        <v>47</v>
      </c>
      <c r="Q8" s="18" t="s">
        <v>3</v>
      </c>
      <c r="R8" s="18" t="s">
        <v>4</v>
      </c>
      <c r="S8" s="18" t="s">
        <v>5</v>
      </c>
      <c r="T8" s="18" t="s">
        <v>6</v>
      </c>
      <c r="U8" s="18" t="s">
        <v>7</v>
      </c>
      <c r="V8" s="18" t="s">
        <v>2</v>
      </c>
      <c r="W8" s="18" t="s">
        <v>0</v>
      </c>
      <c r="X8" s="18" t="s">
        <v>3</v>
      </c>
      <c r="Y8" s="18" t="s">
        <v>4</v>
      </c>
      <c r="Z8" s="18" t="s">
        <v>5</v>
      </c>
      <c r="AA8" s="18" t="s">
        <v>6</v>
      </c>
      <c r="AB8" s="18" t="s">
        <v>7</v>
      </c>
      <c r="AC8" s="18" t="s">
        <v>2</v>
      </c>
      <c r="AD8" s="18" t="s">
        <v>0</v>
      </c>
      <c r="AE8" s="18" t="s">
        <v>3</v>
      </c>
      <c r="AF8" s="18" t="s">
        <v>4</v>
      </c>
      <c r="AG8" s="18" t="s">
        <v>5</v>
      </c>
      <c r="AH8" t="s">
        <v>6</v>
      </c>
      <c r="AI8" t="s">
        <v>7</v>
      </c>
      <c r="AJ8" t="s">
        <v>2</v>
      </c>
      <c r="AK8" t="s">
        <v>0</v>
      </c>
      <c r="AL8" t="s">
        <v>3</v>
      </c>
      <c r="AM8" t="s">
        <v>4</v>
      </c>
      <c r="AN8" t="s">
        <v>5</v>
      </c>
      <c r="AO8" t="s">
        <v>6</v>
      </c>
      <c r="AP8" t="s">
        <v>7</v>
      </c>
      <c r="AQ8" t="s">
        <v>2</v>
      </c>
      <c r="AR8" s="15" t="s">
        <v>47</v>
      </c>
      <c r="AS8" t="s">
        <v>3</v>
      </c>
      <c r="AT8" t="s">
        <v>4</v>
      </c>
      <c r="AU8" t="s">
        <v>5</v>
      </c>
      <c r="AV8" t="s">
        <v>6</v>
      </c>
      <c r="AW8" t="s">
        <v>7</v>
      </c>
      <c r="AX8" t="s">
        <v>2</v>
      </c>
      <c r="AY8" t="s">
        <v>0</v>
      </c>
      <c r="AZ8" t="s">
        <v>3</v>
      </c>
      <c r="BA8" t="s">
        <v>4</v>
      </c>
      <c r="BB8" t="s">
        <v>5</v>
      </c>
      <c r="BC8" t="s">
        <v>6</v>
      </c>
      <c r="BD8" t="s">
        <v>7</v>
      </c>
      <c r="BE8" t="s">
        <v>2</v>
      </c>
      <c r="BF8" t="s">
        <v>0</v>
      </c>
      <c r="BG8" t="s">
        <v>3</v>
      </c>
      <c r="BH8" t="s">
        <v>4</v>
      </c>
      <c r="BI8" t="s">
        <v>5</v>
      </c>
      <c r="BK8" s="18" t="s">
        <v>6</v>
      </c>
      <c r="BL8" s="18" t="s">
        <v>7</v>
      </c>
      <c r="BM8" s="18" t="s">
        <v>2</v>
      </c>
      <c r="BN8" s="18" t="s">
        <v>0</v>
      </c>
      <c r="BO8" s="18" t="s">
        <v>3</v>
      </c>
      <c r="BP8" s="18" t="s">
        <v>4</v>
      </c>
      <c r="BQ8" s="18" t="s">
        <v>5</v>
      </c>
      <c r="BR8" s="18" t="s">
        <v>6</v>
      </c>
      <c r="BS8" s="18" t="s">
        <v>7</v>
      </c>
      <c r="BT8" s="18" t="s">
        <v>2</v>
      </c>
      <c r="BU8" s="18" t="s">
        <v>0</v>
      </c>
      <c r="BV8" s="18" t="s">
        <v>3</v>
      </c>
      <c r="BW8" s="18" t="s">
        <v>4</v>
      </c>
      <c r="BX8" s="18" t="s">
        <v>5</v>
      </c>
      <c r="BY8" s="18" t="s">
        <v>6</v>
      </c>
      <c r="BZ8" s="18" t="s">
        <v>7</v>
      </c>
      <c r="CA8" s="18" t="s">
        <v>2</v>
      </c>
      <c r="CB8" s="18" t="s">
        <v>0</v>
      </c>
      <c r="CC8" s="18" t="s">
        <v>3</v>
      </c>
      <c r="CD8" s="18" t="s">
        <v>4</v>
      </c>
      <c r="CE8" s="21" t="s">
        <v>50</v>
      </c>
      <c r="CF8" s="18" t="s">
        <v>6</v>
      </c>
      <c r="CG8" s="18" t="s">
        <v>7</v>
      </c>
      <c r="CH8" s="18" t="s">
        <v>2</v>
      </c>
      <c r="CI8" s="18" t="s">
        <v>0</v>
      </c>
      <c r="CJ8" s="18" t="s">
        <v>3</v>
      </c>
      <c r="CK8" s="18" t="s">
        <v>4</v>
      </c>
      <c r="CL8" s="18" t="s">
        <v>5</v>
      </c>
      <c r="CM8" s="18" t="s">
        <v>6</v>
      </c>
      <c r="CN8" s="18" t="s">
        <v>7</v>
      </c>
      <c r="CO8" s="18" t="s">
        <v>2</v>
      </c>
      <c r="CP8" t="s">
        <v>0</v>
      </c>
      <c r="CQ8" t="s">
        <v>3</v>
      </c>
      <c r="CR8" t="s">
        <v>4</v>
      </c>
      <c r="CS8" t="s">
        <v>5</v>
      </c>
      <c r="CT8" t="s">
        <v>6</v>
      </c>
      <c r="CU8" t="s">
        <v>7</v>
      </c>
      <c r="CV8" t="s">
        <v>2</v>
      </c>
      <c r="CW8" t="s">
        <v>0</v>
      </c>
      <c r="CX8" t="s">
        <v>3</v>
      </c>
      <c r="CY8" t="s">
        <v>4</v>
      </c>
      <c r="CZ8" t="s">
        <v>5</v>
      </c>
      <c r="DA8" t="s">
        <v>6</v>
      </c>
      <c r="DB8" t="s">
        <v>7</v>
      </c>
      <c r="DC8" t="s">
        <v>2</v>
      </c>
      <c r="DD8" t="s">
        <v>0</v>
      </c>
      <c r="DE8" t="s">
        <v>3</v>
      </c>
      <c r="DF8" t="s">
        <v>4</v>
      </c>
      <c r="DG8" t="s">
        <v>5</v>
      </c>
      <c r="DH8" t="s">
        <v>6</v>
      </c>
      <c r="DI8" t="s">
        <v>7</v>
      </c>
      <c r="DJ8" t="s">
        <v>2</v>
      </c>
      <c r="DK8" t="s">
        <v>0</v>
      </c>
      <c r="DL8" t="s">
        <v>3</v>
      </c>
      <c r="DM8" t="s">
        <v>4</v>
      </c>
      <c r="DN8" t="s">
        <v>5</v>
      </c>
      <c r="DO8" t="s">
        <v>6</v>
      </c>
      <c r="DP8" t="s">
        <v>7</v>
      </c>
      <c r="DQ8" t="s">
        <v>2</v>
      </c>
      <c r="DR8" s="15" t="s">
        <v>47</v>
      </c>
      <c r="DS8" t="s">
        <v>3</v>
      </c>
      <c r="DT8" s="18" t="s">
        <v>4</v>
      </c>
      <c r="DU8" s="18" t="s">
        <v>5</v>
      </c>
      <c r="DV8" s="35" t="s">
        <v>51</v>
      </c>
      <c r="DW8" s="21" t="s">
        <v>34</v>
      </c>
      <c r="DX8" s="35" t="s">
        <v>33</v>
      </c>
      <c r="DY8" s="35" t="s">
        <v>47</v>
      </c>
      <c r="DZ8" s="18" t="s">
        <v>3</v>
      </c>
      <c r="EA8" s="18" t="s">
        <v>4</v>
      </c>
      <c r="EB8" s="18" t="s">
        <v>5</v>
      </c>
      <c r="EC8" s="18" t="s">
        <v>6</v>
      </c>
      <c r="ED8" s="18" t="s">
        <v>7</v>
      </c>
      <c r="EE8" s="18" t="s">
        <v>2</v>
      </c>
      <c r="EF8" s="18" t="s">
        <v>0</v>
      </c>
      <c r="EG8" s="18" t="s">
        <v>3</v>
      </c>
      <c r="EH8" s="18" t="s">
        <v>4</v>
      </c>
      <c r="EI8" s="18" t="s">
        <v>5</v>
      </c>
      <c r="EJ8" s="18" t="s">
        <v>6</v>
      </c>
      <c r="EK8" s="18" t="s">
        <v>7</v>
      </c>
      <c r="EL8" s="18" t="s">
        <v>2</v>
      </c>
      <c r="EM8" s="18" t="s">
        <v>0</v>
      </c>
      <c r="EN8" s="18" t="s">
        <v>3</v>
      </c>
      <c r="EO8" s="18" t="s">
        <v>4</v>
      </c>
      <c r="EP8" s="18" t="s">
        <v>5</v>
      </c>
      <c r="EQ8" s="18" t="s">
        <v>6</v>
      </c>
      <c r="ER8" s="18" t="s">
        <v>7</v>
      </c>
      <c r="ES8" s="18" t="s">
        <v>2</v>
      </c>
      <c r="ET8" s="18" t="s">
        <v>0</v>
      </c>
      <c r="EU8" s="18" t="s">
        <v>3</v>
      </c>
      <c r="EV8" s="18" t="s">
        <v>4</v>
      </c>
      <c r="EW8" s="18" t="s">
        <v>5</v>
      </c>
      <c r="EX8" s="18" t="s">
        <v>6</v>
      </c>
      <c r="EY8" t="s">
        <v>7</v>
      </c>
      <c r="EZ8" t="s">
        <v>2</v>
      </c>
      <c r="FA8" t="s">
        <v>0</v>
      </c>
      <c r="FB8" t="s">
        <v>3</v>
      </c>
      <c r="FC8" t="s">
        <v>4</v>
      </c>
      <c r="FD8" t="s">
        <v>5</v>
      </c>
      <c r="FE8" t="s">
        <v>6</v>
      </c>
      <c r="FF8" t="s">
        <v>7</v>
      </c>
      <c r="FG8" t="s">
        <v>2</v>
      </c>
      <c r="FH8" t="s">
        <v>0</v>
      </c>
      <c r="FI8" t="s">
        <v>3</v>
      </c>
      <c r="FJ8" t="s">
        <v>4</v>
      </c>
      <c r="FK8" t="s">
        <v>5</v>
      </c>
      <c r="FL8" t="s">
        <v>6</v>
      </c>
      <c r="FM8" t="s">
        <v>7</v>
      </c>
      <c r="FN8" t="s">
        <v>2</v>
      </c>
      <c r="FO8" t="s">
        <v>0</v>
      </c>
      <c r="FP8" t="s">
        <v>3</v>
      </c>
      <c r="FQ8" t="s">
        <v>4</v>
      </c>
      <c r="FR8" t="s">
        <v>5</v>
      </c>
      <c r="FS8" t="s">
        <v>6</v>
      </c>
      <c r="FT8" t="s">
        <v>7</v>
      </c>
      <c r="FU8" t="s">
        <v>2</v>
      </c>
      <c r="FV8" t="s">
        <v>0</v>
      </c>
      <c r="FW8" t="s">
        <v>3</v>
      </c>
      <c r="FX8" t="s">
        <v>4</v>
      </c>
      <c r="FY8" t="s">
        <v>5</v>
      </c>
      <c r="FZ8" t="s">
        <v>6</v>
      </c>
      <c r="GA8" t="s">
        <v>7</v>
      </c>
      <c r="GB8" t="s">
        <v>2</v>
      </c>
      <c r="GC8" s="18" t="s">
        <v>0</v>
      </c>
      <c r="GD8" s="18" t="s">
        <v>3</v>
      </c>
      <c r="GE8" s="18" t="s">
        <v>4</v>
      </c>
      <c r="GF8" s="18" t="s">
        <v>5</v>
      </c>
      <c r="GG8" s="18" t="s">
        <v>6</v>
      </c>
      <c r="GH8" s="18" t="s">
        <v>7</v>
      </c>
      <c r="GI8" s="18" t="s">
        <v>2</v>
      </c>
      <c r="GJ8" s="18" t="s">
        <v>0</v>
      </c>
      <c r="GK8" s="18" t="s">
        <v>3</v>
      </c>
      <c r="GL8" s="18" t="s">
        <v>4</v>
      </c>
      <c r="GM8" s="18" t="s">
        <v>5</v>
      </c>
      <c r="GN8" s="18" t="s">
        <v>6</v>
      </c>
      <c r="GO8" s="18" t="s">
        <v>7</v>
      </c>
      <c r="GP8" s="18" t="s">
        <v>2</v>
      </c>
      <c r="GQ8" s="21" t="s">
        <v>47</v>
      </c>
      <c r="GR8" s="18" t="s">
        <v>3</v>
      </c>
      <c r="GS8" s="18" t="s">
        <v>4</v>
      </c>
      <c r="GT8" s="18" t="s">
        <v>5</v>
      </c>
      <c r="GU8" s="18" t="s">
        <v>6</v>
      </c>
      <c r="GV8" s="18" t="s">
        <v>7</v>
      </c>
      <c r="GW8" s="18" t="s">
        <v>2</v>
      </c>
      <c r="GX8" s="18" t="s">
        <v>0</v>
      </c>
      <c r="GY8" s="18" t="s">
        <v>3</v>
      </c>
      <c r="GZ8" s="18" t="s">
        <v>4</v>
      </c>
      <c r="HA8" s="18" t="s">
        <v>5</v>
      </c>
      <c r="HB8" s="18" t="s">
        <v>6</v>
      </c>
      <c r="HC8" s="18" t="s">
        <v>7</v>
      </c>
      <c r="HD8" s="18" t="s">
        <v>2</v>
      </c>
      <c r="HE8" s="18" t="s">
        <v>0</v>
      </c>
      <c r="HF8" s="18" t="s">
        <v>3</v>
      </c>
      <c r="HG8" s="18" t="s">
        <v>4</v>
      </c>
      <c r="HH8" t="s">
        <v>5</v>
      </c>
      <c r="HI8" t="s">
        <v>6</v>
      </c>
      <c r="HJ8" t="s">
        <v>7</v>
      </c>
      <c r="HK8" t="s">
        <v>2</v>
      </c>
      <c r="HL8" t="s">
        <v>0</v>
      </c>
      <c r="HM8" t="s">
        <v>3</v>
      </c>
      <c r="HN8" t="s">
        <v>4</v>
      </c>
      <c r="HO8" t="s">
        <v>5</v>
      </c>
      <c r="HP8" t="s">
        <v>6</v>
      </c>
      <c r="HQ8" t="s">
        <v>7</v>
      </c>
      <c r="HR8" s="15" t="s">
        <v>33</v>
      </c>
      <c r="HS8" s="15" t="s">
        <v>47</v>
      </c>
      <c r="HT8" s="45" t="s">
        <v>48</v>
      </c>
      <c r="HU8" s="45" t="s">
        <v>49</v>
      </c>
      <c r="HV8" s="45" t="s">
        <v>50</v>
      </c>
      <c r="HW8" t="s">
        <v>6</v>
      </c>
      <c r="HX8" t="s">
        <v>7</v>
      </c>
      <c r="HY8" t="s">
        <v>2</v>
      </c>
      <c r="HZ8" t="s">
        <v>0</v>
      </c>
      <c r="IA8" t="s">
        <v>3</v>
      </c>
      <c r="IB8" t="s">
        <v>4</v>
      </c>
      <c r="IC8" t="s">
        <v>5</v>
      </c>
      <c r="ID8" t="s">
        <v>6</v>
      </c>
      <c r="IE8" t="s">
        <v>7</v>
      </c>
      <c r="IF8" t="s">
        <v>2</v>
      </c>
      <c r="IG8" t="s">
        <v>0</v>
      </c>
      <c r="IH8" t="s">
        <v>3</v>
      </c>
      <c r="II8" t="s">
        <v>4</v>
      </c>
      <c r="IJ8" t="s">
        <v>5</v>
      </c>
      <c r="IK8" t="s">
        <v>6</v>
      </c>
      <c r="IL8" t="s">
        <v>7</v>
      </c>
      <c r="IM8" s="18" t="s">
        <v>2</v>
      </c>
      <c r="IN8" s="18" t="s">
        <v>0</v>
      </c>
      <c r="IO8" s="18" t="s">
        <v>3</v>
      </c>
      <c r="IP8" s="18" t="s">
        <v>4</v>
      </c>
      <c r="IQ8" s="18" t="s">
        <v>5</v>
      </c>
      <c r="IR8" s="18" t="s">
        <v>6</v>
      </c>
      <c r="IS8" s="18" t="s">
        <v>7</v>
      </c>
      <c r="IT8" s="18" t="s">
        <v>2</v>
      </c>
      <c r="IU8" s="18" t="s">
        <v>0</v>
      </c>
      <c r="IV8" s="18" t="s">
        <v>3</v>
      </c>
      <c r="IW8" s="18" t="s">
        <v>4</v>
      </c>
      <c r="IX8" s="18" t="s">
        <v>5</v>
      </c>
      <c r="IY8" s="18" t="s">
        <v>6</v>
      </c>
      <c r="IZ8" s="18" t="s">
        <v>7</v>
      </c>
      <c r="JA8" s="18" t="s">
        <v>2</v>
      </c>
      <c r="JB8" s="21" t="s">
        <v>47</v>
      </c>
      <c r="JC8" s="18" t="s">
        <v>3</v>
      </c>
      <c r="JD8" s="18" t="s">
        <v>4</v>
      </c>
      <c r="JE8" s="18" t="s">
        <v>5</v>
      </c>
      <c r="JF8" s="18" t="s">
        <v>6</v>
      </c>
      <c r="JG8" s="18" t="s">
        <v>7</v>
      </c>
      <c r="JH8" s="18" t="s">
        <v>2</v>
      </c>
      <c r="JI8" s="21" t="s">
        <v>47</v>
      </c>
      <c r="JJ8" s="18" t="s">
        <v>3</v>
      </c>
      <c r="JK8" s="18" t="s">
        <v>4</v>
      </c>
      <c r="JL8" s="18" t="s">
        <v>5</v>
      </c>
      <c r="JM8" s="18" t="s">
        <v>6</v>
      </c>
      <c r="JN8" s="18" t="s">
        <v>7</v>
      </c>
      <c r="JO8" s="18" t="s">
        <v>2</v>
      </c>
      <c r="JP8" s="18" t="s">
        <v>0</v>
      </c>
      <c r="JQ8" t="s">
        <v>3</v>
      </c>
      <c r="JR8" t="s">
        <v>4</v>
      </c>
      <c r="JS8" t="s">
        <v>5</v>
      </c>
      <c r="JT8" t="s">
        <v>6</v>
      </c>
      <c r="JU8" t="s">
        <v>7</v>
      </c>
      <c r="JV8" t="s">
        <v>2</v>
      </c>
      <c r="JW8" t="s">
        <v>0</v>
      </c>
      <c r="JX8" t="s">
        <v>3</v>
      </c>
      <c r="JY8" t="s">
        <v>4</v>
      </c>
      <c r="JZ8" t="s">
        <v>5</v>
      </c>
      <c r="KA8" t="s">
        <v>6</v>
      </c>
      <c r="KB8" t="s">
        <v>7</v>
      </c>
      <c r="KC8" t="s">
        <v>2</v>
      </c>
      <c r="KD8" s="15" t="s">
        <v>47</v>
      </c>
      <c r="KE8" t="s">
        <v>3</v>
      </c>
      <c r="KF8" t="s">
        <v>4</v>
      </c>
      <c r="KG8" t="s">
        <v>5</v>
      </c>
      <c r="KH8" t="s">
        <v>6</v>
      </c>
      <c r="KI8" t="s">
        <v>7</v>
      </c>
      <c r="KJ8" t="s">
        <v>2</v>
      </c>
      <c r="KK8" t="s">
        <v>0</v>
      </c>
      <c r="KL8" t="s">
        <v>3</v>
      </c>
      <c r="KM8" t="s">
        <v>4</v>
      </c>
      <c r="KN8" t="s">
        <v>5</v>
      </c>
      <c r="KO8" t="s">
        <v>6</v>
      </c>
      <c r="KP8" t="s">
        <v>7</v>
      </c>
      <c r="KQ8" t="s">
        <v>2</v>
      </c>
      <c r="KR8" t="s">
        <v>0</v>
      </c>
      <c r="KS8" t="s">
        <v>3</v>
      </c>
      <c r="KT8" t="s">
        <v>4</v>
      </c>
      <c r="KU8" t="s">
        <v>5</v>
      </c>
      <c r="KV8" s="18" t="s">
        <v>6</v>
      </c>
      <c r="KW8" s="18" t="s">
        <v>7</v>
      </c>
      <c r="KX8" s="35" t="s">
        <v>33</v>
      </c>
      <c r="KY8" s="21" t="s">
        <v>47</v>
      </c>
      <c r="KZ8" s="18" t="s">
        <v>3</v>
      </c>
      <c r="LA8" s="18" t="s">
        <v>4</v>
      </c>
      <c r="LB8" s="18" t="s">
        <v>5</v>
      </c>
      <c r="LC8" s="18" t="s">
        <v>6</v>
      </c>
      <c r="LD8" s="18" t="s">
        <v>7</v>
      </c>
      <c r="LE8" s="18" t="s">
        <v>2</v>
      </c>
      <c r="LF8" s="18" t="s">
        <v>0</v>
      </c>
      <c r="LG8" s="18" t="s">
        <v>3</v>
      </c>
      <c r="LH8" s="18" t="s">
        <v>4</v>
      </c>
      <c r="LI8" s="18" t="s">
        <v>5</v>
      </c>
      <c r="LJ8" s="18" t="s">
        <v>6</v>
      </c>
      <c r="LK8" s="18" t="s">
        <v>7</v>
      </c>
      <c r="LL8" s="18" t="s">
        <v>2</v>
      </c>
      <c r="LM8" s="18" t="s">
        <v>0</v>
      </c>
      <c r="LN8" s="18" t="s">
        <v>3</v>
      </c>
      <c r="LO8" s="18" t="s">
        <v>4</v>
      </c>
      <c r="LP8" s="18" t="s">
        <v>5</v>
      </c>
      <c r="LQ8" s="18" t="s">
        <v>6</v>
      </c>
      <c r="LR8" s="21" t="s">
        <v>34</v>
      </c>
      <c r="LS8" s="18" t="s">
        <v>2</v>
      </c>
      <c r="LT8" s="18" t="s">
        <v>0</v>
      </c>
      <c r="LU8" s="18" t="s">
        <v>3</v>
      </c>
      <c r="LV8" s="18" t="s">
        <v>4</v>
      </c>
      <c r="LW8" s="18" t="s">
        <v>5</v>
      </c>
      <c r="LX8" s="55" t="s">
        <v>6</v>
      </c>
      <c r="LY8" s="55" t="s">
        <v>7</v>
      </c>
      <c r="LZ8" t="s">
        <v>2</v>
      </c>
      <c r="MA8" t="s">
        <v>0</v>
      </c>
      <c r="MB8" t="s">
        <v>3</v>
      </c>
      <c r="MC8" t="s">
        <v>4</v>
      </c>
      <c r="MD8" t="s">
        <v>5</v>
      </c>
      <c r="ME8" t="s">
        <v>6</v>
      </c>
      <c r="MF8" t="s">
        <v>7</v>
      </c>
      <c r="MG8" t="s">
        <v>2</v>
      </c>
      <c r="MH8" t="s">
        <v>0</v>
      </c>
      <c r="MI8" t="s">
        <v>3</v>
      </c>
      <c r="MJ8" t="s">
        <v>4</v>
      </c>
      <c r="MK8" t="s">
        <v>5</v>
      </c>
      <c r="ML8" t="s">
        <v>6</v>
      </c>
      <c r="MM8" t="s">
        <v>7</v>
      </c>
      <c r="MN8" t="s">
        <v>2</v>
      </c>
      <c r="MO8" t="s">
        <v>0</v>
      </c>
      <c r="MP8" t="s">
        <v>3</v>
      </c>
      <c r="MQ8" t="s">
        <v>4</v>
      </c>
      <c r="MR8" t="s">
        <v>5</v>
      </c>
      <c r="MS8" t="s">
        <v>6</v>
      </c>
      <c r="MT8" t="s">
        <v>7</v>
      </c>
      <c r="MU8" t="s">
        <v>2</v>
      </c>
      <c r="MV8" t="s">
        <v>0</v>
      </c>
      <c r="MW8" t="s">
        <v>3</v>
      </c>
      <c r="MX8" t="s">
        <v>4</v>
      </c>
      <c r="MY8" t="s">
        <v>5</v>
      </c>
      <c r="MZ8" t="s">
        <v>6</v>
      </c>
      <c r="NA8" t="s">
        <v>7</v>
      </c>
      <c r="NB8" s="45" t="s">
        <v>2</v>
      </c>
      <c r="NC8" s="45" t="s">
        <v>47</v>
      </c>
      <c r="ND8" s="46" t="s">
        <v>48</v>
      </c>
      <c r="NE8" s="45" t="s">
        <v>49</v>
      </c>
      <c r="NF8" s="45" t="s">
        <v>50</v>
      </c>
      <c r="NG8" s="45" t="s">
        <v>51</v>
      </c>
      <c r="NH8" t="s">
        <v>7</v>
      </c>
      <c r="NI8" t="s">
        <v>2</v>
      </c>
      <c r="NJ8" t="s">
        <v>0</v>
      </c>
      <c r="NK8" t="s">
        <v>3</v>
      </c>
      <c r="NL8" t="s">
        <v>4</v>
      </c>
      <c r="NM8" t="s">
        <v>5</v>
      </c>
      <c r="NN8" t="s">
        <v>6</v>
      </c>
      <c r="NO8" t="s">
        <v>7</v>
      </c>
      <c r="NP8" t="s">
        <v>2</v>
      </c>
      <c r="NQ8" s="51" t="s">
        <v>47</v>
      </c>
      <c r="NR8" t="s">
        <v>3</v>
      </c>
      <c r="NS8" t="s">
        <v>4</v>
      </c>
      <c r="NT8" t="s">
        <v>5</v>
      </c>
      <c r="NU8" t="s">
        <v>6</v>
      </c>
      <c r="NV8" t="s">
        <v>7</v>
      </c>
      <c r="NW8" t="s">
        <v>2</v>
      </c>
      <c r="NX8" t="s">
        <v>0</v>
      </c>
      <c r="NY8" t="s">
        <v>3</v>
      </c>
      <c r="NZ8" t="s">
        <v>4</v>
      </c>
      <c r="OA8" t="s">
        <v>5</v>
      </c>
      <c r="OB8" t="s">
        <v>6</v>
      </c>
      <c r="OC8" t="s">
        <v>7</v>
      </c>
      <c r="OD8" t="s">
        <v>2</v>
      </c>
      <c r="OE8" t="s">
        <v>0</v>
      </c>
      <c r="OF8" t="s">
        <v>3</v>
      </c>
      <c r="OG8" t="s">
        <v>4</v>
      </c>
      <c r="OH8" t="s">
        <v>5</v>
      </c>
      <c r="OI8" t="s">
        <v>6</v>
      </c>
      <c r="OJ8" s="18" t="s">
        <v>7</v>
      </c>
      <c r="OK8" s="18" t="s">
        <v>2</v>
      </c>
      <c r="OL8" s="18" t="s">
        <v>0</v>
      </c>
      <c r="OM8" s="18" t="s">
        <v>3</v>
      </c>
      <c r="ON8" s="18" t="s">
        <v>4</v>
      </c>
      <c r="OO8" s="18" t="s">
        <v>5</v>
      </c>
      <c r="OP8" s="18" t="s">
        <v>6</v>
      </c>
      <c r="OQ8" s="18" t="s">
        <v>7</v>
      </c>
      <c r="OR8" s="18" t="s">
        <v>2</v>
      </c>
      <c r="OS8" s="18" t="s">
        <v>0</v>
      </c>
      <c r="OT8" s="35" t="s">
        <v>48</v>
      </c>
      <c r="OU8" s="18" t="s">
        <v>4</v>
      </c>
      <c r="OV8" s="18" t="s">
        <v>5</v>
      </c>
      <c r="OW8" s="18" t="s">
        <v>6</v>
      </c>
      <c r="OX8" s="18" t="s">
        <v>7</v>
      </c>
      <c r="OY8" s="18" t="s">
        <v>2</v>
      </c>
      <c r="OZ8" s="18" t="s">
        <v>0</v>
      </c>
      <c r="PA8" s="18" t="s">
        <v>3</v>
      </c>
      <c r="PB8" s="18" t="s">
        <v>4</v>
      </c>
      <c r="PC8" s="18" t="s">
        <v>5</v>
      </c>
      <c r="PD8" s="18" t="s">
        <v>6</v>
      </c>
      <c r="PE8" s="18" t="s">
        <v>7</v>
      </c>
      <c r="PF8" s="18" t="s">
        <v>2</v>
      </c>
      <c r="PG8" s="18" t="s">
        <v>0</v>
      </c>
      <c r="PH8" s="18" t="s">
        <v>3</v>
      </c>
      <c r="PI8" s="18" t="s">
        <v>4</v>
      </c>
      <c r="PJ8" s="18" t="s">
        <v>5</v>
      </c>
      <c r="PK8" s="18" t="s">
        <v>6</v>
      </c>
      <c r="PL8" s="18" t="s">
        <v>7</v>
      </c>
      <c r="PM8" t="s">
        <v>2</v>
      </c>
      <c r="PN8" t="s">
        <v>0</v>
      </c>
      <c r="PO8" t="s">
        <v>3</v>
      </c>
      <c r="PP8" t="s">
        <v>4</v>
      </c>
      <c r="PQ8" t="s">
        <v>5</v>
      </c>
      <c r="PR8" t="s">
        <v>6</v>
      </c>
      <c r="PS8" t="s">
        <v>7</v>
      </c>
      <c r="PT8" t="s">
        <v>2</v>
      </c>
      <c r="PU8" t="s">
        <v>0</v>
      </c>
      <c r="PV8" t="s">
        <v>3</v>
      </c>
      <c r="PW8" t="s">
        <v>4</v>
      </c>
      <c r="PX8" t="s">
        <v>5</v>
      </c>
      <c r="PY8" t="s">
        <v>6</v>
      </c>
      <c r="PZ8" t="s">
        <v>7</v>
      </c>
      <c r="QA8" t="s">
        <v>2</v>
      </c>
      <c r="QB8" t="s">
        <v>0</v>
      </c>
      <c r="QC8" t="s">
        <v>3</v>
      </c>
      <c r="QD8" t="s">
        <v>4</v>
      </c>
      <c r="QE8" t="s">
        <v>5</v>
      </c>
      <c r="QF8" s="51" t="s">
        <v>51</v>
      </c>
      <c r="QG8" t="s">
        <v>7</v>
      </c>
      <c r="QH8" t="s">
        <v>2</v>
      </c>
      <c r="QI8" t="s">
        <v>0</v>
      </c>
      <c r="QJ8" t="s">
        <v>3</v>
      </c>
      <c r="QK8" t="s">
        <v>4</v>
      </c>
      <c r="QL8" t="s">
        <v>5</v>
      </c>
      <c r="QM8" t="s">
        <v>6</v>
      </c>
      <c r="QN8" t="s">
        <v>7</v>
      </c>
      <c r="QO8" t="s">
        <v>2</v>
      </c>
      <c r="QP8" t="s">
        <v>0</v>
      </c>
      <c r="QQ8" t="s">
        <v>3</v>
      </c>
    </row>
    <row r="9" spans="1:460" ht="15" customHeight="1">
      <c r="A9" s="17">
        <v>2020</v>
      </c>
      <c r="B9" s="16">
        <v>5</v>
      </c>
      <c r="C9">
        <v>1</v>
      </c>
      <c r="D9">
        <v>2</v>
      </c>
      <c r="E9">
        <v>3</v>
      </c>
      <c r="F9">
        <v>4</v>
      </c>
      <c r="G9">
        <v>5</v>
      </c>
      <c r="H9">
        <v>6</v>
      </c>
      <c r="I9">
        <v>7</v>
      </c>
      <c r="J9">
        <v>8</v>
      </c>
      <c r="K9">
        <v>9</v>
      </c>
      <c r="L9">
        <v>10</v>
      </c>
      <c r="M9">
        <v>11</v>
      </c>
      <c r="N9">
        <v>12</v>
      </c>
      <c r="O9">
        <v>13</v>
      </c>
      <c r="P9">
        <v>14</v>
      </c>
      <c r="Q9">
        <v>15</v>
      </c>
      <c r="R9">
        <v>16</v>
      </c>
      <c r="S9">
        <v>17</v>
      </c>
      <c r="T9">
        <v>18</v>
      </c>
      <c r="U9">
        <v>19</v>
      </c>
      <c r="V9">
        <v>20</v>
      </c>
      <c r="W9">
        <v>21</v>
      </c>
      <c r="X9">
        <v>22</v>
      </c>
      <c r="Y9" s="15">
        <v>23</v>
      </c>
      <c r="Z9">
        <v>24</v>
      </c>
      <c r="AA9">
        <v>25</v>
      </c>
      <c r="AB9">
        <v>26</v>
      </c>
      <c r="AC9">
        <v>27</v>
      </c>
      <c r="AD9">
        <v>28</v>
      </c>
      <c r="AE9">
        <v>29</v>
      </c>
      <c r="AF9">
        <v>30</v>
      </c>
      <c r="AG9">
        <v>31</v>
      </c>
      <c r="AH9" s="18">
        <v>1</v>
      </c>
      <c r="AI9" s="18">
        <v>2</v>
      </c>
      <c r="AJ9" s="18">
        <v>3</v>
      </c>
      <c r="AK9" s="18">
        <v>4</v>
      </c>
      <c r="AL9" s="18">
        <v>5</v>
      </c>
      <c r="AM9" s="18">
        <v>6</v>
      </c>
      <c r="AN9" s="18">
        <v>7</v>
      </c>
      <c r="AO9" s="18">
        <v>8</v>
      </c>
      <c r="AP9" s="18">
        <v>9</v>
      </c>
      <c r="AQ9" s="18">
        <v>10</v>
      </c>
      <c r="AR9" s="18">
        <v>11</v>
      </c>
      <c r="AS9" s="18">
        <v>12</v>
      </c>
      <c r="AT9" s="18">
        <v>13</v>
      </c>
      <c r="AU9" s="18">
        <v>14</v>
      </c>
      <c r="AV9" s="18">
        <v>15</v>
      </c>
      <c r="AW9" s="18">
        <v>16</v>
      </c>
      <c r="AX9" s="18">
        <v>17</v>
      </c>
      <c r="AY9" s="18">
        <v>18</v>
      </c>
      <c r="AZ9" s="18">
        <v>19</v>
      </c>
      <c r="BA9" s="18">
        <v>20</v>
      </c>
      <c r="BB9" s="18">
        <v>21</v>
      </c>
      <c r="BC9" s="18">
        <v>22</v>
      </c>
      <c r="BD9" s="18">
        <v>23</v>
      </c>
      <c r="BE9" s="18">
        <v>24</v>
      </c>
      <c r="BF9" s="18">
        <v>25</v>
      </c>
      <c r="BG9" s="18">
        <v>26</v>
      </c>
      <c r="BH9" s="18">
        <v>27</v>
      </c>
      <c r="BI9" s="18">
        <v>28</v>
      </c>
      <c r="BJ9" s="18">
        <v>29</v>
      </c>
      <c r="BK9">
        <v>1</v>
      </c>
      <c r="BL9">
        <v>2</v>
      </c>
      <c r="BM9">
        <v>3</v>
      </c>
      <c r="BN9">
        <v>4</v>
      </c>
      <c r="BO9">
        <v>5</v>
      </c>
      <c r="BP9">
        <v>6</v>
      </c>
      <c r="BQ9">
        <v>7</v>
      </c>
      <c r="BR9">
        <v>8</v>
      </c>
      <c r="BS9">
        <v>9</v>
      </c>
      <c r="BT9">
        <v>10</v>
      </c>
      <c r="BU9">
        <v>11</v>
      </c>
      <c r="BV9">
        <v>12</v>
      </c>
      <c r="BW9">
        <v>13</v>
      </c>
      <c r="BX9">
        <v>14</v>
      </c>
      <c r="BY9">
        <v>15</v>
      </c>
      <c r="BZ9">
        <v>16</v>
      </c>
      <c r="CA9">
        <v>17</v>
      </c>
      <c r="CB9">
        <v>18</v>
      </c>
      <c r="CC9">
        <v>19</v>
      </c>
      <c r="CD9">
        <v>20</v>
      </c>
      <c r="CE9">
        <v>21</v>
      </c>
      <c r="CF9">
        <v>22</v>
      </c>
      <c r="CG9">
        <v>23</v>
      </c>
      <c r="CH9">
        <v>24</v>
      </c>
      <c r="CI9">
        <v>25</v>
      </c>
      <c r="CJ9">
        <v>26</v>
      </c>
      <c r="CK9">
        <v>27</v>
      </c>
      <c r="CL9">
        <v>28</v>
      </c>
      <c r="CM9">
        <v>29</v>
      </c>
      <c r="CN9">
        <v>30</v>
      </c>
      <c r="CO9">
        <v>31</v>
      </c>
      <c r="CP9" s="18">
        <v>1</v>
      </c>
      <c r="CQ9" s="18">
        <v>2</v>
      </c>
      <c r="CR9" s="18">
        <v>3</v>
      </c>
      <c r="CS9" s="18">
        <v>4</v>
      </c>
      <c r="CT9" s="18">
        <v>5</v>
      </c>
      <c r="CU9" s="18">
        <v>6</v>
      </c>
      <c r="CV9" s="18">
        <v>7</v>
      </c>
      <c r="CW9" s="18">
        <v>8</v>
      </c>
      <c r="CX9" s="18">
        <v>9</v>
      </c>
      <c r="CY9" s="18">
        <v>10</v>
      </c>
      <c r="CZ9" s="18">
        <v>11</v>
      </c>
      <c r="DA9" s="18">
        <v>12</v>
      </c>
      <c r="DB9" s="18">
        <v>13</v>
      </c>
      <c r="DC9" s="18">
        <v>14</v>
      </c>
      <c r="DD9" s="18">
        <v>15</v>
      </c>
      <c r="DE9" s="18">
        <v>16</v>
      </c>
      <c r="DF9" s="18">
        <v>17</v>
      </c>
      <c r="DG9" s="18">
        <v>18</v>
      </c>
      <c r="DH9" s="18">
        <v>19</v>
      </c>
      <c r="DI9" s="18">
        <v>20</v>
      </c>
      <c r="DJ9" s="18">
        <v>21</v>
      </c>
      <c r="DK9" s="18">
        <v>22</v>
      </c>
      <c r="DL9" s="18">
        <v>23</v>
      </c>
      <c r="DM9" s="18">
        <v>24</v>
      </c>
      <c r="DN9" s="18">
        <v>25</v>
      </c>
      <c r="DO9" s="18">
        <v>26</v>
      </c>
      <c r="DP9" s="18">
        <v>27</v>
      </c>
      <c r="DQ9" s="18">
        <v>28</v>
      </c>
      <c r="DR9" s="18">
        <v>29</v>
      </c>
      <c r="DS9" s="18">
        <v>30</v>
      </c>
      <c r="DT9">
        <v>1</v>
      </c>
      <c r="DU9">
        <v>2</v>
      </c>
      <c r="DV9">
        <v>3</v>
      </c>
      <c r="DW9">
        <v>4</v>
      </c>
      <c r="DX9">
        <v>5</v>
      </c>
      <c r="DY9">
        <v>6</v>
      </c>
      <c r="DZ9">
        <v>7</v>
      </c>
      <c r="EA9">
        <v>8</v>
      </c>
      <c r="EB9">
        <v>9</v>
      </c>
      <c r="EC9">
        <v>10</v>
      </c>
      <c r="ED9">
        <v>11</v>
      </c>
      <c r="EE9">
        <v>12</v>
      </c>
      <c r="EF9">
        <v>13</v>
      </c>
      <c r="EG9">
        <v>14</v>
      </c>
      <c r="EH9">
        <v>15</v>
      </c>
      <c r="EI9">
        <v>16</v>
      </c>
      <c r="EJ9">
        <v>17</v>
      </c>
      <c r="EK9">
        <v>18</v>
      </c>
      <c r="EL9">
        <v>19</v>
      </c>
      <c r="EM9">
        <v>20</v>
      </c>
      <c r="EN9">
        <v>21</v>
      </c>
      <c r="EO9">
        <v>22</v>
      </c>
      <c r="EP9">
        <v>23</v>
      </c>
      <c r="EQ9">
        <v>24</v>
      </c>
      <c r="ER9">
        <v>25</v>
      </c>
      <c r="ES9">
        <v>26</v>
      </c>
      <c r="ET9">
        <v>27</v>
      </c>
      <c r="EU9">
        <v>28</v>
      </c>
      <c r="EV9">
        <v>29</v>
      </c>
      <c r="EW9">
        <v>30</v>
      </c>
      <c r="EX9">
        <v>31</v>
      </c>
      <c r="EY9" s="18">
        <v>1</v>
      </c>
      <c r="EZ9" s="18">
        <v>2</v>
      </c>
      <c r="FA9" s="18">
        <v>3</v>
      </c>
      <c r="FB9" s="18">
        <v>4</v>
      </c>
      <c r="FC9" s="18">
        <v>5</v>
      </c>
      <c r="FD9" s="18">
        <v>6</v>
      </c>
      <c r="FE9" s="18">
        <v>7</v>
      </c>
      <c r="FF9" s="18">
        <v>8</v>
      </c>
      <c r="FG9" s="18">
        <v>9</v>
      </c>
      <c r="FH9" s="18">
        <v>10</v>
      </c>
      <c r="FI9" s="18">
        <v>11</v>
      </c>
      <c r="FJ9" s="18">
        <v>12</v>
      </c>
      <c r="FK9" s="18">
        <v>13</v>
      </c>
      <c r="FL9" s="18">
        <v>14</v>
      </c>
      <c r="FM9" s="18">
        <v>15</v>
      </c>
      <c r="FN9" s="18">
        <v>16</v>
      </c>
      <c r="FO9" s="18">
        <v>17</v>
      </c>
      <c r="FP9" s="18">
        <v>18</v>
      </c>
      <c r="FQ9" s="18">
        <v>19</v>
      </c>
      <c r="FR9" s="18">
        <v>20</v>
      </c>
      <c r="FS9" s="18">
        <v>21</v>
      </c>
      <c r="FT9" s="18">
        <v>22</v>
      </c>
      <c r="FU9" s="18">
        <v>23</v>
      </c>
      <c r="FV9" s="18">
        <v>24</v>
      </c>
      <c r="FW9" s="18">
        <v>25</v>
      </c>
      <c r="FX9" s="18">
        <v>26</v>
      </c>
      <c r="FY9" s="18">
        <v>27</v>
      </c>
      <c r="FZ9" s="18">
        <v>28</v>
      </c>
      <c r="GA9" s="18">
        <v>29</v>
      </c>
      <c r="GB9" s="18">
        <v>30</v>
      </c>
      <c r="GC9">
        <v>1</v>
      </c>
      <c r="GD9">
        <v>2</v>
      </c>
      <c r="GE9">
        <v>3</v>
      </c>
      <c r="GF9">
        <v>4</v>
      </c>
      <c r="GG9">
        <v>5</v>
      </c>
      <c r="GH9">
        <v>6</v>
      </c>
      <c r="GI9">
        <v>7</v>
      </c>
      <c r="GJ9">
        <v>8</v>
      </c>
      <c r="GK9">
        <v>9</v>
      </c>
      <c r="GL9">
        <v>10</v>
      </c>
      <c r="GM9">
        <v>11</v>
      </c>
      <c r="GN9">
        <v>12</v>
      </c>
      <c r="GO9">
        <v>13</v>
      </c>
      <c r="GP9">
        <v>14</v>
      </c>
      <c r="GQ9">
        <v>15</v>
      </c>
      <c r="GR9">
        <v>16</v>
      </c>
      <c r="GS9">
        <v>17</v>
      </c>
      <c r="GT9">
        <v>18</v>
      </c>
      <c r="GU9">
        <v>19</v>
      </c>
      <c r="GV9">
        <v>20</v>
      </c>
      <c r="GW9">
        <v>21</v>
      </c>
      <c r="GX9">
        <v>22</v>
      </c>
      <c r="GY9">
        <v>23</v>
      </c>
      <c r="GZ9">
        <v>24</v>
      </c>
      <c r="HA9">
        <v>25</v>
      </c>
      <c r="HB9">
        <v>26</v>
      </c>
      <c r="HC9">
        <v>27</v>
      </c>
      <c r="HD9">
        <v>28</v>
      </c>
      <c r="HE9">
        <v>29</v>
      </c>
      <c r="HF9">
        <v>30</v>
      </c>
      <c r="HG9">
        <v>31</v>
      </c>
      <c r="HH9" s="18">
        <v>1</v>
      </c>
      <c r="HI9" s="18">
        <v>2</v>
      </c>
      <c r="HJ9" s="18">
        <v>3</v>
      </c>
      <c r="HK9" s="18">
        <v>4</v>
      </c>
      <c r="HL9" s="18">
        <v>5</v>
      </c>
      <c r="HM9" s="18">
        <v>6</v>
      </c>
      <c r="HN9" s="18">
        <v>7</v>
      </c>
      <c r="HO9" s="18">
        <v>8</v>
      </c>
      <c r="HP9" s="18">
        <v>9</v>
      </c>
      <c r="HQ9" s="18">
        <v>10</v>
      </c>
      <c r="HR9" s="18">
        <v>11</v>
      </c>
      <c r="HS9" s="18">
        <v>12</v>
      </c>
      <c r="HT9" s="45">
        <v>13</v>
      </c>
      <c r="HU9" s="45">
        <v>14</v>
      </c>
      <c r="HV9" s="45">
        <v>15</v>
      </c>
      <c r="HW9" s="18">
        <v>16</v>
      </c>
      <c r="HX9" s="18">
        <v>17</v>
      </c>
      <c r="HY9" s="18">
        <v>18</v>
      </c>
      <c r="HZ9" s="18">
        <v>19</v>
      </c>
      <c r="IA9" s="18">
        <v>20</v>
      </c>
      <c r="IB9" s="18">
        <v>21</v>
      </c>
      <c r="IC9" s="18">
        <v>22</v>
      </c>
      <c r="ID9" s="18">
        <v>23</v>
      </c>
      <c r="IE9" s="18">
        <v>24</v>
      </c>
      <c r="IF9" s="18">
        <v>25</v>
      </c>
      <c r="IG9" s="18">
        <v>26</v>
      </c>
      <c r="IH9" s="18">
        <v>27</v>
      </c>
      <c r="II9" s="18">
        <v>28</v>
      </c>
      <c r="IJ9" s="18">
        <v>29</v>
      </c>
      <c r="IK9" s="18">
        <v>30</v>
      </c>
      <c r="IL9" s="18">
        <v>31</v>
      </c>
      <c r="IM9">
        <v>1</v>
      </c>
      <c r="IN9">
        <v>2</v>
      </c>
      <c r="IO9">
        <v>3</v>
      </c>
      <c r="IP9">
        <v>4</v>
      </c>
      <c r="IQ9">
        <v>5</v>
      </c>
      <c r="IR9">
        <v>6</v>
      </c>
      <c r="IS9">
        <v>7</v>
      </c>
      <c r="IT9">
        <v>8</v>
      </c>
      <c r="IU9">
        <v>9</v>
      </c>
      <c r="IV9">
        <v>10</v>
      </c>
      <c r="IW9">
        <v>11</v>
      </c>
      <c r="IX9">
        <v>12</v>
      </c>
      <c r="IY9">
        <v>13</v>
      </c>
      <c r="IZ9">
        <v>14</v>
      </c>
      <c r="JA9">
        <v>15</v>
      </c>
      <c r="JB9">
        <v>16</v>
      </c>
      <c r="JC9">
        <v>17</v>
      </c>
      <c r="JD9">
        <v>18</v>
      </c>
      <c r="JE9">
        <v>19</v>
      </c>
      <c r="JF9">
        <v>20</v>
      </c>
      <c r="JG9">
        <v>21</v>
      </c>
      <c r="JH9">
        <v>22</v>
      </c>
      <c r="JI9">
        <v>23</v>
      </c>
      <c r="JJ9">
        <v>24</v>
      </c>
      <c r="JK9">
        <v>25</v>
      </c>
      <c r="JL9">
        <v>26</v>
      </c>
      <c r="JM9">
        <v>27</v>
      </c>
      <c r="JN9">
        <v>28</v>
      </c>
      <c r="JO9">
        <v>29</v>
      </c>
      <c r="JP9">
        <v>30</v>
      </c>
      <c r="JQ9" s="18">
        <v>1</v>
      </c>
      <c r="JR9" s="18">
        <v>2</v>
      </c>
      <c r="JS9" s="18">
        <v>3</v>
      </c>
      <c r="JT9" s="18">
        <v>4</v>
      </c>
      <c r="JU9" s="18">
        <v>5</v>
      </c>
      <c r="JV9" s="18">
        <v>6</v>
      </c>
      <c r="JW9" s="18">
        <v>7</v>
      </c>
      <c r="JX9" s="18">
        <v>8</v>
      </c>
      <c r="JY9" s="18">
        <v>9</v>
      </c>
      <c r="JZ9" s="18">
        <v>10</v>
      </c>
      <c r="KA9" s="18">
        <v>11</v>
      </c>
      <c r="KB9" s="18">
        <v>12</v>
      </c>
      <c r="KC9" s="18">
        <v>13</v>
      </c>
      <c r="KD9" s="18">
        <v>14</v>
      </c>
      <c r="KE9" s="18">
        <v>15</v>
      </c>
      <c r="KF9" s="18">
        <v>16</v>
      </c>
      <c r="KG9" s="18">
        <v>17</v>
      </c>
      <c r="KH9" s="18">
        <v>18</v>
      </c>
      <c r="KI9" s="18">
        <v>19</v>
      </c>
      <c r="KJ9" s="18">
        <v>20</v>
      </c>
      <c r="KK9" s="18">
        <v>21</v>
      </c>
      <c r="KL9" s="18">
        <v>22</v>
      </c>
      <c r="KM9" s="18">
        <v>23</v>
      </c>
      <c r="KN9" s="18">
        <v>24</v>
      </c>
      <c r="KO9" s="18">
        <v>25</v>
      </c>
      <c r="KP9" s="18">
        <v>26</v>
      </c>
      <c r="KQ9" s="18">
        <v>27</v>
      </c>
      <c r="KR9" s="18">
        <v>28</v>
      </c>
      <c r="KS9" s="18">
        <v>29</v>
      </c>
      <c r="KT9" s="18">
        <v>30</v>
      </c>
      <c r="KU9" s="18">
        <v>31</v>
      </c>
      <c r="KV9">
        <v>1</v>
      </c>
      <c r="KW9">
        <v>2</v>
      </c>
      <c r="KX9">
        <v>3</v>
      </c>
      <c r="KY9">
        <v>4</v>
      </c>
      <c r="KZ9">
        <v>5</v>
      </c>
      <c r="LA9">
        <v>6</v>
      </c>
      <c r="LB9">
        <v>7</v>
      </c>
      <c r="LC9">
        <v>8</v>
      </c>
      <c r="LD9">
        <v>9</v>
      </c>
      <c r="LE9">
        <v>10</v>
      </c>
      <c r="LF9">
        <v>11</v>
      </c>
      <c r="LG9">
        <v>12</v>
      </c>
      <c r="LH9">
        <v>13</v>
      </c>
      <c r="LI9">
        <v>14</v>
      </c>
      <c r="LJ9">
        <v>15</v>
      </c>
      <c r="LK9">
        <v>16</v>
      </c>
      <c r="LL9">
        <v>17</v>
      </c>
      <c r="LM9">
        <v>18</v>
      </c>
      <c r="LN9">
        <v>19</v>
      </c>
      <c r="LO9">
        <v>20</v>
      </c>
      <c r="LP9">
        <v>21</v>
      </c>
      <c r="LQ9">
        <v>22</v>
      </c>
      <c r="LR9">
        <v>23</v>
      </c>
      <c r="LS9">
        <v>24</v>
      </c>
      <c r="LT9">
        <v>25</v>
      </c>
      <c r="LU9">
        <v>26</v>
      </c>
      <c r="LV9">
        <v>27</v>
      </c>
      <c r="LW9">
        <v>28</v>
      </c>
      <c r="LX9" s="1">
        <v>29</v>
      </c>
      <c r="LY9" s="1">
        <v>30</v>
      </c>
      <c r="LZ9" s="18">
        <v>1</v>
      </c>
      <c r="MA9" s="18">
        <v>2</v>
      </c>
      <c r="MB9" s="18">
        <v>3</v>
      </c>
      <c r="MC9" s="18">
        <v>4</v>
      </c>
      <c r="MD9" s="18">
        <v>5</v>
      </c>
      <c r="ME9" s="18">
        <v>6</v>
      </c>
      <c r="MF9" s="18">
        <v>7</v>
      </c>
      <c r="MG9" s="18">
        <v>8</v>
      </c>
      <c r="MH9" s="18">
        <v>9</v>
      </c>
      <c r="MI9" s="18">
        <v>10</v>
      </c>
      <c r="MJ9" s="18">
        <v>11</v>
      </c>
      <c r="MK9" s="18">
        <v>12</v>
      </c>
      <c r="ML9" s="18">
        <v>13</v>
      </c>
      <c r="MM9" s="18">
        <v>14</v>
      </c>
      <c r="MN9" s="18">
        <v>15</v>
      </c>
      <c r="MO9" s="18">
        <v>16</v>
      </c>
      <c r="MP9" s="18">
        <v>17</v>
      </c>
      <c r="MQ9" s="18">
        <v>18</v>
      </c>
      <c r="MR9" s="18">
        <v>19</v>
      </c>
      <c r="MS9" s="18">
        <v>20</v>
      </c>
      <c r="MT9" s="18">
        <v>21</v>
      </c>
      <c r="MU9" s="18">
        <v>22</v>
      </c>
      <c r="MV9" s="21">
        <v>23</v>
      </c>
      <c r="MW9" s="18">
        <v>24</v>
      </c>
      <c r="MX9" s="18">
        <v>25</v>
      </c>
      <c r="MY9" s="18">
        <v>26</v>
      </c>
      <c r="MZ9" s="18">
        <v>27</v>
      </c>
      <c r="NA9" s="18">
        <v>28</v>
      </c>
      <c r="NB9" s="45">
        <v>29</v>
      </c>
      <c r="NC9" s="45">
        <v>30</v>
      </c>
      <c r="ND9" s="46">
        <v>31</v>
      </c>
      <c r="NE9" s="45">
        <v>1</v>
      </c>
      <c r="NF9" s="45">
        <v>2</v>
      </c>
      <c r="NG9" s="45">
        <v>3</v>
      </c>
      <c r="NH9" s="18">
        <v>4</v>
      </c>
      <c r="NI9" s="18">
        <v>5</v>
      </c>
      <c r="NJ9" s="18">
        <v>6</v>
      </c>
      <c r="NK9" s="18">
        <v>7</v>
      </c>
      <c r="NL9" s="18">
        <v>8</v>
      </c>
      <c r="NM9" s="18">
        <v>9</v>
      </c>
      <c r="NN9" s="18">
        <v>10</v>
      </c>
      <c r="NO9" s="18">
        <v>11</v>
      </c>
      <c r="NP9" s="18">
        <v>12</v>
      </c>
      <c r="NQ9" s="18">
        <v>13</v>
      </c>
      <c r="NR9" s="18">
        <v>14</v>
      </c>
      <c r="NS9" s="18">
        <v>15</v>
      </c>
      <c r="NT9" s="18">
        <v>16</v>
      </c>
      <c r="NU9" s="18">
        <v>17</v>
      </c>
      <c r="NV9" s="18">
        <v>18</v>
      </c>
      <c r="NW9" s="18">
        <v>19</v>
      </c>
      <c r="NX9" s="18">
        <v>20</v>
      </c>
      <c r="NY9" s="18">
        <v>21</v>
      </c>
      <c r="NZ9" s="18">
        <v>22</v>
      </c>
      <c r="OA9" s="21">
        <v>23</v>
      </c>
      <c r="OB9" s="18">
        <v>24</v>
      </c>
      <c r="OC9" s="18">
        <v>25</v>
      </c>
      <c r="OD9" s="18">
        <v>26</v>
      </c>
      <c r="OE9" s="18">
        <v>27</v>
      </c>
      <c r="OF9" s="18">
        <v>28</v>
      </c>
      <c r="OG9" s="18">
        <v>29</v>
      </c>
      <c r="OH9" s="18">
        <v>30</v>
      </c>
      <c r="OI9" s="18">
        <v>31</v>
      </c>
      <c r="OJ9">
        <v>1</v>
      </c>
      <c r="OK9">
        <v>2</v>
      </c>
      <c r="OL9">
        <v>3</v>
      </c>
      <c r="OM9">
        <v>4</v>
      </c>
      <c r="ON9">
        <v>5</v>
      </c>
      <c r="OO9">
        <v>6</v>
      </c>
      <c r="OP9">
        <v>7</v>
      </c>
      <c r="OQ9">
        <v>8</v>
      </c>
      <c r="OR9">
        <v>9</v>
      </c>
      <c r="OS9">
        <v>10</v>
      </c>
      <c r="OT9">
        <v>11</v>
      </c>
      <c r="OU9">
        <v>12</v>
      </c>
      <c r="OV9">
        <v>13</v>
      </c>
      <c r="OW9">
        <v>14</v>
      </c>
      <c r="OX9">
        <v>15</v>
      </c>
      <c r="OY9">
        <v>16</v>
      </c>
      <c r="OZ9">
        <v>17</v>
      </c>
      <c r="PA9">
        <v>18</v>
      </c>
      <c r="PB9">
        <v>19</v>
      </c>
      <c r="PC9">
        <v>20</v>
      </c>
      <c r="PD9">
        <v>21</v>
      </c>
      <c r="PE9">
        <v>22</v>
      </c>
      <c r="PF9">
        <v>23</v>
      </c>
      <c r="PG9">
        <v>24</v>
      </c>
      <c r="PH9">
        <v>25</v>
      </c>
      <c r="PI9">
        <v>26</v>
      </c>
      <c r="PJ9">
        <v>27</v>
      </c>
      <c r="PK9">
        <v>28</v>
      </c>
      <c r="PM9" s="18">
        <v>1</v>
      </c>
      <c r="PN9" s="18">
        <v>2</v>
      </c>
      <c r="PO9" s="18">
        <v>3</v>
      </c>
      <c r="PP9" s="18">
        <v>4</v>
      </c>
      <c r="PQ9" s="18">
        <v>5</v>
      </c>
      <c r="PR9" s="18">
        <v>6</v>
      </c>
      <c r="PS9" s="18">
        <v>7</v>
      </c>
      <c r="PT9" s="18">
        <v>8</v>
      </c>
      <c r="PU9" s="18">
        <v>9</v>
      </c>
      <c r="PV9" s="18">
        <v>10</v>
      </c>
      <c r="PW9" s="18">
        <v>11</v>
      </c>
      <c r="PX9" s="18">
        <v>12</v>
      </c>
      <c r="PY9" s="18">
        <v>13</v>
      </c>
      <c r="PZ9" s="18">
        <v>14</v>
      </c>
      <c r="QA9" s="18">
        <v>15</v>
      </c>
      <c r="QB9" s="18">
        <v>16</v>
      </c>
      <c r="QC9" s="18">
        <v>17</v>
      </c>
      <c r="QD9" s="18">
        <v>18</v>
      </c>
      <c r="QE9" s="18">
        <v>19</v>
      </c>
      <c r="QF9" s="18">
        <v>20</v>
      </c>
      <c r="QG9" s="18">
        <v>21</v>
      </c>
      <c r="QH9" s="18">
        <v>22</v>
      </c>
      <c r="QI9" s="18">
        <v>23</v>
      </c>
      <c r="QJ9" s="18">
        <v>24</v>
      </c>
      <c r="QK9" s="18">
        <v>25</v>
      </c>
      <c r="QL9" s="18">
        <v>26</v>
      </c>
      <c r="QM9" s="18">
        <v>27</v>
      </c>
      <c r="QN9" s="18">
        <v>28</v>
      </c>
      <c r="QO9" s="18">
        <v>29</v>
      </c>
      <c r="QP9" s="18">
        <v>30</v>
      </c>
      <c r="QQ9" s="18">
        <v>31</v>
      </c>
    </row>
    <row r="10" spans="1:460" ht="15" customHeight="1">
      <c r="A10" s="17"/>
      <c r="B10" s="16">
        <v>6</v>
      </c>
      <c r="C10" s="15" t="s">
        <v>49</v>
      </c>
      <c r="D10" t="s">
        <v>5</v>
      </c>
      <c r="E10" t="s">
        <v>6</v>
      </c>
      <c r="F10" t="s">
        <v>7</v>
      </c>
      <c r="G10" t="s">
        <v>2</v>
      </c>
      <c r="H10" t="s">
        <v>0</v>
      </c>
      <c r="I10" t="s">
        <v>3</v>
      </c>
      <c r="J10" t="s">
        <v>4</v>
      </c>
      <c r="K10" t="s">
        <v>5</v>
      </c>
      <c r="L10" t="s">
        <v>6</v>
      </c>
      <c r="M10" t="s">
        <v>7</v>
      </c>
      <c r="N10" t="s">
        <v>2</v>
      </c>
      <c r="O10" s="15" t="s">
        <v>47</v>
      </c>
      <c r="P10" t="s">
        <v>3</v>
      </c>
      <c r="Q10" t="s">
        <v>4</v>
      </c>
      <c r="R10" t="s">
        <v>5</v>
      </c>
      <c r="S10" t="s">
        <v>6</v>
      </c>
      <c r="T10" t="s">
        <v>7</v>
      </c>
      <c r="U10" t="s">
        <v>2</v>
      </c>
      <c r="V10" t="s">
        <v>0</v>
      </c>
      <c r="W10" t="s">
        <v>3</v>
      </c>
      <c r="X10" t="s">
        <v>4</v>
      </c>
      <c r="Y10" t="s">
        <v>5</v>
      </c>
      <c r="Z10" t="s">
        <v>6</v>
      </c>
      <c r="AA10" t="s">
        <v>7</v>
      </c>
      <c r="AB10" t="s">
        <v>2</v>
      </c>
      <c r="AC10" t="s">
        <v>0</v>
      </c>
      <c r="AD10" t="s">
        <v>3</v>
      </c>
      <c r="AE10" t="s">
        <v>4</v>
      </c>
      <c r="AF10" t="s">
        <v>5</v>
      </c>
      <c r="AG10" t="s">
        <v>6</v>
      </c>
      <c r="AH10" s="18" t="s">
        <v>7</v>
      </c>
      <c r="AI10" s="18" t="s">
        <v>2</v>
      </c>
      <c r="AJ10" s="18" t="s">
        <v>0</v>
      </c>
      <c r="AK10" s="18" t="s">
        <v>3</v>
      </c>
      <c r="AL10" s="18" t="s">
        <v>4</v>
      </c>
      <c r="AM10" s="18" t="s">
        <v>5</v>
      </c>
      <c r="AN10" s="18" t="s">
        <v>6</v>
      </c>
      <c r="AO10" s="18" t="s">
        <v>7</v>
      </c>
      <c r="AP10" s="18" t="s">
        <v>2</v>
      </c>
      <c r="AQ10" s="18" t="s">
        <v>0</v>
      </c>
      <c r="AR10" s="21" t="s">
        <v>48</v>
      </c>
      <c r="AS10" s="18" t="s">
        <v>4</v>
      </c>
      <c r="AT10" s="18" t="s">
        <v>5</v>
      </c>
      <c r="AU10" s="18" t="s">
        <v>6</v>
      </c>
      <c r="AV10" s="18" t="s">
        <v>7</v>
      </c>
      <c r="AW10" s="18" t="s">
        <v>2</v>
      </c>
      <c r="AX10" s="18" t="s">
        <v>0</v>
      </c>
      <c r="AY10" s="18" t="s">
        <v>3</v>
      </c>
      <c r="AZ10" s="18" t="s">
        <v>4</v>
      </c>
      <c r="BA10" s="18" t="s">
        <v>5</v>
      </c>
      <c r="BB10" s="18" t="s">
        <v>6</v>
      </c>
      <c r="BC10" s="18" t="s">
        <v>7</v>
      </c>
      <c r="BD10" s="18" t="s">
        <v>2</v>
      </c>
      <c r="BE10" s="18" t="s">
        <v>0</v>
      </c>
      <c r="BF10" s="18" t="s">
        <v>3</v>
      </c>
      <c r="BG10" s="18" t="s">
        <v>4</v>
      </c>
      <c r="BH10" s="18" t="s">
        <v>5</v>
      </c>
      <c r="BI10" s="18" t="s">
        <v>6</v>
      </c>
      <c r="BJ10" s="18" t="s">
        <v>7</v>
      </c>
      <c r="BK10" t="s">
        <v>2</v>
      </c>
      <c r="BL10" t="s">
        <v>0</v>
      </c>
      <c r="BM10" t="s">
        <v>3</v>
      </c>
      <c r="BN10" t="s">
        <v>4</v>
      </c>
      <c r="BO10" t="s">
        <v>5</v>
      </c>
      <c r="BP10" t="s">
        <v>6</v>
      </c>
      <c r="BQ10" t="s">
        <v>7</v>
      </c>
      <c r="BR10" t="s">
        <v>2</v>
      </c>
      <c r="BS10" t="s">
        <v>0</v>
      </c>
      <c r="BT10" t="s">
        <v>3</v>
      </c>
      <c r="BU10" t="s">
        <v>4</v>
      </c>
      <c r="BV10" t="s">
        <v>5</v>
      </c>
      <c r="BW10" t="s">
        <v>6</v>
      </c>
      <c r="BX10" t="s">
        <v>7</v>
      </c>
      <c r="BY10" t="s">
        <v>2</v>
      </c>
      <c r="BZ10" t="s">
        <v>0</v>
      </c>
      <c r="CA10" t="s">
        <v>3</v>
      </c>
      <c r="CB10" t="s">
        <v>4</v>
      </c>
      <c r="CC10" t="s">
        <v>5</v>
      </c>
      <c r="CD10" s="15" t="s">
        <v>51</v>
      </c>
      <c r="CE10" t="s">
        <v>7</v>
      </c>
      <c r="CF10" t="s">
        <v>2</v>
      </c>
      <c r="CG10" t="s">
        <v>0</v>
      </c>
      <c r="CH10" t="s">
        <v>3</v>
      </c>
      <c r="CI10" t="s">
        <v>4</v>
      </c>
      <c r="CJ10" t="s">
        <v>5</v>
      </c>
      <c r="CK10" t="s">
        <v>6</v>
      </c>
      <c r="CL10" t="s">
        <v>7</v>
      </c>
      <c r="CM10" t="s">
        <v>2</v>
      </c>
      <c r="CN10" t="s">
        <v>0</v>
      </c>
      <c r="CO10" t="s">
        <v>3</v>
      </c>
      <c r="CP10" s="18" t="s">
        <v>4</v>
      </c>
      <c r="CQ10" s="18" t="s">
        <v>5</v>
      </c>
      <c r="CR10" s="18" t="s">
        <v>6</v>
      </c>
      <c r="CS10" s="18" t="s">
        <v>7</v>
      </c>
      <c r="CT10" s="18" t="s">
        <v>2</v>
      </c>
      <c r="CU10" s="18" t="s">
        <v>0</v>
      </c>
      <c r="CV10" s="18" t="s">
        <v>3</v>
      </c>
      <c r="CW10" s="18" t="s">
        <v>4</v>
      </c>
      <c r="CX10" s="18" t="s">
        <v>5</v>
      </c>
      <c r="CY10" s="18" t="s">
        <v>6</v>
      </c>
      <c r="CZ10" s="18" t="s">
        <v>7</v>
      </c>
      <c r="DA10" s="18" t="s">
        <v>2</v>
      </c>
      <c r="DB10" s="18" t="s">
        <v>0</v>
      </c>
      <c r="DC10" s="18" t="s">
        <v>3</v>
      </c>
      <c r="DD10" s="18" t="s">
        <v>4</v>
      </c>
      <c r="DE10" s="18" t="s">
        <v>5</v>
      </c>
      <c r="DF10" s="18" t="s">
        <v>6</v>
      </c>
      <c r="DG10" s="18" t="s">
        <v>7</v>
      </c>
      <c r="DH10" s="18" t="s">
        <v>2</v>
      </c>
      <c r="DI10" s="18" t="s">
        <v>0</v>
      </c>
      <c r="DJ10" s="18" t="s">
        <v>3</v>
      </c>
      <c r="DK10" s="18" t="s">
        <v>4</v>
      </c>
      <c r="DL10" s="18" t="s">
        <v>5</v>
      </c>
      <c r="DM10" s="18" t="s">
        <v>6</v>
      </c>
      <c r="DN10" s="18" t="s">
        <v>7</v>
      </c>
      <c r="DO10" s="18" t="s">
        <v>2</v>
      </c>
      <c r="DP10" s="18" t="s">
        <v>0</v>
      </c>
      <c r="DQ10" s="18" t="s">
        <v>3</v>
      </c>
      <c r="DR10" s="21" t="s">
        <v>49</v>
      </c>
      <c r="DS10" s="18" t="s">
        <v>5</v>
      </c>
      <c r="DT10" t="s">
        <v>6</v>
      </c>
      <c r="DU10" t="s">
        <v>7</v>
      </c>
      <c r="DV10" s="15" t="s">
        <v>33</v>
      </c>
      <c r="DW10" s="15" t="s">
        <v>47</v>
      </c>
      <c r="DX10" s="15" t="s">
        <v>48</v>
      </c>
      <c r="DY10" s="15" t="s">
        <v>49</v>
      </c>
      <c r="DZ10" t="s">
        <v>5</v>
      </c>
      <c r="EA10" t="s">
        <v>6</v>
      </c>
      <c r="EB10" t="s">
        <v>7</v>
      </c>
      <c r="EC10" t="s">
        <v>2</v>
      </c>
      <c r="ED10" t="s">
        <v>0</v>
      </c>
      <c r="EE10" t="s">
        <v>3</v>
      </c>
      <c r="EF10" t="s">
        <v>4</v>
      </c>
      <c r="EG10" t="s">
        <v>5</v>
      </c>
      <c r="EH10" t="s">
        <v>6</v>
      </c>
      <c r="EI10" t="s">
        <v>7</v>
      </c>
      <c r="EJ10" t="s">
        <v>2</v>
      </c>
      <c r="EK10" t="s">
        <v>0</v>
      </c>
      <c r="EL10" t="s">
        <v>3</v>
      </c>
      <c r="EM10" t="s">
        <v>4</v>
      </c>
      <c r="EN10" t="s">
        <v>5</v>
      </c>
      <c r="EO10" t="s">
        <v>6</v>
      </c>
      <c r="EP10" t="s">
        <v>7</v>
      </c>
      <c r="EQ10" t="s">
        <v>2</v>
      </c>
      <c r="ER10" t="s">
        <v>0</v>
      </c>
      <c r="ES10" t="s">
        <v>3</v>
      </c>
      <c r="ET10" t="s">
        <v>4</v>
      </c>
      <c r="EU10" t="s">
        <v>5</v>
      </c>
      <c r="EV10" t="s">
        <v>6</v>
      </c>
      <c r="EW10" t="s">
        <v>7</v>
      </c>
      <c r="EX10" t="s">
        <v>2</v>
      </c>
      <c r="EY10" s="18" t="s">
        <v>0</v>
      </c>
      <c r="EZ10" s="18" t="s">
        <v>3</v>
      </c>
      <c r="FA10" s="18" t="s">
        <v>4</v>
      </c>
      <c r="FB10" s="18" t="s">
        <v>5</v>
      </c>
      <c r="FC10" s="18" t="s">
        <v>6</v>
      </c>
      <c r="FD10" s="18" t="s">
        <v>7</v>
      </c>
      <c r="FE10" s="18" t="s">
        <v>2</v>
      </c>
      <c r="FF10" s="18" t="s">
        <v>0</v>
      </c>
      <c r="FG10" s="18" t="s">
        <v>3</v>
      </c>
      <c r="FH10" s="18" t="s">
        <v>4</v>
      </c>
      <c r="FI10" s="18" t="s">
        <v>5</v>
      </c>
      <c r="FJ10" s="18" t="s">
        <v>6</v>
      </c>
      <c r="FK10" s="18" t="s">
        <v>7</v>
      </c>
      <c r="FL10" s="18" t="s">
        <v>2</v>
      </c>
      <c r="FM10" s="18" t="s">
        <v>0</v>
      </c>
      <c r="FN10" s="18" t="s">
        <v>3</v>
      </c>
      <c r="FO10" s="18" t="s">
        <v>4</v>
      </c>
      <c r="FP10" s="18" t="s">
        <v>5</v>
      </c>
      <c r="FQ10" s="18" t="s">
        <v>6</v>
      </c>
      <c r="FR10" s="18" t="s">
        <v>7</v>
      </c>
      <c r="FS10" s="18" t="s">
        <v>2</v>
      </c>
      <c r="FT10" s="18" t="s">
        <v>0</v>
      </c>
      <c r="FU10" s="18" t="s">
        <v>3</v>
      </c>
      <c r="FV10" s="18" t="s">
        <v>4</v>
      </c>
      <c r="FW10" s="18" t="s">
        <v>5</v>
      </c>
      <c r="FX10" s="18" t="s">
        <v>6</v>
      </c>
      <c r="FY10" s="18" t="s">
        <v>7</v>
      </c>
      <c r="FZ10" s="18" t="s">
        <v>2</v>
      </c>
      <c r="GA10" s="18" t="s">
        <v>0</v>
      </c>
      <c r="GB10" s="18" t="s">
        <v>3</v>
      </c>
      <c r="GC10" t="s">
        <v>4</v>
      </c>
      <c r="GD10" t="s">
        <v>5</v>
      </c>
      <c r="GE10" t="s">
        <v>6</v>
      </c>
      <c r="GF10" t="s">
        <v>7</v>
      </c>
      <c r="GG10" t="s">
        <v>2</v>
      </c>
      <c r="GH10" t="s">
        <v>0</v>
      </c>
      <c r="GI10" t="s">
        <v>3</v>
      </c>
      <c r="GJ10" t="s">
        <v>4</v>
      </c>
      <c r="GK10" t="s">
        <v>5</v>
      </c>
      <c r="GL10" t="s">
        <v>6</v>
      </c>
      <c r="GM10" t="s">
        <v>7</v>
      </c>
      <c r="GN10" t="s">
        <v>2</v>
      </c>
      <c r="GO10" t="s">
        <v>0</v>
      </c>
      <c r="GP10" t="s">
        <v>3</v>
      </c>
      <c r="GQ10" t="s">
        <v>4</v>
      </c>
      <c r="GR10" t="s">
        <v>5</v>
      </c>
      <c r="GS10" t="s">
        <v>6</v>
      </c>
      <c r="GT10" t="s">
        <v>7</v>
      </c>
      <c r="GU10" t="s">
        <v>2</v>
      </c>
      <c r="GV10" s="15" t="s">
        <v>47</v>
      </c>
      <c r="GW10" t="s">
        <v>3</v>
      </c>
      <c r="GX10" t="s">
        <v>4</v>
      </c>
      <c r="GY10" t="s">
        <v>5</v>
      </c>
      <c r="GZ10" t="s">
        <v>6</v>
      </c>
      <c r="HA10" t="s">
        <v>7</v>
      </c>
      <c r="HB10" t="s">
        <v>2</v>
      </c>
      <c r="HC10" t="s">
        <v>0</v>
      </c>
      <c r="HD10" t="s">
        <v>3</v>
      </c>
      <c r="HE10" t="s">
        <v>4</v>
      </c>
      <c r="HF10" t="s">
        <v>5</v>
      </c>
      <c r="HG10" t="s">
        <v>6</v>
      </c>
      <c r="HH10" s="18" t="s">
        <v>7</v>
      </c>
      <c r="HI10" s="18" t="s">
        <v>2</v>
      </c>
      <c r="HJ10" s="18" t="s">
        <v>0</v>
      </c>
      <c r="HK10" s="18" t="s">
        <v>3</v>
      </c>
      <c r="HL10" s="18" t="s">
        <v>4</v>
      </c>
      <c r="HM10" s="18" t="s">
        <v>5</v>
      </c>
      <c r="HN10" s="18" t="s">
        <v>6</v>
      </c>
      <c r="HO10" s="18" t="s">
        <v>7</v>
      </c>
      <c r="HP10" s="18" t="s">
        <v>2</v>
      </c>
      <c r="HQ10" s="18" t="s">
        <v>0</v>
      </c>
      <c r="HR10" s="21" t="s">
        <v>48</v>
      </c>
      <c r="HS10" s="18" t="s">
        <v>4</v>
      </c>
      <c r="HT10" s="45" t="s">
        <v>50</v>
      </c>
      <c r="HU10" s="45" t="s">
        <v>51</v>
      </c>
      <c r="HV10" s="45" t="s">
        <v>7</v>
      </c>
      <c r="HW10" s="18" t="s">
        <v>2</v>
      </c>
      <c r="HX10" s="18" t="s">
        <v>0</v>
      </c>
      <c r="HY10" s="18" t="s">
        <v>3</v>
      </c>
      <c r="HZ10" s="18" t="s">
        <v>4</v>
      </c>
      <c r="IA10" s="18" t="s">
        <v>5</v>
      </c>
      <c r="IB10" s="18" t="s">
        <v>6</v>
      </c>
      <c r="IC10" s="18" t="s">
        <v>7</v>
      </c>
      <c r="ID10" s="18" t="s">
        <v>2</v>
      </c>
      <c r="IE10" s="18" t="s">
        <v>0</v>
      </c>
      <c r="IF10" s="18" t="s">
        <v>3</v>
      </c>
      <c r="IG10" s="18" t="s">
        <v>4</v>
      </c>
      <c r="IH10" s="18" t="s">
        <v>5</v>
      </c>
      <c r="II10" s="18" t="s">
        <v>6</v>
      </c>
      <c r="IJ10" s="18" t="s">
        <v>7</v>
      </c>
      <c r="IK10" s="18" t="s">
        <v>2</v>
      </c>
      <c r="IL10" s="18" t="s">
        <v>0</v>
      </c>
      <c r="IM10" t="s">
        <v>3</v>
      </c>
      <c r="IN10" t="s">
        <v>4</v>
      </c>
      <c r="IO10" t="s">
        <v>5</v>
      </c>
      <c r="IP10" t="s">
        <v>6</v>
      </c>
      <c r="IQ10" t="s">
        <v>7</v>
      </c>
      <c r="IR10" t="s">
        <v>2</v>
      </c>
      <c r="IS10" t="s">
        <v>0</v>
      </c>
      <c r="IT10" t="s">
        <v>3</v>
      </c>
      <c r="IU10" t="s">
        <v>4</v>
      </c>
      <c r="IV10" t="s">
        <v>5</v>
      </c>
      <c r="IW10" t="s">
        <v>6</v>
      </c>
      <c r="IX10" t="s">
        <v>7</v>
      </c>
      <c r="IY10" t="s">
        <v>2</v>
      </c>
      <c r="IZ10" t="s">
        <v>0</v>
      </c>
      <c r="JA10" t="s">
        <v>3</v>
      </c>
      <c r="JB10" t="s">
        <v>4</v>
      </c>
      <c r="JC10" t="s">
        <v>5</v>
      </c>
      <c r="JD10" t="s">
        <v>6</v>
      </c>
      <c r="JE10" t="s">
        <v>7</v>
      </c>
      <c r="JF10" t="s">
        <v>2</v>
      </c>
      <c r="JG10" s="15" t="s">
        <v>47</v>
      </c>
      <c r="JH10" s="51" t="s">
        <v>48</v>
      </c>
      <c r="JI10" t="s">
        <v>4</v>
      </c>
      <c r="JJ10" t="s">
        <v>5</v>
      </c>
      <c r="JK10" t="s">
        <v>6</v>
      </c>
      <c r="JL10" t="s">
        <v>7</v>
      </c>
      <c r="JM10" t="s">
        <v>2</v>
      </c>
      <c r="JN10" t="s">
        <v>0</v>
      </c>
      <c r="JO10" t="s">
        <v>3</v>
      </c>
      <c r="JP10" t="s">
        <v>4</v>
      </c>
      <c r="JQ10" s="18" t="s">
        <v>5</v>
      </c>
      <c r="JR10" s="18" t="s">
        <v>6</v>
      </c>
      <c r="JS10" s="18" t="s">
        <v>7</v>
      </c>
      <c r="JT10" s="18" t="s">
        <v>2</v>
      </c>
      <c r="JU10" s="18" t="s">
        <v>0</v>
      </c>
      <c r="JV10" s="18" t="s">
        <v>3</v>
      </c>
      <c r="JW10" s="18" t="s">
        <v>4</v>
      </c>
      <c r="JX10" s="18" t="s">
        <v>5</v>
      </c>
      <c r="JY10" s="18" t="s">
        <v>6</v>
      </c>
      <c r="JZ10" s="18" t="s">
        <v>7</v>
      </c>
      <c r="KA10" s="18" t="s">
        <v>2</v>
      </c>
      <c r="KB10" s="21" t="s">
        <v>47</v>
      </c>
      <c r="KC10" s="18" t="s">
        <v>3</v>
      </c>
      <c r="KD10" s="18" t="s">
        <v>4</v>
      </c>
      <c r="KE10" s="18" t="s">
        <v>5</v>
      </c>
      <c r="KF10" s="18" t="s">
        <v>6</v>
      </c>
      <c r="KG10" s="18" t="s">
        <v>7</v>
      </c>
      <c r="KH10" s="18" t="s">
        <v>2</v>
      </c>
      <c r="KI10" s="18" t="s">
        <v>0</v>
      </c>
      <c r="KJ10" s="18" t="s">
        <v>3</v>
      </c>
      <c r="KK10" s="18" t="s">
        <v>4</v>
      </c>
      <c r="KL10" s="18" t="s">
        <v>5</v>
      </c>
      <c r="KM10" s="18" t="s">
        <v>6</v>
      </c>
      <c r="KN10" s="18" t="s">
        <v>7</v>
      </c>
      <c r="KO10" s="18" t="s">
        <v>2</v>
      </c>
      <c r="KP10" s="18" t="s">
        <v>0</v>
      </c>
      <c r="KQ10" s="18" t="s">
        <v>3</v>
      </c>
      <c r="KR10" s="18" t="s">
        <v>4</v>
      </c>
      <c r="KS10" s="18" t="s">
        <v>5</v>
      </c>
      <c r="KT10" s="18" t="s">
        <v>6</v>
      </c>
      <c r="KU10" s="18" t="s">
        <v>7</v>
      </c>
      <c r="KV10" t="s">
        <v>2</v>
      </c>
      <c r="KW10" t="s">
        <v>0</v>
      </c>
      <c r="KX10" s="15" t="s">
        <v>48</v>
      </c>
      <c r="KY10" t="s">
        <v>4</v>
      </c>
      <c r="KZ10" t="s">
        <v>5</v>
      </c>
      <c r="LA10" t="s">
        <v>6</v>
      </c>
      <c r="LB10" t="s">
        <v>7</v>
      </c>
      <c r="LC10" t="s">
        <v>2</v>
      </c>
      <c r="LD10" t="s">
        <v>0</v>
      </c>
      <c r="LE10" t="s">
        <v>3</v>
      </c>
      <c r="LF10" t="s">
        <v>4</v>
      </c>
      <c r="LG10" t="s">
        <v>5</v>
      </c>
      <c r="LH10" t="s">
        <v>6</v>
      </c>
      <c r="LI10" t="s">
        <v>7</v>
      </c>
      <c r="LJ10" t="s">
        <v>2</v>
      </c>
      <c r="LK10" t="s">
        <v>0</v>
      </c>
      <c r="LL10" t="s">
        <v>3</v>
      </c>
      <c r="LM10" t="s">
        <v>4</v>
      </c>
      <c r="LN10" t="s">
        <v>5</v>
      </c>
      <c r="LO10" t="s">
        <v>6</v>
      </c>
      <c r="LP10" t="s">
        <v>7</v>
      </c>
      <c r="LQ10" t="s">
        <v>2</v>
      </c>
      <c r="LR10" s="51" t="s">
        <v>47</v>
      </c>
      <c r="LS10" t="s">
        <v>3</v>
      </c>
      <c r="LT10" t="s">
        <v>4</v>
      </c>
      <c r="LU10" t="s">
        <v>5</v>
      </c>
      <c r="LV10" t="s">
        <v>6</v>
      </c>
      <c r="LW10" t="s">
        <v>7</v>
      </c>
      <c r="LX10" s="1" t="s">
        <v>2</v>
      </c>
      <c r="LY10" s="1" t="s">
        <v>0</v>
      </c>
      <c r="LZ10" s="18" t="s">
        <v>3</v>
      </c>
      <c r="MA10" s="18" t="s">
        <v>4</v>
      </c>
      <c r="MB10" s="18" t="s">
        <v>5</v>
      </c>
      <c r="MC10" s="18" t="s">
        <v>6</v>
      </c>
      <c r="MD10" s="18" t="s">
        <v>7</v>
      </c>
      <c r="ME10" s="18" t="s">
        <v>2</v>
      </c>
      <c r="MF10" s="18" t="s">
        <v>0</v>
      </c>
      <c r="MG10" s="18" t="s">
        <v>3</v>
      </c>
      <c r="MH10" s="18" t="s">
        <v>4</v>
      </c>
      <c r="MI10" s="18" t="s">
        <v>5</v>
      </c>
      <c r="MJ10" s="18" t="s">
        <v>6</v>
      </c>
      <c r="MK10" s="18" t="s">
        <v>7</v>
      </c>
      <c r="ML10" s="18" t="s">
        <v>2</v>
      </c>
      <c r="MM10" s="18" t="s">
        <v>0</v>
      </c>
      <c r="MN10" s="18" t="s">
        <v>3</v>
      </c>
      <c r="MO10" s="18" t="s">
        <v>4</v>
      </c>
      <c r="MP10" s="18" t="s">
        <v>5</v>
      </c>
      <c r="MQ10" s="18" t="s">
        <v>6</v>
      </c>
      <c r="MR10" s="18" t="s">
        <v>7</v>
      </c>
      <c r="MS10" s="18" t="s">
        <v>2</v>
      </c>
      <c r="MT10" s="18" t="s">
        <v>0</v>
      </c>
      <c r="MU10" s="18" t="s">
        <v>3</v>
      </c>
      <c r="MV10" s="35" t="s">
        <v>49</v>
      </c>
      <c r="MW10" s="18" t="s">
        <v>5</v>
      </c>
      <c r="MX10" s="18" t="s">
        <v>6</v>
      </c>
      <c r="MY10" s="18" t="s">
        <v>7</v>
      </c>
      <c r="MZ10" s="18" t="s">
        <v>2</v>
      </c>
      <c r="NA10" s="18" t="s">
        <v>0</v>
      </c>
      <c r="NB10" s="45" t="s">
        <v>48</v>
      </c>
      <c r="NC10" s="45" t="s">
        <v>49</v>
      </c>
      <c r="ND10" s="46" t="s">
        <v>50</v>
      </c>
      <c r="NE10" s="45" t="s">
        <v>51</v>
      </c>
      <c r="NF10" s="45" t="s">
        <v>7</v>
      </c>
      <c r="NG10" s="45" t="s">
        <v>2</v>
      </c>
      <c r="NH10" s="18" t="s">
        <v>0</v>
      </c>
      <c r="NI10" s="18" t="s">
        <v>3</v>
      </c>
      <c r="NJ10" s="18" t="s">
        <v>4</v>
      </c>
      <c r="NK10" s="18" t="s">
        <v>5</v>
      </c>
      <c r="NL10" s="18" t="s">
        <v>6</v>
      </c>
      <c r="NM10" s="18" t="s">
        <v>7</v>
      </c>
      <c r="NN10" s="18" t="s">
        <v>2</v>
      </c>
      <c r="NO10" s="35" t="s">
        <v>47</v>
      </c>
      <c r="NP10" s="18" t="s">
        <v>3</v>
      </c>
      <c r="NQ10" s="18" t="s">
        <v>4</v>
      </c>
      <c r="NR10" s="18" t="s">
        <v>5</v>
      </c>
      <c r="NS10" s="18" t="s">
        <v>6</v>
      </c>
      <c r="NT10" s="18" t="s">
        <v>7</v>
      </c>
      <c r="NU10" s="18" t="s">
        <v>2</v>
      </c>
      <c r="NV10" s="18" t="s">
        <v>0</v>
      </c>
      <c r="NW10" s="18" t="s">
        <v>3</v>
      </c>
      <c r="NX10" s="18" t="s">
        <v>4</v>
      </c>
      <c r="NY10" s="18" t="s">
        <v>5</v>
      </c>
      <c r="NZ10" s="18" t="s">
        <v>6</v>
      </c>
      <c r="OA10" s="18" t="s">
        <v>7</v>
      </c>
      <c r="OB10" s="18" t="s">
        <v>2</v>
      </c>
      <c r="OC10" s="18" t="s">
        <v>0</v>
      </c>
      <c r="OD10" s="18" t="s">
        <v>3</v>
      </c>
      <c r="OE10" s="18" t="s">
        <v>4</v>
      </c>
      <c r="OF10" s="18" t="s">
        <v>5</v>
      </c>
      <c r="OG10" s="18" t="s">
        <v>6</v>
      </c>
      <c r="OH10" s="18" t="s">
        <v>7</v>
      </c>
      <c r="OI10" s="18" t="s">
        <v>2</v>
      </c>
      <c r="OJ10" t="s">
        <v>0</v>
      </c>
      <c r="OK10" t="s">
        <v>3</v>
      </c>
      <c r="OL10" t="s">
        <v>4</v>
      </c>
      <c r="OM10" t="s">
        <v>5</v>
      </c>
      <c r="ON10" t="s">
        <v>6</v>
      </c>
      <c r="OO10" t="s">
        <v>7</v>
      </c>
      <c r="OP10" t="s">
        <v>2</v>
      </c>
      <c r="OQ10" t="s">
        <v>0</v>
      </c>
      <c r="OR10" t="s">
        <v>3</v>
      </c>
      <c r="OS10" t="s">
        <v>4</v>
      </c>
      <c r="OT10" s="51" t="s">
        <v>50</v>
      </c>
      <c r="OU10" t="s">
        <v>6</v>
      </c>
      <c r="OV10" t="s">
        <v>7</v>
      </c>
      <c r="OW10" t="s">
        <v>2</v>
      </c>
      <c r="OX10" t="s">
        <v>0</v>
      </c>
      <c r="OY10" t="s">
        <v>3</v>
      </c>
      <c r="OZ10" t="s">
        <v>4</v>
      </c>
      <c r="PA10" t="s">
        <v>5</v>
      </c>
      <c r="PB10" t="s">
        <v>6</v>
      </c>
      <c r="PC10" t="s">
        <v>7</v>
      </c>
      <c r="PD10" t="s">
        <v>2</v>
      </c>
      <c r="PE10" t="s">
        <v>0</v>
      </c>
      <c r="PF10" t="s">
        <v>3</v>
      </c>
      <c r="PG10" t="s">
        <v>4</v>
      </c>
      <c r="PH10" t="s">
        <v>5</v>
      </c>
      <c r="PI10" t="s">
        <v>6</v>
      </c>
      <c r="PJ10" t="s">
        <v>7</v>
      </c>
      <c r="PK10" t="s">
        <v>2</v>
      </c>
      <c r="PM10" s="18" t="s">
        <v>0</v>
      </c>
      <c r="PN10" s="18" t="s">
        <v>3</v>
      </c>
      <c r="PO10" s="18" t="s">
        <v>4</v>
      </c>
      <c r="PP10" s="18" t="s">
        <v>5</v>
      </c>
      <c r="PQ10" s="18" t="s">
        <v>6</v>
      </c>
      <c r="PR10" s="18" t="s">
        <v>7</v>
      </c>
      <c r="PS10" s="18" t="s">
        <v>2</v>
      </c>
      <c r="PT10" s="18" t="s">
        <v>0</v>
      </c>
      <c r="PU10" s="18" t="s">
        <v>3</v>
      </c>
      <c r="PV10" s="18" t="s">
        <v>4</v>
      </c>
      <c r="PW10" s="18" t="s">
        <v>5</v>
      </c>
      <c r="PX10" s="18" t="s">
        <v>6</v>
      </c>
      <c r="PY10" s="18" t="s">
        <v>7</v>
      </c>
      <c r="PZ10" s="18" t="s">
        <v>2</v>
      </c>
      <c r="QA10" s="18" t="s">
        <v>0</v>
      </c>
      <c r="QB10" s="18" t="s">
        <v>3</v>
      </c>
      <c r="QC10" s="18" t="s">
        <v>4</v>
      </c>
      <c r="QD10" s="18" t="s">
        <v>5</v>
      </c>
      <c r="QE10" s="18" t="s">
        <v>6</v>
      </c>
      <c r="QF10" s="21" t="s">
        <v>34</v>
      </c>
      <c r="QG10" s="18" t="s">
        <v>2</v>
      </c>
      <c r="QH10" s="18" t="s">
        <v>0</v>
      </c>
      <c r="QI10" s="18" t="s">
        <v>3</v>
      </c>
      <c r="QJ10" s="18" t="s">
        <v>4</v>
      </c>
      <c r="QK10" s="18" t="s">
        <v>5</v>
      </c>
      <c r="QL10" s="18" t="s">
        <v>6</v>
      </c>
      <c r="QM10" s="18" t="s">
        <v>7</v>
      </c>
      <c r="QN10" s="18" t="s">
        <v>2</v>
      </c>
      <c r="QO10" s="18" t="s">
        <v>0</v>
      </c>
      <c r="QP10" s="18" t="s">
        <v>3</v>
      </c>
      <c r="QQ10" s="18" t="s">
        <v>4</v>
      </c>
    </row>
    <row r="11" spans="1:460" ht="15" customHeight="1">
      <c r="A11" s="17">
        <v>2021</v>
      </c>
      <c r="B11" s="16">
        <v>7</v>
      </c>
      <c r="C11" s="18">
        <v>1</v>
      </c>
      <c r="D11" s="18">
        <v>2</v>
      </c>
      <c r="E11" s="18">
        <v>3</v>
      </c>
      <c r="F11" s="18">
        <v>4</v>
      </c>
      <c r="G11" s="18">
        <v>5</v>
      </c>
      <c r="H11" s="18">
        <v>6</v>
      </c>
      <c r="I11" s="18">
        <v>7</v>
      </c>
      <c r="J11" s="18">
        <v>8</v>
      </c>
      <c r="K11" s="18">
        <v>9</v>
      </c>
      <c r="L11" s="18">
        <v>10</v>
      </c>
      <c r="M11" s="18">
        <v>11</v>
      </c>
      <c r="N11" s="18">
        <v>12</v>
      </c>
      <c r="O11" s="18">
        <v>13</v>
      </c>
      <c r="P11" s="18">
        <v>14</v>
      </c>
      <c r="Q11" s="18">
        <v>15</v>
      </c>
      <c r="R11" s="18">
        <v>16</v>
      </c>
      <c r="S11" s="18">
        <v>17</v>
      </c>
      <c r="T11" s="18">
        <v>18</v>
      </c>
      <c r="U11" s="18">
        <v>19</v>
      </c>
      <c r="V11" s="18">
        <v>20</v>
      </c>
      <c r="W11" s="18">
        <v>21</v>
      </c>
      <c r="X11" s="18">
        <v>22</v>
      </c>
      <c r="Y11" s="21">
        <v>23</v>
      </c>
      <c r="Z11" s="18">
        <v>24</v>
      </c>
      <c r="AA11" s="18">
        <v>25</v>
      </c>
      <c r="AB11" s="18">
        <v>26</v>
      </c>
      <c r="AC11" s="18">
        <v>27</v>
      </c>
      <c r="AD11" s="18">
        <v>28</v>
      </c>
      <c r="AE11" s="18">
        <v>29</v>
      </c>
      <c r="AF11" s="18">
        <v>30</v>
      </c>
      <c r="AG11" s="18">
        <v>31</v>
      </c>
      <c r="AH11">
        <v>1</v>
      </c>
      <c r="AI11">
        <v>2</v>
      </c>
      <c r="AJ11">
        <v>3</v>
      </c>
      <c r="AK11">
        <v>4</v>
      </c>
      <c r="AL11">
        <v>5</v>
      </c>
      <c r="AM11">
        <v>6</v>
      </c>
      <c r="AN11">
        <v>7</v>
      </c>
      <c r="AO11">
        <v>8</v>
      </c>
      <c r="AP11">
        <v>9</v>
      </c>
      <c r="AQ11">
        <v>10</v>
      </c>
      <c r="AR11">
        <v>11</v>
      </c>
      <c r="AS11">
        <v>12</v>
      </c>
      <c r="AT11">
        <v>13</v>
      </c>
      <c r="AU11">
        <v>14</v>
      </c>
      <c r="AV11">
        <v>15</v>
      </c>
      <c r="AW11">
        <v>16</v>
      </c>
      <c r="AX11">
        <v>17</v>
      </c>
      <c r="AY11">
        <v>18</v>
      </c>
      <c r="AZ11">
        <v>19</v>
      </c>
      <c r="BA11">
        <v>20</v>
      </c>
      <c r="BB11">
        <v>21</v>
      </c>
      <c r="BC11">
        <v>22</v>
      </c>
      <c r="BD11">
        <v>23</v>
      </c>
      <c r="BE11">
        <v>24</v>
      </c>
      <c r="BF11">
        <v>25</v>
      </c>
      <c r="BG11">
        <v>26</v>
      </c>
      <c r="BH11">
        <v>27</v>
      </c>
      <c r="BI11">
        <v>28</v>
      </c>
      <c r="BK11" s="18">
        <v>1</v>
      </c>
      <c r="BL11" s="18">
        <v>2</v>
      </c>
      <c r="BM11" s="18">
        <v>3</v>
      </c>
      <c r="BN11" s="18">
        <v>4</v>
      </c>
      <c r="BO11" s="18">
        <v>5</v>
      </c>
      <c r="BP11" s="18">
        <v>6</v>
      </c>
      <c r="BQ11" s="18">
        <v>7</v>
      </c>
      <c r="BR11" s="18">
        <v>8</v>
      </c>
      <c r="BS11" s="18">
        <v>9</v>
      </c>
      <c r="BT11" s="18">
        <v>10</v>
      </c>
      <c r="BU11" s="18">
        <v>11</v>
      </c>
      <c r="BV11" s="18">
        <v>12</v>
      </c>
      <c r="BW11" s="18">
        <v>13</v>
      </c>
      <c r="BX11" s="18">
        <v>14</v>
      </c>
      <c r="BY11" s="18">
        <v>15</v>
      </c>
      <c r="BZ11" s="18">
        <v>16</v>
      </c>
      <c r="CA11" s="18">
        <v>17</v>
      </c>
      <c r="CB11" s="18">
        <v>18</v>
      </c>
      <c r="CC11" s="18">
        <v>19</v>
      </c>
      <c r="CD11" s="18">
        <v>20</v>
      </c>
      <c r="CE11" s="18">
        <v>21</v>
      </c>
      <c r="CF11" s="18">
        <v>22</v>
      </c>
      <c r="CG11" s="18">
        <v>23</v>
      </c>
      <c r="CH11" s="18">
        <v>24</v>
      </c>
      <c r="CI11" s="18">
        <v>25</v>
      </c>
      <c r="CJ11" s="18">
        <v>26</v>
      </c>
      <c r="CK11" s="18">
        <v>27</v>
      </c>
      <c r="CL11" s="18">
        <v>28</v>
      </c>
      <c r="CM11" s="18">
        <v>29</v>
      </c>
      <c r="CN11" s="18">
        <v>30</v>
      </c>
      <c r="CO11" s="18">
        <v>31</v>
      </c>
      <c r="CP11">
        <v>1</v>
      </c>
      <c r="CQ11">
        <v>2</v>
      </c>
      <c r="CR11">
        <v>3</v>
      </c>
      <c r="CS11">
        <v>4</v>
      </c>
      <c r="CT11">
        <v>5</v>
      </c>
      <c r="CU11">
        <v>6</v>
      </c>
      <c r="CV11">
        <v>7</v>
      </c>
      <c r="CW11">
        <v>8</v>
      </c>
      <c r="CX11">
        <v>9</v>
      </c>
      <c r="CY11">
        <v>10</v>
      </c>
      <c r="CZ11">
        <v>11</v>
      </c>
      <c r="DA11">
        <v>12</v>
      </c>
      <c r="DB11">
        <v>13</v>
      </c>
      <c r="DC11">
        <v>14</v>
      </c>
      <c r="DD11">
        <v>15</v>
      </c>
      <c r="DE11">
        <v>16</v>
      </c>
      <c r="DF11">
        <v>17</v>
      </c>
      <c r="DG11">
        <v>18</v>
      </c>
      <c r="DH11">
        <v>19</v>
      </c>
      <c r="DI11">
        <v>20</v>
      </c>
      <c r="DJ11">
        <v>21</v>
      </c>
      <c r="DK11">
        <v>22</v>
      </c>
      <c r="DL11">
        <v>23</v>
      </c>
      <c r="DM11">
        <v>24</v>
      </c>
      <c r="DN11">
        <v>25</v>
      </c>
      <c r="DO11">
        <v>26</v>
      </c>
      <c r="DP11">
        <v>27</v>
      </c>
      <c r="DQ11">
        <v>28</v>
      </c>
      <c r="DR11">
        <v>29</v>
      </c>
      <c r="DS11">
        <v>30</v>
      </c>
      <c r="DT11" s="18">
        <v>1</v>
      </c>
      <c r="DU11" s="18">
        <v>2</v>
      </c>
      <c r="DV11" s="18">
        <v>3</v>
      </c>
      <c r="DW11" s="18">
        <v>4</v>
      </c>
      <c r="DX11" s="18">
        <v>5</v>
      </c>
      <c r="DY11" s="18">
        <v>6</v>
      </c>
      <c r="DZ11" s="18">
        <v>7</v>
      </c>
      <c r="EA11" s="18">
        <v>8</v>
      </c>
      <c r="EB11" s="18">
        <v>9</v>
      </c>
      <c r="EC11" s="18">
        <v>10</v>
      </c>
      <c r="ED11" s="18">
        <v>11</v>
      </c>
      <c r="EE11" s="18">
        <v>12</v>
      </c>
      <c r="EF11" s="18">
        <v>13</v>
      </c>
      <c r="EG11" s="18">
        <v>14</v>
      </c>
      <c r="EH11" s="18">
        <v>15</v>
      </c>
      <c r="EI11" s="18">
        <v>16</v>
      </c>
      <c r="EJ11" s="18">
        <v>17</v>
      </c>
      <c r="EK11" s="18">
        <v>18</v>
      </c>
      <c r="EL11" s="18">
        <v>19</v>
      </c>
      <c r="EM11" s="18">
        <v>20</v>
      </c>
      <c r="EN11" s="18">
        <v>21</v>
      </c>
      <c r="EO11" s="18">
        <v>22</v>
      </c>
      <c r="EP11" s="18">
        <v>23</v>
      </c>
      <c r="EQ11" s="18">
        <v>24</v>
      </c>
      <c r="ER11" s="18">
        <v>25</v>
      </c>
      <c r="ES11" s="18">
        <v>26</v>
      </c>
      <c r="ET11" s="18">
        <v>27</v>
      </c>
      <c r="EU11" s="18">
        <v>28</v>
      </c>
      <c r="EV11" s="18">
        <v>29</v>
      </c>
      <c r="EW11" s="18">
        <v>30</v>
      </c>
      <c r="EX11" s="18">
        <v>31</v>
      </c>
      <c r="EY11">
        <v>1</v>
      </c>
      <c r="EZ11">
        <v>2</v>
      </c>
      <c r="FA11">
        <v>3</v>
      </c>
      <c r="FB11">
        <v>4</v>
      </c>
      <c r="FC11">
        <v>5</v>
      </c>
      <c r="FD11">
        <v>6</v>
      </c>
      <c r="FE11">
        <v>7</v>
      </c>
      <c r="FF11">
        <v>8</v>
      </c>
      <c r="FG11">
        <v>9</v>
      </c>
      <c r="FH11">
        <v>10</v>
      </c>
      <c r="FI11">
        <v>11</v>
      </c>
      <c r="FJ11">
        <v>12</v>
      </c>
      <c r="FK11">
        <v>13</v>
      </c>
      <c r="FL11">
        <v>14</v>
      </c>
      <c r="FM11">
        <v>15</v>
      </c>
      <c r="FN11">
        <v>16</v>
      </c>
      <c r="FO11">
        <v>17</v>
      </c>
      <c r="FP11">
        <v>18</v>
      </c>
      <c r="FQ11">
        <v>19</v>
      </c>
      <c r="FR11">
        <v>20</v>
      </c>
      <c r="FS11">
        <v>21</v>
      </c>
      <c r="FT11">
        <v>22</v>
      </c>
      <c r="FU11">
        <v>23</v>
      </c>
      <c r="FV11">
        <v>24</v>
      </c>
      <c r="FW11">
        <v>25</v>
      </c>
      <c r="FX11">
        <v>26</v>
      </c>
      <c r="FY11">
        <v>27</v>
      </c>
      <c r="FZ11">
        <v>28</v>
      </c>
      <c r="GA11">
        <v>29</v>
      </c>
      <c r="GB11">
        <v>30</v>
      </c>
      <c r="GC11" s="18">
        <v>1</v>
      </c>
      <c r="GD11" s="18">
        <v>2</v>
      </c>
      <c r="GE11" s="18">
        <v>3</v>
      </c>
      <c r="GF11" s="18">
        <v>4</v>
      </c>
      <c r="GG11" s="18">
        <v>5</v>
      </c>
      <c r="GH11" s="18">
        <v>6</v>
      </c>
      <c r="GI11" s="18">
        <v>7</v>
      </c>
      <c r="GJ11" s="18">
        <v>8</v>
      </c>
      <c r="GK11" s="18">
        <v>9</v>
      </c>
      <c r="GL11" s="18">
        <v>10</v>
      </c>
      <c r="GM11" s="18">
        <v>11</v>
      </c>
      <c r="GN11" s="18">
        <v>12</v>
      </c>
      <c r="GO11" s="18">
        <v>13</v>
      </c>
      <c r="GP11" s="18">
        <v>14</v>
      </c>
      <c r="GQ11" s="18">
        <v>15</v>
      </c>
      <c r="GR11" s="18">
        <v>16</v>
      </c>
      <c r="GS11" s="18">
        <v>17</v>
      </c>
      <c r="GT11" s="18">
        <v>18</v>
      </c>
      <c r="GU11" s="18">
        <v>19</v>
      </c>
      <c r="GV11" s="18">
        <v>20</v>
      </c>
      <c r="GW11" s="18">
        <v>21</v>
      </c>
      <c r="GX11" s="18">
        <v>22</v>
      </c>
      <c r="GY11" s="18">
        <v>23</v>
      </c>
      <c r="GZ11" s="18">
        <v>24</v>
      </c>
      <c r="HA11" s="18">
        <v>25</v>
      </c>
      <c r="HB11" s="18">
        <v>26</v>
      </c>
      <c r="HC11" s="18">
        <v>27</v>
      </c>
      <c r="HD11" s="18">
        <v>28</v>
      </c>
      <c r="HE11" s="18">
        <v>29</v>
      </c>
      <c r="HF11" s="18">
        <v>30</v>
      </c>
      <c r="HG11" s="18">
        <v>31</v>
      </c>
      <c r="HH11">
        <v>1</v>
      </c>
      <c r="HI11">
        <v>2</v>
      </c>
      <c r="HJ11">
        <v>3</v>
      </c>
      <c r="HK11">
        <v>4</v>
      </c>
      <c r="HL11">
        <v>5</v>
      </c>
      <c r="HM11">
        <v>6</v>
      </c>
      <c r="HN11">
        <v>7</v>
      </c>
      <c r="HO11">
        <v>8</v>
      </c>
      <c r="HP11">
        <v>9</v>
      </c>
      <c r="HQ11">
        <v>10</v>
      </c>
      <c r="HR11">
        <v>11</v>
      </c>
      <c r="HS11">
        <v>12</v>
      </c>
      <c r="HT11" s="45">
        <v>13</v>
      </c>
      <c r="HU11" s="45">
        <v>14</v>
      </c>
      <c r="HV11" s="45">
        <v>15</v>
      </c>
      <c r="HW11">
        <v>16</v>
      </c>
      <c r="HX11">
        <v>17</v>
      </c>
      <c r="HY11">
        <v>18</v>
      </c>
      <c r="HZ11">
        <v>19</v>
      </c>
      <c r="IA11">
        <v>20</v>
      </c>
      <c r="IB11">
        <v>21</v>
      </c>
      <c r="IC11">
        <v>22</v>
      </c>
      <c r="ID11">
        <v>23</v>
      </c>
      <c r="IE11">
        <v>24</v>
      </c>
      <c r="IF11">
        <v>25</v>
      </c>
      <c r="IG11">
        <v>26</v>
      </c>
      <c r="IH11">
        <v>27</v>
      </c>
      <c r="II11">
        <v>28</v>
      </c>
      <c r="IJ11">
        <v>29</v>
      </c>
      <c r="IK11">
        <v>30</v>
      </c>
      <c r="IL11">
        <v>31</v>
      </c>
      <c r="IM11" s="18">
        <v>1</v>
      </c>
      <c r="IN11" s="18">
        <v>2</v>
      </c>
      <c r="IO11" s="18">
        <v>3</v>
      </c>
      <c r="IP11" s="18">
        <v>4</v>
      </c>
      <c r="IQ11" s="18">
        <v>5</v>
      </c>
      <c r="IR11" s="18">
        <v>6</v>
      </c>
      <c r="IS11" s="18">
        <v>7</v>
      </c>
      <c r="IT11" s="18">
        <v>8</v>
      </c>
      <c r="IU11" s="18">
        <v>9</v>
      </c>
      <c r="IV11" s="18">
        <v>10</v>
      </c>
      <c r="IW11" s="18">
        <v>11</v>
      </c>
      <c r="IX11" s="18">
        <v>12</v>
      </c>
      <c r="IY11" s="18">
        <v>13</v>
      </c>
      <c r="IZ11" s="18">
        <v>14</v>
      </c>
      <c r="JA11" s="18">
        <v>15</v>
      </c>
      <c r="JB11" s="18">
        <v>16</v>
      </c>
      <c r="JC11" s="18">
        <v>17</v>
      </c>
      <c r="JD11" s="18">
        <v>18</v>
      </c>
      <c r="JE11" s="18">
        <v>19</v>
      </c>
      <c r="JF11" s="18">
        <v>20</v>
      </c>
      <c r="JG11" s="18">
        <v>21</v>
      </c>
      <c r="JH11" s="18">
        <v>22</v>
      </c>
      <c r="JI11" s="18">
        <v>23</v>
      </c>
      <c r="JJ11" s="18">
        <v>24</v>
      </c>
      <c r="JK11" s="18">
        <v>25</v>
      </c>
      <c r="JL11" s="18">
        <v>26</v>
      </c>
      <c r="JM11" s="18">
        <v>27</v>
      </c>
      <c r="JN11" s="18">
        <v>28</v>
      </c>
      <c r="JO11" s="18">
        <v>29</v>
      </c>
      <c r="JP11" s="18">
        <v>30</v>
      </c>
      <c r="JQ11">
        <v>1</v>
      </c>
      <c r="JR11">
        <v>2</v>
      </c>
      <c r="JS11">
        <v>3</v>
      </c>
      <c r="JT11">
        <v>4</v>
      </c>
      <c r="JU11">
        <v>5</v>
      </c>
      <c r="JV11">
        <v>6</v>
      </c>
      <c r="JW11">
        <v>7</v>
      </c>
      <c r="JX11">
        <v>8</v>
      </c>
      <c r="JY11">
        <v>9</v>
      </c>
      <c r="JZ11">
        <v>10</v>
      </c>
      <c r="KA11">
        <v>11</v>
      </c>
      <c r="KB11">
        <v>12</v>
      </c>
      <c r="KC11">
        <v>13</v>
      </c>
      <c r="KD11">
        <v>14</v>
      </c>
      <c r="KE11">
        <v>15</v>
      </c>
      <c r="KF11">
        <v>16</v>
      </c>
      <c r="KG11">
        <v>17</v>
      </c>
      <c r="KH11">
        <v>18</v>
      </c>
      <c r="KI11">
        <v>19</v>
      </c>
      <c r="KJ11">
        <v>20</v>
      </c>
      <c r="KK11">
        <v>21</v>
      </c>
      <c r="KL11">
        <v>22</v>
      </c>
      <c r="KM11">
        <v>23</v>
      </c>
      <c r="KN11">
        <v>24</v>
      </c>
      <c r="KO11">
        <v>25</v>
      </c>
      <c r="KP11">
        <v>26</v>
      </c>
      <c r="KQ11">
        <v>27</v>
      </c>
      <c r="KR11">
        <v>28</v>
      </c>
      <c r="KS11">
        <v>29</v>
      </c>
      <c r="KT11">
        <v>30</v>
      </c>
      <c r="KU11">
        <v>31</v>
      </c>
      <c r="KV11" s="18">
        <v>1</v>
      </c>
      <c r="KW11" s="18">
        <v>2</v>
      </c>
      <c r="KX11" s="18">
        <v>3</v>
      </c>
      <c r="KY11" s="18">
        <v>4</v>
      </c>
      <c r="KZ11" s="18">
        <v>5</v>
      </c>
      <c r="LA11" s="18">
        <v>6</v>
      </c>
      <c r="LB11" s="18">
        <v>7</v>
      </c>
      <c r="LC11" s="18">
        <v>8</v>
      </c>
      <c r="LD11" s="18">
        <v>9</v>
      </c>
      <c r="LE11" s="18">
        <v>10</v>
      </c>
      <c r="LF11" s="18">
        <v>11</v>
      </c>
      <c r="LG11" s="18">
        <v>12</v>
      </c>
      <c r="LH11" s="18">
        <v>13</v>
      </c>
      <c r="LI11" s="18">
        <v>14</v>
      </c>
      <c r="LJ11" s="18">
        <v>15</v>
      </c>
      <c r="LK11" s="18">
        <v>16</v>
      </c>
      <c r="LL11" s="18">
        <v>17</v>
      </c>
      <c r="LM11" s="18">
        <v>18</v>
      </c>
      <c r="LN11" s="18">
        <v>19</v>
      </c>
      <c r="LO11" s="18">
        <v>20</v>
      </c>
      <c r="LP11" s="18">
        <v>21</v>
      </c>
      <c r="LQ11" s="18">
        <v>22</v>
      </c>
      <c r="LR11" s="18">
        <v>23</v>
      </c>
      <c r="LS11" s="18">
        <v>24</v>
      </c>
      <c r="LT11" s="18">
        <v>25</v>
      </c>
      <c r="LU11" s="18">
        <v>26</v>
      </c>
      <c r="LV11" s="18">
        <v>27</v>
      </c>
      <c r="LW11" s="18">
        <v>28</v>
      </c>
      <c r="LX11" s="55">
        <v>29</v>
      </c>
      <c r="LY11" s="55">
        <v>30</v>
      </c>
      <c r="LZ11">
        <v>1</v>
      </c>
      <c r="MA11">
        <v>2</v>
      </c>
      <c r="MB11">
        <v>3</v>
      </c>
      <c r="MC11">
        <v>4</v>
      </c>
      <c r="MD11">
        <v>5</v>
      </c>
      <c r="ME11">
        <v>6</v>
      </c>
      <c r="MF11">
        <v>7</v>
      </c>
      <c r="MG11">
        <v>8</v>
      </c>
      <c r="MH11">
        <v>9</v>
      </c>
      <c r="MI11">
        <v>10</v>
      </c>
      <c r="MJ11">
        <v>11</v>
      </c>
      <c r="MK11">
        <v>12</v>
      </c>
      <c r="ML11">
        <v>13</v>
      </c>
      <c r="MM11">
        <v>14</v>
      </c>
      <c r="MN11">
        <v>15</v>
      </c>
      <c r="MO11">
        <v>16</v>
      </c>
      <c r="MP11">
        <v>17</v>
      </c>
      <c r="MQ11">
        <v>18</v>
      </c>
      <c r="MR11">
        <v>19</v>
      </c>
      <c r="MS11">
        <v>20</v>
      </c>
      <c r="MT11">
        <v>21</v>
      </c>
      <c r="MU11">
        <v>22</v>
      </c>
      <c r="MV11" s="15">
        <v>23</v>
      </c>
      <c r="MW11">
        <v>24</v>
      </c>
      <c r="MX11">
        <v>25</v>
      </c>
      <c r="MY11">
        <v>26</v>
      </c>
      <c r="MZ11">
        <v>27</v>
      </c>
      <c r="NA11">
        <v>28</v>
      </c>
      <c r="NB11" s="45">
        <v>29</v>
      </c>
      <c r="NC11" s="45">
        <v>30</v>
      </c>
      <c r="ND11" s="46">
        <v>31</v>
      </c>
      <c r="NE11" s="45">
        <v>1</v>
      </c>
      <c r="NF11" s="45">
        <v>2</v>
      </c>
      <c r="NG11" s="45">
        <v>3</v>
      </c>
      <c r="NH11">
        <v>4</v>
      </c>
      <c r="NI11">
        <v>5</v>
      </c>
      <c r="NJ11">
        <v>6</v>
      </c>
      <c r="NK11">
        <v>7</v>
      </c>
      <c r="NL11">
        <v>8</v>
      </c>
      <c r="NM11">
        <v>9</v>
      </c>
      <c r="NN11">
        <v>10</v>
      </c>
      <c r="NO11">
        <v>11</v>
      </c>
      <c r="NP11">
        <v>12</v>
      </c>
      <c r="NQ11">
        <v>13</v>
      </c>
      <c r="NR11">
        <v>14</v>
      </c>
      <c r="NS11">
        <v>15</v>
      </c>
      <c r="NT11">
        <v>16</v>
      </c>
      <c r="NU11">
        <v>17</v>
      </c>
      <c r="NV11">
        <v>18</v>
      </c>
      <c r="NW11">
        <v>19</v>
      </c>
      <c r="NX11">
        <v>20</v>
      </c>
      <c r="NY11">
        <v>21</v>
      </c>
      <c r="NZ11">
        <v>22</v>
      </c>
      <c r="OA11" s="15">
        <v>23</v>
      </c>
      <c r="OB11">
        <v>24</v>
      </c>
      <c r="OC11">
        <v>25</v>
      </c>
      <c r="OD11">
        <v>26</v>
      </c>
      <c r="OE11">
        <v>27</v>
      </c>
      <c r="OF11">
        <v>28</v>
      </c>
      <c r="OG11">
        <v>29</v>
      </c>
      <c r="OH11">
        <v>30</v>
      </c>
      <c r="OI11">
        <v>31</v>
      </c>
      <c r="OJ11" s="18">
        <v>1</v>
      </c>
      <c r="OK11" s="18">
        <v>2</v>
      </c>
      <c r="OL11" s="18">
        <v>3</v>
      </c>
      <c r="OM11" s="18">
        <v>4</v>
      </c>
      <c r="ON11" s="18">
        <v>5</v>
      </c>
      <c r="OO11" s="18">
        <v>6</v>
      </c>
      <c r="OP11" s="18">
        <v>7</v>
      </c>
      <c r="OQ11" s="18">
        <v>8</v>
      </c>
      <c r="OR11" s="18">
        <v>9</v>
      </c>
      <c r="OS11" s="18">
        <v>10</v>
      </c>
      <c r="OT11" s="18">
        <v>11</v>
      </c>
      <c r="OU11" s="18">
        <v>12</v>
      </c>
      <c r="OV11" s="18">
        <v>13</v>
      </c>
      <c r="OW11" s="18">
        <v>14</v>
      </c>
      <c r="OX11" s="18">
        <v>15</v>
      </c>
      <c r="OY11" s="18">
        <v>16</v>
      </c>
      <c r="OZ11" s="18">
        <v>17</v>
      </c>
      <c r="PA11" s="18">
        <v>18</v>
      </c>
      <c r="PB11" s="18">
        <v>19</v>
      </c>
      <c r="PC11" s="18">
        <v>20</v>
      </c>
      <c r="PD11" s="18">
        <v>21</v>
      </c>
      <c r="PE11" s="18">
        <v>22</v>
      </c>
      <c r="PF11" s="18">
        <v>23</v>
      </c>
      <c r="PG11" s="18">
        <v>24</v>
      </c>
      <c r="PH11" s="18">
        <v>25</v>
      </c>
      <c r="PI11" s="18">
        <v>26</v>
      </c>
      <c r="PJ11" s="18">
        <v>27</v>
      </c>
      <c r="PK11" s="18">
        <v>28</v>
      </c>
      <c r="PM11">
        <v>1</v>
      </c>
      <c r="PN11">
        <v>2</v>
      </c>
      <c r="PO11">
        <v>3</v>
      </c>
      <c r="PP11">
        <v>4</v>
      </c>
      <c r="PQ11">
        <v>5</v>
      </c>
      <c r="PR11">
        <v>6</v>
      </c>
      <c r="PS11">
        <v>7</v>
      </c>
      <c r="PT11">
        <v>8</v>
      </c>
      <c r="PU11">
        <v>9</v>
      </c>
      <c r="PV11">
        <v>10</v>
      </c>
      <c r="PW11">
        <v>11</v>
      </c>
      <c r="PX11">
        <v>12</v>
      </c>
      <c r="PY11">
        <v>13</v>
      </c>
      <c r="PZ11">
        <v>14</v>
      </c>
      <c r="QA11">
        <v>15</v>
      </c>
      <c r="QB11">
        <v>16</v>
      </c>
      <c r="QC11">
        <v>17</v>
      </c>
      <c r="QD11">
        <v>18</v>
      </c>
      <c r="QE11">
        <v>19</v>
      </c>
      <c r="QF11">
        <v>20</v>
      </c>
      <c r="QG11">
        <v>21</v>
      </c>
      <c r="QH11">
        <v>22</v>
      </c>
      <c r="QI11">
        <v>23</v>
      </c>
      <c r="QJ11">
        <v>24</v>
      </c>
      <c r="QK11">
        <v>25</v>
      </c>
      <c r="QL11">
        <v>26</v>
      </c>
      <c r="QM11">
        <v>27</v>
      </c>
      <c r="QN11">
        <v>28</v>
      </c>
      <c r="QO11">
        <v>29</v>
      </c>
      <c r="QP11">
        <v>30</v>
      </c>
      <c r="QQ11">
        <v>31</v>
      </c>
    </row>
    <row r="12" spans="1:460" ht="15" customHeight="1">
      <c r="A12" s="17"/>
      <c r="B12" s="16">
        <v>8</v>
      </c>
      <c r="C12" s="21" t="s">
        <v>51</v>
      </c>
      <c r="D12" s="18" t="s">
        <v>7</v>
      </c>
      <c r="E12" s="18" t="s">
        <v>2</v>
      </c>
      <c r="F12" s="18" t="s">
        <v>0</v>
      </c>
      <c r="G12" s="18" t="s">
        <v>3</v>
      </c>
      <c r="H12" s="18" t="s">
        <v>4</v>
      </c>
      <c r="I12" s="18" t="s">
        <v>5</v>
      </c>
      <c r="J12" s="18" t="s">
        <v>6</v>
      </c>
      <c r="K12" s="18" t="s">
        <v>7</v>
      </c>
      <c r="L12" s="18" t="s">
        <v>2</v>
      </c>
      <c r="M12" s="21" t="s">
        <v>47</v>
      </c>
      <c r="N12" s="18" t="s">
        <v>3</v>
      </c>
      <c r="O12" s="18" t="s">
        <v>4</v>
      </c>
      <c r="P12" s="18" t="s">
        <v>5</v>
      </c>
      <c r="Q12" s="18" t="s">
        <v>6</v>
      </c>
      <c r="R12" s="18" t="s">
        <v>7</v>
      </c>
      <c r="S12" s="18" t="s">
        <v>2</v>
      </c>
      <c r="T12" s="18" t="s">
        <v>0</v>
      </c>
      <c r="U12" s="18" t="s">
        <v>3</v>
      </c>
      <c r="V12" s="18" t="s">
        <v>4</v>
      </c>
      <c r="W12" s="18" t="s">
        <v>5</v>
      </c>
      <c r="X12" s="18" t="s">
        <v>6</v>
      </c>
      <c r="Y12" s="18" t="s">
        <v>7</v>
      </c>
      <c r="Z12" s="18" t="s">
        <v>2</v>
      </c>
      <c r="AA12" s="18" t="s">
        <v>0</v>
      </c>
      <c r="AB12" s="18" t="s">
        <v>3</v>
      </c>
      <c r="AC12" s="18" t="s">
        <v>4</v>
      </c>
      <c r="AD12" s="18" t="s">
        <v>5</v>
      </c>
      <c r="AE12" s="18" t="s">
        <v>6</v>
      </c>
      <c r="AF12" s="18" t="s">
        <v>7</v>
      </c>
      <c r="AG12" s="18" t="s">
        <v>2</v>
      </c>
      <c r="AH12" t="s">
        <v>0</v>
      </c>
      <c r="AI12" t="s">
        <v>3</v>
      </c>
      <c r="AJ12" t="s">
        <v>4</v>
      </c>
      <c r="AK12" t="s">
        <v>5</v>
      </c>
      <c r="AL12" t="s">
        <v>6</v>
      </c>
      <c r="AM12" t="s">
        <v>7</v>
      </c>
      <c r="AN12" t="s">
        <v>2</v>
      </c>
      <c r="AO12" t="s">
        <v>0</v>
      </c>
      <c r="AP12" t="s">
        <v>3</v>
      </c>
      <c r="AQ12" t="s">
        <v>4</v>
      </c>
      <c r="AR12" s="15" t="s">
        <v>50</v>
      </c>
      <c r="AS12" t="s">
        <v>6</v>
      </c>
      <c r="AT12" t="s">
        <v>7</v>
      </c>
      <c r="AU12" t="s">
        <v>2</v>
      </c>
      <c r="AV12" t="s">
        <v>0</v>
      </c>
      <c r="AW12" t="s">
        <v>3</v>
      </c>
      <c r="AX12" t="s">
        <v>4</v>
      </c>
      <c r="AY12" t="s">
        <v>5</v>
      </c>
      <c r="AZ12" t="s">
        <v>6</v>
      </c>
      <c r="BA12" t="s">
        <v>7</v>
      </c>
      <c r="BB12" t="s">
        <v>2</v>
      </c>
      <c r="BC12" t="s">
        <v>0</v>
      </c>
      <c r="BD12" t="s">
        <v>3</v>
      </c>
      <c r="BE12" t="s">
        <v>4</v>
      </c>
      <c r="BF12" t="s">
        <v>5</v>
      </c>
      <c r="BG12" t="s">
        <v>6</v>
      </c>
      <c r="BH12" t="s">
        <v>7</v>
      </c>
      <c r="BI12" t="s">
        <v>2</v>
      </c>
      <c r="BK12" s="18" t="s">
        <v>0</v>
      </c>
      <c r="BL12" s="18" t="s">
        <v>3</v>
      </c>
      <c r="BM12" s="18" t="s">
        <v>4</v>
      </c>
      <c r="BN12" s="18" t="s">
        <v>5</v>
      </c>
      <c r="BO12" s="18" t="s">
        <v>6</v>
      </c>
      <c r="BP12" s="18" t="s">
        <v>7</v>
      </c>
      <c r="BQ12" s="18" t="s">
        <v>2</v>
      </c>
      <c r="BR12" s="18" t="s">
        <v>0</v>
      </c>
      <c r="BS12" s="18" t="s">
        <v>3</v>
      </c>
      <c r="BT12" s="18" t="s">
        <v>4</v>
      </c>
      <c r="BU12" s="18" t="s">
        <v>5</v>
      </c>
      <c r="BV12" s="18" t="s">
        <v>6</v>
      </c>
      <c r="BW12" s="18" t="s">
        <v>7</v>
      </c>
      <c r="BX12" s="18" t="s">
        <v>2</v>
      </c>
      <c r="BY12" s="18" t="s">
        <v>0</v>
      </c>
      <c r="BZ12" s="18" t="s">
        <v>3</v>
      </c>
      <c r="CA12" s="18" t="s">
        <v>4</v>
      </c>
      <c r="CB12" s="18" t="s">
        <v>5</v>
      </c>
      <c r="CC12" s="18" t="s">
        <v>6</v>
      </c>
      <c r="CD12" s="21" t="s">
        <v>34</v>
      </c>
      <c r="CE12" s="18" t="s">
        <v>2</v>
      </c>
      <c r="CF12" s="18" t="s">
        <v>0</v>
      </c>
      <c r="CG12" s="18" t="s">
        <v>3</v>
      </c>
      <c r="CH12" s="18" t="s">
        <v>4</v>
      </c>
      <c r="CI12" s="18" t="s">
        <v>5</v>
      </c>
      <c r="CJ12" s="18" t="s">
        <v>6</v>
      </c>
      <c r="CK12" s="18" t="s">
        <v>7</v>
      </c>
      <c r="CL12" s="18" t="s">
        <v>2</v>
      </c>
      <c r="CM12" s="18" t="s">
        <v>0</v>
      </c>
      <c r="CN12" s="18" t="s">
        <v>3</v>
      </c>
      <c r="CO12" s="18" t="s">
        <v>4</v>
      </c>
      <c r="CP12" t="s">
        <v>5</v>
      </c>
      <c r="CQ12" t="s">
        <v>6</v>
      </c>
      <c r="CR12" t="s">
        <v>7</v>
      </c>
      <c r="CS12" t="s">
        <v>2</v>
      </c>
      <c r="CT12" t="s">
        <v>0</v>
      </c>
      <c r="CU12" t="s">
        <v>3</v>
      </c>
      <c r="CV12" t="s">
        <v>4</v>
      </c>
      <c r="CW12" t="s">
        <v>5</v>
      </c>
      <c r="CX12" t="s">
        <v>6</v>
      </c>
      <c r="CY12" t="s">
        <v>7</v>
      </c>
      <c r="CZ12" t="s">
        <v>2</v>
      </c>
      <c r="DA12" t="s">
        <v>0</v>
      </c>
      <c r="DB12" t="s">
        <v>3</v>
      </c>
      <c r="DC12" t="s">
        <v>4</v>
      </c>
      <c r="DD12" t="s">
        <v>5</v>
      </c>
      <c r="DE12" t="s">
        <v>6</v>
      </c>
      <c r="DF12" t="s">
        <v>7</v>
      </c>
      <c r="DG12" t="s">
        <v>2</v>
      </c>
      <c r="DH12" t="s">
        <v>0</v>
      </c>
      <c r="DI12" t="s">
        <v>3</v>
      </c>
      <c r="DJ12" t="s">
        <v>4</v>
      </c>
      <c r="DK12" t="s">
        <v>5</v>
      </c>
      <c r="DL12" t="s">
        <v>6</v>
      </c>
      <c r="DM12" t="s">
        <v>7</v>
      </c>
      <c r="DN12" t="s">
        <v>2</v>
      </c>
      <c r="DO12" t="s">
        <v>0</v>
      </c>
      <c r="DP12" t="s">
        <v>3</v>
      </c>
      <c r="DQ12" t="s">
        <v>4</v>
      </c>
      <c r="DR12" s="15" t="s">
        <v>50</v>
      </c>
      <c r="DS12" t="s">
        <v>6</v>
      </c>
      <c r="DT12" s="18" t="s">
        <v>7</v>
      </c>
      <c r="DU12" s="18" t="s">
        <v>2</v>
      </c>
      <c r="DV12" s="21" t="s">
        <v>47</v>
      </c>
      <c r="DW12" s="21" t="s">
        <v>48</v>
      </c>
      <c r="DX12" s="21" t="s">
        <v>49</v>
      </c>
      <c r="DY12" s="18" t="s">
        <v>5</v>
      </c>
      <c r="DZ12" s="18" t="s">
        <v>6</v>
      </c>
      <c r="EA12" s="18" t="s">
        <v>7</v>
      </c>
      <c r="EB12" s="18" t="s">
        <v>2</v>
      </c>
      <c r="EC12" s="18" t="s">
        <v>0</v>
      </c>
      <c r="ED12" s="18" t="s">
        <v>3</v>
      </c>
      <c r="EE12" s="18" t="s">
        <v>4</v>
      </c>
      <c r="EF12" s="18" t="s">
        <v>5</v>
      </c>
      <c r="EG12" s="18" t="s">
        <v>6</v>
      </c>
      <c r="EH12" s="18" t="s">
        <v>7</v>
      </c>
      <c r="EI12" s="18" t="s">
        <v>2</v>
      </c>
      <c r="EJ12" s="18" t="s">
        <v>0</v>
      </c>
      <c r="EK12" s="18" t="s">
        <v>3</v>
      </c>
      <c r="EL12" s="18" t="s">
        <v>4</v>
      </c>
      <c r="EM12" s="18" t="s">
        <v>5</v>
      </c>
      <c r="EN12" s="18" t="s">
        <v>6</v>
      </c>
      <c r="EO12" s="18" t="s">
        <v>7</v>
      </c>
      <c r="EP12" s="18" t="s">
        <v>2</v>
      </c>
      <c r="EQ12" s="18" t="s">
        <v>0</v>
      </c>
      <c r="ER12" s="18" t="s">
        <v>3</v>
      </c>
      <c r="ES12" s="18" t="s">
        <v>4</v>
      </c>
      <c r="ET12" s="18" t="s">
        <v>5</v>
      </c>
      <c r="EU12" s="18" t="s">
        <v>6</v>
      </c>
      <c r="EV12" s="18" t="s">
        <v>7</v>
      </c>
      <c r="EW12" s="18" t="s">
        <v>2</v>
      </c>
      <c r="EX12" s="18" t="s">
        <v>0</v>
      </c>
      <c r="EY12" t="s">
        <v>3</v>
      </c>
      <c r="EZ12" t="s">
        <v>4</v>
      </c>
      <c r="FA12" t="s">
        <v>5</v>
      </c>
      <c r="FB12" t="s">
        <v>6</v>
      </c>
      <c r="FC12" t="s">
        <v>7</v>
      </c>
      <c r="FD12" t="s">
        <v>2</v>
      </c>
      <c r="FE12" t="s">
        <v>0</v>
      </c>
      <c r="FF12" t="s">
        <v>3</v>
      </c>
      <c r="FG12" t="s">
        <v>4</v>
      </c>
      <c r="FH12" t="s">
        <v>5</v>
      </c>
      <c r="FI12" t="s">
        <v>6</v>
      </c>
      <c r="FJ12" t="s">
        <v>7</v>
      </c>
      <c r="FK12" t="s">
        <v>2</v>
      </c>
      <c r="FL12" t="s">
        <v>0</v>
      </c>
      <c r="FM12" t="s">
        <v>3</v>
      </c>
      <c r="FN12" t="s">
        <v>4</v>
      </c>
      <c r="FO12" t="s">
        <v>5</v>
      </c>
      <c r="FP12" t="s">
        <v>6</v>
      </c>
      <c r="FQ12" t="s">
        <v>7</v>
      </c>
      <c r="FR12" t="s">
        <v>2</v>
      </c>
      <c r="FS12" t="s">
        <v>0</v>
      </c>
      <c r="FT12" t="s">
        <v>3</v>
      </c>
      <c r="FU12" t="s">
        <v>4</v>
      </c>
      <c r="FV12" t="s">
        <v>5</v>
      </c>
      <c r="FW12" t="s">
        <v>6</v>
      </c>
      <c r="FX12" t="s">
        <v>7</v>
      </c>
      <c r="FY12" t="s">
        <v>2</v>
      </c>
      <c r="FZ12" t="s">
        <v>0</v>
      </c>
      <c r="GA12" t="s">
        <v>3</v>
      </c>
      <c r="GB12" t="s">
        <v>4</v>
      </c>
      <c r="GC12" s="18" t="s">
        <v>5</v>
      </c>
      <c r="GD12" s="18" t="s">
        <v>6</v>
      </c>
      <c r="GE12" s="18" t="s">
        <v>7</v>
      </c>
      <c r="GF12" s="18" t="s">
        <v>2</v>
      </c>
      <c r="GG12" s="18" t="s">
        <v>0</v>
      </c>
      <c r="GH12" s="18" t="s">
        <v>3</v>
      </c>
      <c r="GI12" s="18" t="s">
        <v>4</v>
      </c>
      <c r="GJ12" s="18" t="s">
        <v>5</v>
      </c>
      <c r="GK12" s="18" t="s">
        <v>6</v>
      </c>
      <c r="GL12" s="18" t="s">
        <v>7</v>
      </c>
      <c r="GM12" s="18" t="s">
        <v>2</v>
      </c>
      <c r="GN12" s="18" t="s">
        <v>0</v>
      </c>
      <c r="GO12" s="18" t="s">
        <v>3</v>
      </c>
      <c r="GP12" s="18" t="s">
        <v>4</v>
      </c>
      <c r="GQ12" s="18" t="s">
        <v>5</v>
      </c>
      <c r="GR12" s="18" t="s">
        <v>6</v>
      </c>
      <c r="GS12" s="18" t="s">
        <v>7</v>
      </c>
      <c r="GT12" s="18" t="s">
        <v>2</v>
      </c>
      <c r="GU12" s="21" t="s">
        <v>47</v>
      </c>
      <c r="GV12" s="18" t="s">
        <v>3</v>
      </c>
      <c r="GW12" s="18" t="s">
        <v>4</v>
      </c>
      <c r="GX12" s="18" t="s">
        <v>5</v>
      </c>
      <c r="GY12" s="18" t="s">
        <v>6</v>
      </c>
      <c r="GZ12" s="18" t="s">
        <v>7</v>
      </c>
      <c r="HA12" s="18" t="s">
        <v>2</v>
      </c>
      <c r="HB12" s="18" t="s">
        <v>0</v>
      </c>
      <c r="HC12" s="18" t="s">
        <v>3</v>
      </c>
      <c r="HD12" s="18" t="s">
        <v>4</v>
      </c>
      <c r="HE12" s="18" t="s">
        <v>5</v>
      </c>
      <c r="HF12" s="18" t="s">
        <v>6</v>
      </c>
      <c r="HG12" s="18" t="s">
        <v>7</v>
      </c>
      <c r="HH12" t="s">
        <v>2</v>
      </c>
      <c r="HI12" t="s">
        <v>0</v>
      </c>
      <c r="HJ12" t="s">
        <v>3</v>
      </c>
      <c r="HK12" t="s">
        <v>4</v>
      </c>
      <c r="HL12" t="s">
        <v>5</v>
      </c>
      <c r="HM12" t="s">
        <v>6</v>
      </c>
      <c r="HN12" t="s">
        <v>7</v>
      </c>
      <c r="HO12" t="s">
        <v>2</v>
      </c>
      <c r="HP12" t="s">
        <v>0</v>
      </c>
      <c r="HQ12" t="s">
        <v>3</v>
      </c>
      <c r="HR12" s="15" t="s">
        <v>49</v>
      </c>
      <c r="HS12" t="s">
        <v>5</v>
      </c>
      <c r="HT12" s="45" t="s">
        <v>51</v>
      </c>
      <c r="HU12" s="45" t="s">
        <v>7</v>
      </c>
      <c r="HV12" s="45" t="s">
        <v>2</v>
      </c>
      <c r="HW12" t="s">
        <v>0</v>
      </c>
      <c r="HX12" t="s">
        <v>3</v>
      </c>
      <c r="HY12" t="s">
        <v>4</v>
      </c>
      <c r="HZ12" t="s">
        <v>5</v>
      </c>
      <c r="IA12" t="s">
        <v>6</v>
      </c>
      <c r="IB12" t="s">
        <v>7</v>
      </c>
      <c r="IC12" t="s">
        <v>2</v>
      </c>
      <c r="ID12" t="s">
        <v>0</v>
      </c>
      <c r="IE12" t="s">
        <v>3</v>
      </c>
      <c r="IF12" t="s">
        <v>4</v>
      </c>
      <c r="IG12" t="s">
        <v>5</v>
      </c>
      <c r="IH12" t="s">
        <v>6</v>
      </c>
      <c r="II12" t="s">
        <v>7</v>
      </c>
      <c r="IJ12" t="s">
        <v>2</v>
      </c>
      <c r="IK12" t="s">
        <v>0</v>
      </c>
      <c r="IL12" t="s">
        <v>3</v>
      </c>
      <c r="IM12" s="18" t="s">
        <v>4</v>
      </c>
      <c r="IN12" s="18" t="s">
        <v>5</v>
      </c>
      <c r="IO12" s="18" t="s">
        <v>6</v>
      </c>
      <c r="IP12" s="18" t="s">
        <v>7</v>
      </c>
      <c r="IQ12" s="18" t="s">
        <v>2</v>
      </c>
      <c r="IR12" s="18" t="s">
        <v>0</v>
      </c>
      <c r="IS12" s="18" t="s">
        <v>3</v>
      </c>
      <c r="IT12" s="18" t="s">
        <v>4</v>
      </c>
      <c r="IU12" s="18" t="s">
        <v>5</v>
      </c>
      <c r="IV12" s="18" t="s">
        <v>6</v>
      </c>
      <c r="IW12" s="18" t="s">
        <v>7</v>
      </c>
      <c r="IX12" s="18" t="s">
        <v>2</v>
      </c>
      <c r="IY12" s="18" t="s">
        <v>0</v>
      </c>
      <c r="IZ12" s="18" t="s">
        <v>3</v>
      </c>
      <c r="JA12" s="18" t="s">
        <v>4</v>
      </c>
      <c r="JB12" s="18" t="s">
        <v>5</v>
      </c>
      <c r="JC12" s="18" t="s">
        <v>6</v>
      </c>
      <c r="JD12" s="18" t="s">
        <v>7</v>
      </c>
      <c r="JE12" s="18" t="s">
        <v>2</v>
      </c>
      <c r="JF12" s="21" t="s">
        <v>47</v>
      </c>
      <c r="JG12" s="18" t="s">
        <v>3</v>
      </c>
      <c r="JH12" s="18" t="s">
        <v>4</v>
      </c>
      <c r="JI12" s="21" t="s">
        <v>50</v>
      </c>
      <c r="JJ12" s="18" t="s">
        <v>6</v>
      </c>
      <c r="JK12" s="18" t="s">
        <v>7</v>
      </c>
      <c r="JL12" s="18" t="s">
        <v>2</v>
      </c>
      <c r="JM12" s="18" t="s">
        <v>0</v>
      </c>
      <c r="JN12" s="18" t="s">
        <v>3</v>
      </c>
      <c r="JO12" s="18" t="s">
        <v>4</v>
      </c>
      <c r="JP12" s="18" t="s">
        <v>5</v>
      </c>
      <c r="JQ12" t="s">
        <v>6</v>
      </c>
      <c r="JR12" t="s">
        <v>7</v>
      </c>
      <c r="JS12" t="s">
        <v>2</v>
      </c>
      <c r="JT12" t="s">
        <v>0</v>
      </c>
      <c r="JU12" t="s">
        <v>3</v>
      </c>
      <c r="JV12" t="s">
        <v>4</v>
      </c>
      <c r="JW12" t="s">
        <v>5</v>
      </c>
      <c r="JX12" t="s">
        <v>6</v>
      </c>
      <c r="JY12" t="s">
        <v>7</v>
      </c>
      <c r="JZ12" t="s">
        <v>2</v>
      </c>
      <c r="KA12" s="15" t="s">
        <v>47</v>
      </c>
      <c r="KB12" t="s">
        <v>3</v>
      </c>
      <c r="KC12" t="s">
        <v>4</v>
      </c>
      <c r="KD12" t="s">
        <v>5</v>
      </c>
      <c r="KE12" t="s">
        <v>6</v>
      </c>
      <c r="KF12" t="s">
        <v>7</v>
      </c>
      <c r="KG12" t="s">
        <v>2</v>
      </c>
      <c r="KH12" t="s">
        <v>0</v>
      </c>
      <c r="KI12" t="s">
        <v>3</v>
      </c>
      <c r="KJ12" t="s">
        <v>4</v>
      </c>
      <c r="KK12" t="s">
        <v>5</v>
      </c>
      <c r="KL12" t="s">
        <v>6</v>
      </c>
      <c r="KM12" t="s">
        <v>7</v>
      </c>
      <c r="KN12" t="s">
        <v>2</v>
      </c>
      <c r="KO12" t="s">
        <v>0</v>
      </c>
      <c r="KP12" t="s">
        <v>3</v>
      </c>
      <c r="KQ12" t="s">
        <v>4</v>
      </c>
      <c r="KR12" t="s">
        <v>5</v>
      </c>
      <c r="KS12" t="s">
        <v>6</v>
      </c>
      <c r="KT12" t="s">
        <v>7</v>
      </c>
      <c r="KU12" t="s">
        <v>2</v>
      </c>
      <c r="KV12" s="18" t="s">
        <v>0</v>
      </c>
      <c r="KW12" s="18" t="s">
        <v>3</v>
      </c>
      <c r="KX12" s="21" t="s">
        <v>49</v>
      </c>
      <c r="KY12" s="18" t="s">
        <v>5</v>
      </c>
      <c r="KZ12" s="18" t="s">
        <v>6</v>
      </c>
      <c r="LA12" s="18" t="s">
        <v>7</v>
      </c>
      <c r="LB12" s="18" t="s">
        <v>2</v>
      </c>
      <c r="LC12" s="18" t="s">
        <v>0</v>
      </c>
      <c r="LD12" s="18" t="s">
        <v>3</v>
      </c>
      <c r="LE12" s="18" t="s">
        <v>4</v>
      </c>
      <c r="LF12" s="18" t="s">
        <v>5</v>
      </c>
      <c r="LG12" s="18" t="s">
        <v>6</v>
      </c>
      <c r="LH12" s="18" t="s">
        <v>7</v>
      </c>
      <c r="LI12" s="18" t="s">
        <v>2</v>
      </c>
      <c r="LJ12" s="18" t="s">
        <v>0</v>
      </c>
      <c r="LK12" s="18" t="s">
        <v>3</v>
      </c>
      <c r="LL12" s="18" t="s">
        <v>4</v>
      </c>
      <c r="LM12" s="18" t="s">
        <v>5</v>
      </c>
      <c r="LN12" s="18" t="s">
        <v>6</v>
      </c>
      <c r="LO12" s="18" t="s">
        <v>7</v>
      </c>
      <c r="LP12" s="18" t="s">
        <v>2</v>
      </c>
      <c r="LQ12" s="18" t="s">
        <v>0</v>
      </c>
      <c r="LR12" s="35" t="s">
        <v>48</v>
      </c>
      <c r="LS12" s="18" t="s">
        <v>4</v>
      </c>
      <c r="LT12" s="18" t="s">
        <v>5</v>
      </c>
      <c r="LU12" s="18" t="s">
        <v>6</v>
      </c>
      <c r="LV12" s="18" t="s">
        <v>7</v>
      </c>
      <c r="LW12" s="18" t="s">
        <v>2</v>
      </c>
      <c r="LX12" s="55" t="s">
        <v>0</v>
      </c>
      <c r="LY12" s="55" t="s">
        <v>3</v>
      </c>
      <c r="LZ12" t="s">
        <v>4</v>
      </c>
      <c r="MA12" t="s">
        <v>5</v>
      </c>
      <c r="MB12" t="s">
        <v>6</v>
      </c>
      <c r="MC12" t="s">
        <v>7</v>
      </c>
      <c r="MD12" t="s">
        <v>2</v>
      </c>
      <c r="ME12" t="s">
        <v>0</v>
      </c>
      <c r="MF12" t="s">
        <v>3</v>
      </c>
      <c r="MG12" t="s">
        <v>4</v>
      </c>
      <c r="MH12" t="s">
        <v>5</v>
      </c>
      <c r="MI12" t="s">
        <v>6</v>
      </c>
      <c r="MJ12" t="s">
        <v>7</v>
      </c>
      <c r="MK12" t="s">
        <v>2</v>
      </c>
      <c r="ML12" t="s">
        <v>0</v>
      </c>
      <c r="MM12" t="s">
        <v>3</v>
      </c>
      <c r="MN12" t="s">
        <v>4</v>
      </c>
      <c r="MO12" t="s">
        <v>5</v>
      </c>
      <c r="MP12" t="s">
        <v>6</v>
      </c>
      <c r="MQ12" t="s">
        <v>7</v>
      </c>
      <c r="MR12" t="s">
        <v>2</v>
      </c>
      <c r="MS12" t="s">
        <v>0</v>
      </c>
      <c r="MT12" t="s">
        <v>3</v>
      </c>
      <c r="MU12" t="s">
        <v>4</v>
      </c>
      <c r="MV12" s="51" t="s">
        <v>50</v>
      </c>
      <c r="MW12" t="s">
        <v>6</v>
      </c>
      <c r="MX12" t="s">
        <v>7</v>
      </c>
      <c r="MY12" t="s">
        <v>2</v>
      </c>
      <c r="MZ12" t="s">
        <v>0</v>
      </c>
      <c r="NA12" t="s">
        <v>3</v>
      </c>
      <c r="NB12" s="45" t="s">
        <v>49</v>
      </c>
      <c r="NC12" s="45" t="s">
        <v>50</v>
      </c>
      <c r="ND12" s="46" t="s">
        <v>51</v>
      </c>
      <c r="NE12" s="47" t="s">
        <v>34</v>
      </c>
      <c r="NF12" s="45" t="s">
        <v>2</v>
      </c>
      <c r="NG12" s="45" t="s">
        <v>47</v>
      </c>
      <c r="NH12" t="s">
        <v>3</v>
      </c>
      <c r="NI12" t="s">
        <v>4</v>
      </c>
      <c r="NJ12" t="s">
        <v>5</v>
      </c>
      <c r="NK12" t="s">
        <v>6</v>
      </c>
      <c r="NL12" t="s">
        <v>7</v>
      </c>
      <c r="NM12" t="s">
        <v>2</v>
      </c>
      <c r="NN12" s="51" t="s">
        <v>47</v>
      </c>
      <c r="NO12" t="s">
        <v>3</v>
      </c>
      <c r="NP12" t="s">
        <v>4</v>
      </c>
      <c r="NQ12" t="s">
        <v>5</v>
      </c>
      <c r="NR12" t="s">
        <v>6</v>
      </c>
      <c r="NS12" t="s">
        <v>7</v>
      </c>
      <c r="NT12" t="s">
        <v>2</v>
      </c>
      <c r="NU12" t="s">
        <v>0</v>
      </c>
      <c r="NV12" t="s">
        <v>3</v>
      </c>
      <c r="NW12" t="s">
        <v>4</v>
      </c>
      <c r="NX12" t="s">
        <v>5</v>
      </c>
      <c r="NY12" t="s">
        <v>6</v>
      </c>
      <c r="NZ12" t="s">
        <v>7</v>
      </c>
      <c r="OA12" t="s">
        <v>2</v>
      </c>
      <c r="OB12" t="s">
        <v>0</v>
      </c>
      <c r="OC12" t="s">
        <v>3</v>
      </c>
      <c r="OD12" t="s">
        <v>4</v>
      </c>
      <c r="OE12" t="s">
        <v>5</v>
      </c>
      <c r="OF12" t="s">
        <v>6</v>
      </c>
      <c r="OG12" t="s">
        <v>7</v>
      </c>
      <c r="OH12" t="s">
        <v>2</v>
      </c>
      <c r="OI12" t="s">
        <v>0</v>
      </c>
      <c r="OJ12" s="18" t="s">
        <v>3</v>
      </c>
      <c r="OK12" s="18" t="s">
        <v>4</v>
      </c>
      <c r="OL12" s="18" t="s">
        <v>5</v>
      </c>
      <c r="OM12" s="18" t="s">
        <v>6</v>
      </c>
      <c r="ON12" s="18" t="s">
        <v>7</v>
      </c>
      <c r="OO12" s="18" t="s">
        <v>2</v>
      </c>
      <c r="OP12" s="18" t="s">
        <v>0</v>
      </c>
      <c r="OQ12" s="18" t="s">
        <v>3</v>
      </c>
      <c r="OR12" s="18" t="s">
        <v>4</v>
      </c>
      <c r="OS12" s="18" t="s">
        <v>5</v>
      </c>
      <c r="OT12" s="35" t="s">
        <v>51</v>
      </c>
      <c r="OU12" s="18" t="s">
        <v>7</v>
      </c>
      <c r="OV12" s="18" t="s">
        <v>2</v>
      </c>
      <c r="OW12" s="18" t="s">
        <v>0</v>
      </c>
      <c r="OX12" s="18" t="s">
        <v>3</v>
      </c>
      <c r="OY12" s="18" t="s">
        <v>4</v>
      </c>
      <c r="OZ12" s="18" t="s">
        <v>5</v>
      </c>
      <c r="PA12" s="18" t="s">
        <v>6</v>
      </c>
      <c r="PB12" s="18" t="s">
        <v>7</v>
      </c>
      <c r="PC12" s="18" t="s">
        <v>2</v>
      </c>
      <c r="PD12" s="18" t="s">
        <v>0</v>
      </c>
      <c r="PE12" s="18" t="s">
        <v>3</v>
      </c>
      <c r="PF12" s="18" t="s">
        <v>4</v>
      </c>
      <c r="PG12" s="18" t="s">
        <v>5</v>
      </c>
      <c r="PH12" s="18" t="s">
        <v>6</v>
      </c>
      <c r="PI12" s="18" t="s">
        <v>7</v>
      </c>
      <c r="PJ12" s="18" t="s">
        <v>2</v>
      </c>
      <c r="PK12" s="18" t="s">
        <v>0</v>
      </c>
      <c r="PM12" t="s">
        <v>3</v>
      </c>
      <c r="PN12" t="s">
        <v>4</v>
      </c>
      <c r="PO12" t="s">
        <v>5</v>
      </c>
      <c r="PP12" t="s">
        <v>6</v>
      </c>
      <c r="PQ12" t="s">
        <v>7</v>
      </c>
      <c r="PR12" t="s">
        <v>2</v>
      </c>
      <c r="PS12" t="s">
        <v>0</v>
      </c>
      <c r="PT12" t="s">
        <v>3</v>
      </c>
      <c r="PU12" t="s">
        <v>4</v>
      </c>
      <c r="PV12" t="s">
        <v>5</v>
      </c>
      <c r="PW12" t="s">
        <v>6</v>
      </c>
      <c r="PX12" t="s">
        <v>7</v>
      </c>
      <c r="PY12" t="s">
        <v>2</v>
      </c>
      <c r="PZ12" t="s">
        <v>0</v>
      </c>
      <c r="QA12" t="s">
        <v>3</v>
      </c>
      <c r="QB12" t="s">
        <v>4</v>
      </c>
      <c r="QC12" t="s">
        <v>5</v>
      </c>
      <c r="QD12" t="s">
        <v>6</v>
      </c>
      <c r="QE12" t="s">
        <v>7</v>
      </c>
      <c r="QF12" t="s">
        <v>2</v>
      </c>
      <c r="QG12" s="51" t="s">
        <v>47</v>
      </c>
      <c r="QH12" t="s">
        <v>3</v>
      </c>
      <c r="QI12" t="s">
        <v>4</v>
      </c>
      <c r="QJ12" t="s">
        <v>5</v>
      </c>
      <c r="QK12" t="s">
        <v>6</v>
      </c>
      <c r="QL12" t="s">
        <v>7</v>
      </c>
      <c r="QM12" t="s">
        <v>2</v>
      </c>
      <c r="QN12" t="s">
        <v>0</v>
      </c>
      <c r="QO12" t="s">
        <v>3</v>
      </c>
      <c r="QP12" t="s">
        <v>4</v>
      </c>
      <c r="QQ12" t="s">
        <v>5</v>
      </c>
    </row>
    <row r="13" spans="1:460" ht="15" customHeight="1">
      <c r="A13" s="17">
        <v>2022</v>
      </c>
      <c r="B13" s="16">
        <v>9</v>
      </c>
      <c r="C13">
        <v>1</v>
      </c>
      <c r="D13">
        <v>2</v>
      </c>
      <c r="E13">
        <v>3</v>
      </c>
      <c r="F13">
        <v>4</v>
      </c>
      <c r="G13">
        <v>5</v>
      </c>
      <c r="H13">
        <v>6</v>
      </c>
      <c r="I13">
        <v>7</v>
      </c>
      <c r="J13">
        <v>8</v>
      </c>
      <c r="K13">
        <v>9</v>
      </c>
      <c r="L13">
        <v>10</v>
      </c>
      <c r="M13">
        <v>11</v>
      </c>
      <c r="N13">
        <v>12</v>
      </c>
      <c r="O13">
        <v>13</v>
      </c>
      <c r="P13">
        <v>14</v>
      </c>
      <c r="Q13">
        <v>15</v>
      </c>
      <c r="R13">
        <v>16</v>
      </c>
      <c r="S13">
        <v>17</v>
      </c>
      <c r="T13">
        <v>18</v>
      </c>
      <c r="U13">
        <v>19</v>
      </c>
      <c r="V13">
        <v>20</v>
      </c>
      <c r="W13">
        <v>21</v>
      </c>
      <c r="X13">
        <v>22</v>
      </c>
      <c r="Y13" s="15">
        <v>23</v>
      </c>
      <c r="Z13">
        <v>24</v>
      </c>
      <c r="AA13">
        <v>25</v>
      </c>
      <c r="AB13">
        <v>26</v>
      </c>
      <c r="AC13">
        <v>27</v>
      </c>
      <c r="AD13">
        <v>28</v>
      </c>
      <c r="AE13">
        <v>29</v>
      </c>
      <c r="AF13">
        <v>30</v>
      </c>
      <c r="AG13">
        <v>31</v>
      </c>
      <c r="AH13" s="18">
        <v>1</v>
      </c>
      <c r="AI13" s="18">
        <v>2</v>
      </c>
      <c r="AJ13" s="18">
        <v>3</v>
      </c>
      <c r="AK13" s="18">
        <v>4</v>
      </c>
      <c r="AL13" s="18">
        <v>5</v>
      </c>
      <c r="AM13" s="18">
        <v>6</v>
      </c>
      <c r="AN13" s="18">
        <v>7</v>
      </c>
      <c r="AO13" s="18">
        <v>8</v>
      </c>
      <c r="AP13" s="18">
        <v>9</v>
      </c>
      <c r="AQ13" s="18">
        <v>10</v>
      </c>
      <c r="AR13" s="18">
        <v>11</v>
      </c>
      <c r="AS13" s="18">
        <v>12</v>
      </c>
      <c r="AT13" s="18">
        <v>13</v>
      </c>
      <c r="AU13" s="18">
        <v>14</v>
      </c>
      <c r="AV13" s="18">
        <v>15</v>
      </c>
      <c r="AW13" s="18">
        <v>16</v>
      </c>
      <c r="AX13" s="18">
        <v>17</v>
      </c>
      <c r="AY13" s="18">
        <v>18</v>
      </c>
      <c r="AZ13" s="18">
        <v>19</v>
      </c>
      <c r="BA13" s="18">
        <v>20</v>
      </c>
      <c r="BB13" s="18">
        <v>21</v>
      </c>
      <c r="BC13" s="18">
        <v>22</v>
      </c>
      <c r="BD13" s="18">
        <v>23</v>
      </c>
      <c r="BE13" s="18">
        <v>24</v>
      </c>
      <c r="BF13" s="18">
        <v>25</v>
      </c>
      <c r="BG13" s="18">
        <v>26</v>
      </c>
      <c r="BH13" s="18">
        <v>27</v>
      </c>
      <c r="BI13" s="18">
        <v>28</v>
      </c>
      <c r="BK13">
        <v>1</v>
      </c>
      <c r="BL13">
        <v>2</v>
      </c>
      <c r="BM13">
        <v>3</v>
      </c>
      <c r="BN13">
        <v>4</v>
      </c>
      <c r="BO13">
        <v>5</v>
      </c>
      <c r="BP13">
        <v>6</v>
      </c>
      <c r="BQ13">
        <v>7</v>
      </c>
      <c r="BR13">
        <v>8</v>
      </c>
      <c r="BS13">
        <v>9</v>
      </c>
      <c r="BT13">
        <v>10</v>
      </c>
      <c r="BU13">
        <v>11</v>
      </c>
      <c r="BV13">
        <v>12</v>
      </c>
      <c r="BW13">
        <v>13</v>
      </c>
      <c r="BX13">
        <v>14</v>
      </c>
      <c r="BY13">
        <v>15</v>
      </c>
      <c r="BZ13">
        <v>16</v>
      </c>
      <c r="CA13">
        <v>17</v>
      </c>
      <c r="CB13">
        <v>18</v>
      </c>
      <c r="CC13">
        <v>19</v>
      </c>
      <c r="CD13">
        <v>20</v>
      </c>
      <c r="CE13">
        <v>21</v>
      </c>
      <c r="CF13">
        <v>22</v>
      </c>
      <c r="CG13">
        <v>23</v>
      </c>
      <c r="CH13">
        <v>24</v>
      </c>
      <c r="CI13">
        <v>25</v>
      </c>
      <c r="CJ13">
        <v>26</v>
      </c>
      <c r="CK13">
        <v>27</v>
      </c>
      <c r="CL13">
        <v>28</v>
      </c>
      <c r="CM13">
        <v>29</v>
      </c>
      <c r="CN13">
        <v>30</v>
      </c>
      <c r="CO13">
        <v>31</v>
      </c>
      <c r="CP13" s="18">
        <v>1</v>
      </c>
      <c r="CQ13" s="18">
        <v>2</v>
      </c>
      <c r="CR13" s="18">
        <v>3</v>
      </c>
      <c r="CS13" s="18">
        <v>4</v>
      </c>
      <c r="CT13" s="18">
        <v>5</v>
      </c>
      <c r="CU13" s="18">
        <v>6</v>
      </c>
      <c r="CV13" s="18">
        <v>7</v>
      </c>
      <c r="CW13" s="18">
        <v>8</v>
      </c>
      <c r="CX13" s="18">
        <v>9</v>
      </c>
      <c r="CY13" s="18">
        <v>10</v>
      </c>
      <c r="CZ13" s="18">
        <v>11</v>
      </c>
      <c r="DA13" s="18">
        <v>12</v>
      </c>
      <c r="DB13" s="18">
        <v>13</v>
      </c>
      <c r="DC13" s="18">
        <v>14</v>
      </c>
      <c r="DD13" s="18">
        <v>15</v>
      </c>
      <c r="DE13" s="18">
        <v>16</v>
      </c>
      <c r="DF13" s="18">
        <v>17</v>
      </c>
      <c r="DG13" s="18">
        <v>18</v>
      </c>
      <c r="DH13" s="18">
        <v>19</v>
      </c>
      <c r="DI13" s="18">
        <v>20</v>
      </c>
      <c r="DJ13" s="18">
        <v>21</v>
      </c>
      <c r="DK13" s="18">
        <v>22</v>
      </c>
      <c r="DL13" s="18">
        <v>23</v>
      </c>
      <c r="DM13" s="18">
        <v>24</v>
      </c>
      <c r="DN13" s="18">
        <v>25</v>
      </c>
      <c r="DO13" s="18">
        <v>26</v>
      </c>
      <c r="DP13" s="18">
        <v>27</v>
      </c>
      <c r="DQ13" s="18">
        <v>28</v>
      </c>
      <c r="DR13" s="18">
        <v>29</v>
      </c>
      <c r="DS13" s="18">
        <v>30</v>
      </c>
      <c r="DT13">
        <v>1</v>
      </c>
      <c r="DU13">
        <v>2</v>
      </c>
      <c r="DV13">
        <v>3</v>
      </c>
      <c r="DW13">
        <v>4</v>
      </c>
      <c r="DX13">
        <v>5</v>
      </c>
      <c r="DY13">
        <v>6</v>
      </c>
      <c r="DZ13">
        <v>7</v>
      </c>
      <c r="EA13">
        <v>8</v>
      </c>
      <c r="EB13">
        <v>9</v>
      </c>
      <c r="EC13">
        <v>10</v>
      </c>
      <c r="ED13">
        <v>11</v>
      </c>
      <c r="EE13">
        <v>12</v>
      </c>
      <c r="EF13">
        <v>13</v>
      </c>
      <c r="EG13">
        <v>14</v>
      </c>
      <c r="EH13">
        <v>15</v>
      </c>
      <c r="EI13">
        <v>16</v>
      </c>
      <c r="EJ13">
        <v>17</v>
      </c>
      <c r="EK13">
        <v>18</v>
      </c>
      <c r="EL13">
        <v>19</v>
      </c>
      <c r="EM13">
        <v>20</v>
      </c>
      <c r="EN13">
        <v>21</v>
      </c>
      <c r="EO13">
        <v>22</v>
      </c>
      <c r="EP13">
        <v>23</v>
      </c>
      <c r="EQ13">
        <v>24</v>
      </c>
      <c r="ER13">
        <v>25</v>
      </c>
      <c r="ES13">
        <v>26</v>
      </c>
      <c r="ET13">
        <v>27</v>
      </c>
      <c r="EU13">
        <v>28</v>
      </c>
      <c r="EV13">
        <v>29</v>
      </c>
      <c r="EW13">
        <v>30</v>
      </c>
      <c r="EX13">
        <v>31</v>
      </c>
      <c r="EY13" s="18">
        <v>1</v>
      </c>
      <c r="EZ13" s="18">
        <v>2</v>
      </c>
      <c r="FA13" s="18">
        <v>3</v>
      </c>
      <c r="FB13" s="18">
        <v>4</v>
      </c>
      <c r="FC13" s="18">
        <v>5</v>
      </c>
      <c r="FD13" s="18">
        <v>6</v>
      </c>
      <c r="FE13" s="18">
        <v>7</v>
      </c>
      <c r="FF13" s="18">
        <v>8</v>
      </c>
      <c r="FG13" s="18">
        <v>9</v>
      </c>
      <c r="FH13" s="18">
        <v>10</v>
      </c>
      <c r="FI13" s="18">
        <v>11</v>
      </c>
      <c r="FJ13" s="18">
        <v>12</v>
      </c>
      <c r="FK13" s="18">
        <v>13</v>
      </c>
      <c r="FL13" s="18">
        <v>14</v>
      </c>
      <c r="FM13" s="18">
        <v>15</v>
      </c>
      <c r="FN13" s="18">
        <v>16</v>
      </c>
      <c r="FO13" s="18">
        <v>17</v>
      </c>
      <c r="FP13" s="18">
        <v>18</v>
      </c>
      <c r="FQ13" s="18">
        <v>19</v>
      </c>
      <c r="FR13" s="18">
        <v>20</v>
      </c>
      <c r="FS13" s="18">
        <v>21</v>
      </c>
      <c r="FT13" s="18">
        <v>22</v>
      </c>
      <c r="FU13" s="18">
        <v>23</v>
      </c>
      <c r="FV13" s="18">
        <v>24</v>
      </c>
      <c r="FW13" s="18">
        <v>25</v>
      </c>
      <c r="FX13" s="18">
        <v>26</v>
      </c>
      <c r="FY13" s="18">
        <v>27</v>
      </c>
      <c r="FZ13" s="18">
        <v>28</v>
      </c>
      <c r="GA13" s="18">
        <v>29</v>
      </c>
      <c r="GB13" s="18">
        <v>30</v>
      </c>
      <c r="GC13">
        <v>1</v>
      </c>
      <c r="GD13">
        <v>2</v>
      </c>
      <c r="GE13">
        <v>3</v>
      </c>
      <c r="GF13">
        <v>4</v>
      </c>
      <c r="GG13">
        <v>5</v>
      </c>
      <c r="GH13">
        <v>6</v>
      </c>
      <c r="GI13">
        <v>7</v>
      </c>
      <c r="GJ13">
        <v>8</v>
      </c>
      <c r="GK13">
        <v>9</v>
      </c>
      <c r="GL13">
        <v>10</v>
      </c>
      <c r="GM13">
        <v>11</v>
      </c>
      <c r="GN13">
        <v>12</v>
      </c>
      <c r="GO13">
        <v>13</v>
      </c>
      <c r="GP13">
        <v>14</v>
      </c>
      <c r="GQ13">
        <v>15</v>
      </c>
      <c r="GR13">
        <v>16</v>
      </c>
      <c r="GS13">
        <v>17</v>
      </c>
      <c r="GT13">
        <v>18</v>
      </c>
      <c r="GU13">
        <v>19</v>
      </c>
      <c r="GV13">
        <v>20</v>
      </c>
      <c r="GW13">
        <v>21</v>
      </c>
      <c r="GX13">
        <v>22</v>
      </c>
      <c r="GY13">
        <v>23</v>
      </c>
      <c r="GZ13">
        <v>24</v>
      </c>
      <c r="HA13">
        <v>25</v>
      </c>
      <c r="HB13">
        <v>26</v>
      </c>
      <c r="HC13">
        <v>27</v>
      </c>
      <c r="HD13">
        <v>28</v>
      </c>
      <c r="HE13">
        <v>29</v>
      </c>
      <c r="HF13">
        <v>30</v>
      </c>
      <c r="HG13">
        <v>31</v>
      </c>
      <c r="HH13" s="18">
        <v>1</v>
      </c>
      <c r="HI13" s="18">
        <v>2</v>
      </c>
      <c r="HJ13" s="18">
        <v>3</v>
      </c>
      <c r="HK13" s="18">
        <v>4</v>
      </c>
      <c r="HL13" s="18">
        <v>5</v>
      </c>
      <c r="HM13" s="18">
        <v>6</v>
      </c>
      <c r="HN13" s="18">
        <v>7</v>
      </c>
      <c r="HO13" s="18">
        <v>8</v>
      </c>
      <c r="HP13" s="18">
        <v>9</v>
      </c>
      <c r="HQ13" s="18">
        <v>10</v>
      </c>
      <c r="HR13" s="18">
        <v>11</v>
      </c>
      <c r="HS13" s="18">
        <v>12</v>
      </c>
      <c r="HT13" s="45">
        <v>13</v>
      </c>
      <c r="HU13" s="45">
        <v>14</v>
      </c>
      <c r="HV13" s="45">
        <v>15</v>
      </c>
      <c r="HW13" s="18">
        <v>16</v>
      </c>
      <c r="HX13" s="18">
        <v>17</v>
      </c>
      <c r="HY13" s="18">
        <v>18</v>
      </c>
      <c r="HZ13" s="18">
        <v>19</v>
      </c>
      <c r="IA13" s="18">
        <v>20</v>
      </c>
      <c r="IB13" s="18">
        <v>21</v>
      </c>
      <c r="IC13" s="18">
        <v>22</v>
      </c>
      <c r="ID13" s="18">
        <v>23</v>
      </c>
      <c r="IE13" s="18">
        <v>24</v>
      </c>
      <c r="IF13" s="18">
        <v>25</v>
      </c>
      <c r="IG13" s="18">
        <v>26</v>
      </c>
      <c r="IH13" s="18">
        <v>27</v>
      </c>
      <c r="II13" s="18">
        <v>28</v>
      </c>
      <c r="IJ13" s="18">
        <v>29</v>
      </c>
      <c r="IK13" s="18">
        <v>30</v>
      </c>
      <c r="IL13" s="18">
        <v>31</v>
      </c>
      <c r="IM13">
        <v>1</v>
      </c>
      <c r="IN13">
        <v>2</v>
      </c>
      <c r="IO13">
        <v>3</v>
      </c>
      <c r="IP13">
        <v>4</v>
      </c>
      <c r="IQ13">
        <v>5</v>
      </c>
      <c r="IR13">
        <v>6</v>
      </c>
      <c r="IS13">
        <v>7</v>
      </c>
      <c r="IT13">
        <v>8</v>
      </c>
      <c r="IU13">
        <v>9</v>
      </c>
      <c r="IV13">
        <v>10</v>
      </c>
      <c r="IW13">
        <v>11</v>
      </c>
      <c r="IX13">
        <v>12</v>
      </c>
      <c r="IY13">
        <v>13</v>
      </c>
      <c r="IZ13">
        <v>14</v>
      </c>
      <c r="JA13">
        <v>15</v>
      </c>
      <c r="JB13">
        <v>16</v>
      </c>
      <c r="JC13">
        <v>17</v>
      </c>
      <c r="JD13">
        <v>18</v>
      </c>
      <c r="JE13">
        <v>19</v>
      </c>
      <c r="JF13">
        <v>20</v>
      </c>
      <c r="JG13">
        <v>21</v>
      </c>
      <c r="JH13">
        <v>22</v>
      </c>
      <c r="JI13">
        <v>23</v>
      </c>
      <c r="JJ13">
        <v>24</v>
      </c>
      <c r="JK13">
        <v>25</v>
      </c>
      <c r="JL13">
        <v>26</v>
      </c>
      <c r="JM13">
        <v>27</v>
      </c>
      <c r="JN13">
        <v>28</v>
      </c>
      <c r="JO13">
        <v>29</v>
      </c>
      <c r="JP13">
        <v>30</v>
      </c>
      <c r="JQ13" s="18">
        <v>1</v>
      </c>
      <c r="JR13" s="18">
        <v>2</v>
      </c>
      <c r="JS13" s="18">
        <v>3</v>
      </c>
      <c r="JT13" s="18">
        <v>4</v>
      </c>
      <c r="JU13" s="18">
        <v>5</v>
      </c>
      <c r="JV13" s="18">
        <v>6</v>
      </c>
      <c r="JW13" s="18">
        <v>7</v>
      </c>
      <c r="JX13" s="18">
        <v>8</v>
      </c>
      <c r="JY13" s="18">
        <v>9</v>
      </c>
      <c r="JZ13" s="18">
        <v>10</v>
      </c>
      <c r="KA13" s="18">
        <v>11</v>
      </c>
      <c r="KB13" s="18">
        <v>12</v>
      </c>
      <c r="KC13" s="18">
        <v>13</v>
      </c>
      <c r="KD13" s="18">
        <v>14</v>
      </c>
      <c r="KE13" s="18">
        <v>15</v>
      </c>
      <c r="KF13" s="18">
        <v>16</v>
      </c>
      <c r="KG13" s="18">
        <v>17</v>
      </c>
      <c r="KH13" s="18">
        <v>18</v>
      </c>
      <c r="KI13" s="18">
        <v>19</v>
      </c>
      <c r="KJ13" s="18">
        <v>20</v>
      </c>
      <c r="KK13" s="18">
        <v>21</v>
      </c>
      <c r="KL13" s="18">
        <v>22</v>
      </c>
      <c r="KM13" s="18">
        <v>23</v>
      </c>
      <c r="KN13" s="18">
        <v>24</v>
      </c>
      <c r="KO13" s="18">
        <v>25</v>
      </c>
      <c r="KP13" s="18">
        <v>26</v>
      </c>
      <c r="KQ13" s="18">
        <v>27</v>
      </c>
      <c r="KR13" s="18">
        <v>28</v>
      </c>
      <c r="KS13" s="18">
        <v>29</v>
      </c>
      <c r="KT13" s="18">
        <v>30</v>
      </c>
      <c r="KU13" s="18">
        <v>31</v>
      </c>
      <c r="KV13">
        <v>1</v>
      </c>
      <c r="KW13">
        <v>2</v>
      </c>
      <c r="KX13">
        <v>3</v>
      </c>
      <c r="KY13">
        <v>4</v>
      </c>
      <c r="KZ13">
        <v>5</v>
      </c>
      <c r="LA13">
        <v>6</v>
      </c>
      <c r="LB13">
        <v>7</v>
      </c>
      <c r="LC13">
        <v>8</v>
      </c>
      <c r="LD13">
        <v>9</v>
      </c>
      <c r="LE13">
        <v>10</v>
      </c>
      <c r="LF13">
        <v>11</v>
      </c>
      <c r="LG13">
        <v>12</v>
      </c>
      <c r="LH13">
        <v>13</v>
      </c>
      <c r="LI13">
        <v>14</v>
      </c>
      <c r="LJ13">
        <v>15</v>
      </c>
      <c r="LK13">
        <v>16</v>
      </c>
      <c r="LL13">
        <v>17</v>
      </c>
      <c r="LM13">
        <v>18</v>
      </c>
      <c r="LN13">
        <v>19</v>
      </c>
      <c r="LO13">
        <v>20</v>
      </c>
      <c r="LP13">
        <v>21</v>
      </c>
      <c r="LQ13">
        <v>22</v>
      </c>
      <c r="LR13">
        <v>23</v>
      </c>
      <c r="LS13">
        <v>24</v>
      </c>
      <c r="LT13">
        <v>25</v>
      </c>
      <c r="LU13">
        <v>26</v>
      </c>
      <c r="LV13">
        <v>27</v>
      </c>
      <c r="LW13">
        <v>28</v>
      </c>
      <c r="LX13" s="1">
        <v>29</v>
      </c>
      <c r="LY13" s="1">
        <v>30</v>
      </c>
      <c r="LZ13" s="18">
        <v>1</v>
      </c>
      <c r="MA13" s="18">
        <v>2</v>
      </c>
      <c r="MB13" s="18">
        <v>3</v>
      </c>
      <c r="MC13" s="18">
        <v>4</v>
      </c>
      <c r="MD13" s="18">
        <v>5</v>
      </c>
      <c r="ME13" s="18">
        <v>6</v>
      </c>
      <c r="MF13" s="18">
        <v>7</v>
      </c>
      <c r="MG13" s="18">
        <v>8</v>
      </c>
      <c r="MH13" s="18">
        <v>9</v>
      </c>
      <c r="MI13" s="18">
        <v>10</v>
      </c>
      <c r="MJ13" s="18">
        <v>11</v>
      </c>
      <c r="MK13" s="18">
        <v>12</v>
      </c>
      <c r="ML13" s="18">
        <v>13</v>
      </c>
      <c r="MM13" s="18">
        <v>14</v>
      </c>
      <c r="MN13" s="18">
        <v>15</v>
      </c>
      <c r="MO13" s="18">
        <v>16</v>
      </c>
      <c r="MP13" s="18">
        <v>17</v>
      </c>
      <c r="MQ13" s="18">
        <v>18</v>
      </c>
      <c r="MR13" s="18">
        <v>19</v>
      </c>
      <c r="MS13" s="18">
        <v>20</v>
      </c>
      <c r="MT13" s="18">
        <v>21</v>
      </c>
      <c r="MU13" s="18">
        <v>22</v>
      </c>
      <c r="MV13" s="21">
        <v>23</v>
      </c>
      <c r="MW13" s="18">
        <v>24</v>
      </c>
      <c r="MX13" s="18">
        <v>25</v>
      </c>
      <c r="MY13" s="18">
        <v>26</v>
      </c>
      <c r="MZ13" s="18">
        <v>27</v>
      </c>
      <c r="NA13" s="18">
        <v>28</v>
      </c>
      <c r="NB13" s="45">
        <v>29</v>
      </c>
      <c r="NC13" s="45">
        <v>30</v>
      </c>
      <c r="ND13" s="46">
        <v>31</v>
      </c>
      <c r="NE13" s="45">
        <v>1</v>
      </c>
      <c r="NF13" s="45">
        <v>2</v>
      </c>
      <c r="NG13" s="45">
        <v>3</v>
      </c>
      <c r="NH13" s="18">
        <v>4</v>
      </c>
      <c r="NI13" s="18">
        <v>5</v>
      </c>
      <c r="NJ13" s="18">
        <v>6</v>
      </c>
      <c r="NK13" s="18">
        <v>7</v>
      </c>
      <c r="NL13" s="18">
        <v>8</v>
      </c>
      <c r="NM13" s="18">
        <v>9</v>
      </c>
      <c r="NN13" s="18">
        <v>10</v>
      </c>
      <c r="NO13" s="18">
        <v>11</v>
      </c>
      <c r="NP13" s="18">
        <v>12</v>
      </c>
      <c r="NQ13" s="18">
        <v>13</v>
      </c>
      <c r="NR13" s="18">
        <v>14</v>
      </c>
      <c r="NS13" s="18">
        <v>15</v>
      </c>
      <c r="NT13" s="18">
        <v>16</v>
      </c>
      <c r="NU13" s="18">
        <v>17</v>
      </c>
      <c r="NV13" s="18">
        <v>18</v>
      </c>
      <c r="NW13" s="18">
        <v>19</v>
      </c>
      <c r="NX13" s="18">
        <v>20</v>
      </c>
      <c r="NY13" s="18">
        <v>21</v>
      </c>
      <c r="NZ13" s="18">
        <v>22</v>
      </c>
      <c r="OA13" s="21">
        <v>23</v>
      </c>
      <c r="OB13" s="18">
        <v>24</v>
      </c>
      <c r="OC13" s="18">
        <v>25</v>
      </c>
      <c r="OD13" s="18">
        <v>26</v>
      </c>
      <c r="OE13" s="18">
        <v>27</v>
      </c>
      <c r="OF13" s="18">
        <v>28</v>
      </c>
      <c r="OG13" s="18">
        <v>29</v>
      </c>
      <c r="OH13" s="18">
        <v>30</v>
      </c>
      <c r="OI13" s="18">
        <v>31</v>
      </c>
      <c r="OJ13">
        <v>1</v>
      </c>
      <c r="OK13">
        <v>2</v>
      </c>
      <c r="OL13">
        <v>3</v>
      </c>
      <c r="OM13">
        <v>4</v>
      </c>
      <c r="ON13">
        <v>5</v>
      </c>
      <c r="OO13">
        <v>6</v>
      </c>
      <c r="OP13">
        <v>7</v>
      </c>
      <c r="OQ13">
        <v>8</v>
      </c>
      <c r="OR13">
        <v>9</v>
      </c>
      <c r="OS13">
        <v>10</v>
      </c>
      <c r="OT13">
        <v>11</v>
      </c>
      <c r="OU13">
        <v>12</v>
      </c>
      <c r="OV13">
        <v>13</v>
      </c>
      <c r="OW13">
        <v>14</v>
      </c>
      <c r="OX13">
        <v>15</v>
      </c>
      <c r="OY13">
        <v>16</v>
      </c>
      <c r="OZ13">
        <v>17</v>
      </c>
      <c r="PA13">
        <v>18</v>
      </c>
      <c r="PB13">
        <v>19</v>
      </c>
      <c r="PC13">
        <v>20</v>
      </c>
      <c r="PD13">
        <v>21</v>
      </c>
      <c r="PE13">
        <v>22</v>
      </c>
      <c r="PF13">
        <v>23</v>
      </c>
      <c r="PG13">
        <v>24</v>
      </c>
      <c r="PH13">
        <v>25</v>
      </c>
      <c r="PI13">
        <v>26</v>
      </c>
      <c r="PJ13">
        <v>27</v>
      </c>
      <c r="PK13">
        <v>28</v>
      </c>
      <c r="PM13" s="18">
        <v>1</v>
      </c>
      <c r="PN13" s="18">
        <v>2</v>
      </c>
      <c r="PO13" s="18">
        <v>3</v>
      </c>
      <c r="PP13" s="18">
        <v>4</v>
      </c>
      <c r="PQ13" s="18">
        <v>5</v>
      </c>
      <c r="PR13" s="18">
        <v>6</v>
      </c>
      <c r="PS13" s="18">
        <v>7</v>
      </c>
      <c r="PT13" s="18">
        <v>8</v>
      </c>
      <c r="PU13" s="18">
        <v>9</v>
      </c>
      <c r="PV13" s="18">
        <v>10</v>
      </c>
      <c r="PW13" s="18">
        <v>11</v>
      </c>
      <c r="PX13" s="18">
        <v>12</v>
      </c>
      <c r="PY13" s="18">
        <v>13</v>
      </c>
      <c r="PZ13" s="18">
        <v>14</v>
      </c>
      <c r="QA13" s="18">
        <v>15</v>
      </c>
      <c r="QB13" s="18">
        <v>16</v>
      </c>
      <c r="QC13" s="18">
        <v>17</v>
      </c>
      <c r="QD13" s="18">
        <v>18</v>
      </c>
      <c r="QE13" s="18">
        <v>19</v>
      </c>
      <c r="QF13" s="18">
        <v>20</v>
      </c>
      <c r="QG13" s="18">
        <v>21</v>
      </c>
      <c r="QH13" s="18">
        <v>22</v>
      </c>
      <c r="QI13" s="18">
        <v>23</v>
      </c>
      <c r="QJ13" s="18">
        <v>24</v>
      </c>
      <c r="QK13" s="18">
        <v>25</v>
      </c>
      <c r="QL13" s="18">
        <v>26</v>
      </c>
      <c r="QM13" s="18">
        <v>27</v>
      </c>
      <c r="QN13" s="18">
        <v>28</v>
      </c>
      <c r="QO13" s="18">
        <v>29</v>
      </c>
      <c r="QP13" s="18">
        <v>30</v>
      </c>
      <c r="QQ13" s="18">
        <v>31</v>
      </c>
    </row>
    <row r="14" spans="1:460" ht="15" customHeight="1">
      <c r="A14" s="17"/>
      <c r="B14" s="16">
        <v>10</v>
      </c>
      <c r="C14" s="15" t="s">
        <v>34</v>
      </c>
      <c r="D14" t="s">
        <v>2</v>
      </c>
      <c r="E14" t="s">
        <v>0</v>
      </c>
      <c r="F14" t="s">
        <v>3</v>
      </c>
      <c r="G14" t="s">
        <v>4</v>
      </c>
      <c r="H14" t="s">
        <v>5</v>
      </c>
      <c r="I14" t="s">
        <v>6</v>
      </c>
      <c r="J14" t="s">
        <v>7</v>
      </c>
      <c r="K14" t="s">
        <v>2</v>
      </c>
      <c r="L14" s="15" t="s">
        <v>47</v>
      </c>
      <c r="M14" t="s">
        <v>3</v>
      </c>
      <c r="N14" t="s">
        <v>4</v>
      </c>
      <c r="O14" t="s">
        <v>5</v>
      </c>
      <c r="P14" t="s">
        <v>6</v>
      </c>
      <c r="Q14" t="s">
        <v>7</v>
      </c>
      <c r="R14" t="s">
        <v>2</v>
      </c>
      <c r="S14" t="s">
        <v>0</v>
      </c>
      <c r="T14" t="s">
        <v>3</v>
      </c>
      <c r="U14" t="s">
        <v>4</v>
      </c>
      <c r="V14" t="s">
        <v>5</v>
      </c>
      <c r="W14" t="s">
        <v>6</v>
      </c>
      <c r="X14" t="s">
        <v>7</v>
      </c>
      <c r="Y14" t="s">
        <v>2</v>
      </c>
      <c r="Z14" t="s">
        <v>0</v>
      </c>
      <c r="AA14" t="s">
        <v>3</v>
      </c>
      <c r="AB14" t="s">
        <v>4</v>
      </c>
      <c r="AC14" t="s">
        <v>5</v>
      </c>
      <c r="AD14" t="s">
        <v>6</v>
      </c>
      <c r="AE14" t="s">
        <v>7</v>
      </c>
      <c r="AF14" t="s">
        <v>2</v>
      </c>
      <c r="AG14" t="s">
        <v>0</v>
      </c>
      <c r="AH14" s="18" t="s">
        <v>3</v>
      </c>
      <c r="AI14" s="18" t="s">
        <v>4</v>
      </c>
      <c r="AJ14" s="18" t="s">
        <v>5</v>
      </c>
      <c r="AK14" s="18" t="s">
        <v>6</v>
      </c>
      <c r="AL14" s="18" t="s">
        <v>7</v>
      </c>
      <c r="AM14" s="18" t="s">
        <v>2</v>
      </c>
      <c r="AN14" s="18" t="s">
        <v>0</v>
      </c>
      <c r="AO14" s="18" t="s">
        <v>3</v>
      </c>
      <c r="AP14" s="18" t="s">
        <v>4</v>
      </c>
      <c r="AQ14" s="18" t="s">
        <v>5</v>
      </c>
      <c r="AR14" s="21" t="s">
        <v>51</v>
      </c>
      <c r="AS14" s="18" t="s">
        <v>7</v>
      </c>
      <c r="AT14" s="18" t="s">
        <v>2</v>
      </c>
      <c r="AU14" s="18" t="s">
        <v>0</v>
      </c>
      <c r="AV14" s="18" t="s">
        <v>3</v>
      </c>
      <c r="AW14" s="18" t="s">
        <v>4</v>
      </c>
      <c r="AX14" s="18" t="s">
        <v>5</v>
      </c>
      <c r="AY14" s="18" t="s">
        <v>6</v>
      </c>
      <c r="AZ14" s="18" t="s">
        <v>7</v>
      </c>
      <c r="BA14" s="18" t="s">
        <v>2</v>
      </c>
      <c r="BB14" s="18" t="s">
        <v>0</v>
      </c>
      <c r="BC14" s="18" t="s">
        <v>3</v>
      </c>
      <c r="BD14" s="18" t="s">
        <v>4</v>
      </c>
      <c r="BE14" s="18" t="s">
        <v>5</v>
      </c>
      <c r="BF14" s="18" t="s">
        <v>6</v>
      </c>
      <c r="BG14" s="18" t="s">
        <v>7</v>
      </c>
      <c r="BH14" s="18" t="s">
        <v>2</v>
      </c>
      <c r="BI14" s="18" t="s">
        <v>0</v>
      </c>
      <c r="BK14" t="s">
        <v>3</v>
      </c>
      <c r="BL14" t="s">
        <v>4</v>
      </c>
      <c r="BM14" t="s">
        <v>5</v>
      </c>
      <c r="BN14" t="s">
        <v>6</v>
      </c>
      <c r="BO14" t="s">
        <v>7</v>
      </c>
      <c r="BP14" t="s">
        <v>2</v>
      </c>
      <c r="BQ14" t="s">
        <v>0</v>
      </c>
      <c r="BR14" t="s">
        <v>3</v>
      </c>
      <c r="BS14" t="s">
        <v>4</v>
      </c>
      <c r="BT14" t="s">
        <v>5</v>
      </c>
      <c r="BU14" t="s">
        <v>6</v>
      </c>
      <c r="BV14" t="s">
        <v>7</v>
      </c>
      <c r="BW14" t="s">
        <v>2</v>
      </c>
      <c r="BX14" t="s">
        <v>0</v>
      </c>
      <c r="BY14" t="s">
        <v>3</v>
      </c>
      <c r="BZ14" t="s">
        <v>4</v>
      </c>
      <c r="CA14" t="s">
        <v>5</v>
      </c>
      <c r="CB14" t="s">
        <v>6</v>
      </c>
      <c r="CC14" t="s">
        <v>7</v>
      </c>
      <c r="CD14" t="s">
        <v>2</v>
      </c>
      <c r="CE14" s="15" t="s">
        <v>47</v>
      </c>
      <c r="CF14" t="s">
        <v>3</v>
      </c>
      <c r="CG14" t="s">
        <v>4</v>
      </c>
      <c r="CH14" t="s">
        <v>5</v>
      </c>
      <c r="CI14" t="s">
        <v>6</v>
      </c>
      <c r="CJ14" t="s">
        <v>7</v>
      </c>
      <c r="CK14" t="s">
        <v>2</v>
      </c>
      <c r="CL14" t="s">
        <v>0</v>
      </c>
      <c r="CM14" t="s">
        <v>3</v>
      </c>
      <c r="CN14" t="s">
        <v>4</v>
      </c>
      <c r="CO14" t="s">
        <v>5</v>
      </c>
      <c r="CP14" s="18" t="s">
        <v>6</v>
      </c>
      <c r="CQ14" s="18" t="s">
        <v>7</v>
      </c>
      <c r="CR14" s="18" t="s">
        <v>2</v>
      </c>
      <c r="CS14" s="18" t="s">
        <v>0</v>
      </c>
      <c r="CT14" s="18" t="s">
        <v>3</v>
      </c>
      <c r="CU14" s="18" t="s">
        <v>4</v>
      </c>
      <c r="CV14" s="18" t="s">
        <v>5</v>
      </c>
      <c r="CW14" s="18" t="s">
        <v>6</v>
      </c>
      <c r="CX14" s="18" t="s">
        <v>7</v>
      </c>
      <c r="CY14" s="18" t="s">
        <v>2</v>
      </c>
      <c r="CZ14" s="18" t="s">
        <v>0</v>
      </c>
      <c r="DA14" s="18" t="s">
        <v>3</v>
      </c>
      <c r="DB14" s="18" t="s">
        <v>4</v>
      </c>
      <c r="DC14" s="18" t="s">
        <v>5</v>
      </c>
      <c r="DD14" s="18" t="s">
        <v>6</v>
      </c>
      <c r="DE14" s="18" t="s">
        <v>7</v>
      </c>
      <c r="DF14" s="18" t="s">
        <v>2</v>
      </c>
      <c r="DG14" s="18" t="s">
        <v>0</v>
      </c>
      <c r="DH14" s="18" t="s">
        <v>3</v>
      </c>
      <c r="DI14" s="18" t="s">
        <v>4</v>
      </c>
      <c r="DJ14" s="18" t="s">
        <v>5</v>
      </c>
      <c r="DK14" s="18" t="s">
        <v>6</v>
      </c>
      <c r="DL14" s="18" t="s">
        <v>7</v>
      </c>
      <c r="DM14" s="18" t="s">
        <v>2</v>
      </c>
      <c r="DN14" s="18" t="s">
        <v>0</v>
      </c>
      <c r="DO14" s="18" t="s">
        <v>3</v>
      </c>
      <c r="DP14" s="18" t="s">
        <v>4</v>
      </c>
      <c r="DQ14" s="18" t="s">
        <v>5</v>
      </c>
      <c r="DR14" s="21" t="s">
        <v>51</v>
      </c>
      <c r="DS14" s="18" t="s">
        <v>7</v>
      </c>
      <c r="DT14" t="s">
        <v>2</v>
      </c>
      <c r="DU14" t="s">
        <v>0</v>
      </c>
      <c r="DV14" s="15" t="s">
        <v>48</v>
      </c>
      <c r="DW14" s="51" t="s">
        <v>49</v>
      </c>
      <c r="DX14" s="51" t="s">
        <v>50</v>
      </c>
      <c r="DY14" t="s">
        <v>6</v>
      </c>
      <c r="DZ14" t="s">
        <v>7</v>
      </c>
      <c r="EA14" t="s">
        <v>2</v>
      </c>
      <c r="EB14" t="s">
        <v>0</v>
      </c>
      <c r="EC14" t="s">
        <v>3</v>
      </c>
      <c r="ED14" t="s">
        <v>4</v>
      </c>
      <c r="EE14" t="s">
        <v>5</v>
      </c>
      <c r="EF14" t="s">
        <v>6</v>
      </c>
      <c r="EG14" t="s">
        <v>7</v>
      </c>
      <c r="EH14" t="s">
        <v>2</v>
      </c>
      <c r="EI14" t="s">
        <v>0</v>
      </c>
      <c r="EJ14" t="s">
        <v>3</v>
      </c>
      <c r="EK14" t="s">
        <v>4</v>
      </c>
      <c r="EL14" t="s">
        <v>5</v>
      </c>
      <c r="EM14" t="s">
        <v>6</v>
      </c>
      <c r="EN14" t="s">
        <v>7</v>
      </c>
      <c r="EO14" t="s">
        <v>2</v>
      </c>
      <c r="EP14" t="s">
        <v>0</v>
      </c>
      <c r="EQ14" t="s">
        <v>3</v>
      </c>
      <c r="ER14" t="s">
        <v>4</v>
      </c>
      <c r="ES14" t="s">
        <v>5</v>
      </c>
      <c r="ET14" t="s">
        <v>6</v>
      </c>
      <c r="EU14" t="s">
        <v>7</v>
      </c>
      <c r="EV14" t="s">
        <v>2</v>
      </c>
      <c r="EW14" t="s">
        <v>0</v>
      </c>
      <c r="EX14" t="s">
        <v>3</v>
      </c>
      <c r="EY14" s="18" t="s">
        <v>4</v>
      </c>
      <c r="EZ14" s="18" t="s">
        <v>5</v>
      </c>
      <c r="FA14" s="18" t="s">
        <v>6</v>
      </c>
      <c r="FB14" s="18" t="s">
        <v>7</v>
      </c>
      <c r="FC14" s="18" t="s">
        <v>2</v>
      </c>
      <c r="FD14" s="18" t="s">
        <v>0</v>
      </c>
      <c r="FE14" s="18" t="s">
        <v>3</v>
      </c>
      <c r="FF14" s="18" t="s">
        <v>4</v>
      </c>
      <c r="FG14" s="18" t="s">
        <v>5</v>
      </c>
      <c r="FH14" s="18" t="s">
        <v>6</v>
      </c>
      <c r="FI14" s="18" t="s">
        <v>7</v>
      </c>
      <c r="FJ14" s="18" t="s">
        <v>2</v>
      </c>
      <c r="FK14" s="18" t="s">
        <v>0</v>
      </c>
      <c r="FL14" s="18" t="s">
        <v>3</v>
      </c>
      <c r="FM14" s="18" t="s">
        <v>4</v>
      </c>
      <c r="FN14" s="18" t="s">
        <v>5</v>
      </c>
      <c r="FO14" s="18" t="s">
        <v>6</v>
      </c>
      <c r="FP14" s="18" t="s">
        <v>7</v>
      </c>
      <c r="FQ14" s="18" t="s">
        <v>2</v>
      </c>
      <c r="FR14" s="18" t="s">
        <v>0</v>
      </c>
      <c r="FS14" s="18" t="s">
        <v>3</v>
      </c>
      <c r="FT14" s="18" t="s">
        <v>4</v>
      </c>
      <c r="FU14" s="18" t="s">
        <v>5</v>
      </c>
      <c r="FV14" s="18" t="s">
        <v>6</v>
      </c>
      <c r="FW14" s="18" t="s">
        <v>7</v>
      </c>
      <c r="FX14" s="18" t="s">
        <v>2</v>
      </c>
      <c r="FY14" s="18" t="s">
        <v>0</v>
      </c>
      <c r="FZ14" s="18" t="s">
        <v>3</v>
      </c>
      <c r="GA14" s="18" t="s">
        <v>4</v>
      </c>
      <c r="GB14" s="18" t="s">
        <v>5</v>
      </c>
      <c r="GC14" t="s">
        <v>6</v>
      </c>
      <c r="GD14" t="s">
        <v>7</v>
      </c>
      <c r="GE14" t="s">
        <v>2</v>
      </c>
      <c r="GF14" t="s">
        <v>0</v>
      </c>
      <c r="GG14" t="s">
        <v>3</v>
      </c>
      <c r="GH14" t="s">
        <v>4</v>
      </c>
      <c r="GI14" t="s">
        <v>5</v>
      </c>
      <c r="GJ14" t="s">
        <v>6</v>
      </c>
      <c r="GK14" t="s">
        <v>7</v>
      </c>
      <c r="GL14" t="s">
        <v>2</v>
      </c>
      <c r="GM14" t="s">
        <v>0</v>
      </c>
      <c r="GN14" t="s">
        <v>3</v>
      </c>
      <c r="GO14" t="s">
        <v>4</v>
      </c>
      <c r="GP14" t="s">
        <v>5</v>
      </c>
      <c r="GQ14" t="s">
        <v>6</v>
      </c>
      <c r="GR14" t="s">
        <v>7</v>
      </c>
      <c r="GS14" t="s">
        <v>2</v>
      </c>
      <c r="GT14" s="15" t="s">
        <v>47</v>
      </c>
      <c r="GU14" t="s">
        <v>3</v>
      </c>
      <c r="GV14" t="s">
        <v>4</v>
      </c>
      <c r="GW14" t="s">
        <v>5</v>
      </c>
      <c r="GX14" t="s">
        <v>6</v>
      </c>
      <c r="GY14" t="s">
        <v>7</v>
      </c>
      <c r="GZ14" t="s">
        <v>2</v>
      </c>
      <c r="HA14" t="s">
        <v>0</v>
      </c>
      <c r="HB14" t="s">
        <v>3</v>
      </c>
      <c r="HC14" t="s">
        <v>4</v>
      </c>
      <c r="HD14" t="s">
        <v>5</v>
      </c>
      <c r="HE14" t="s">
        <v>6</v>
      </c>
      <c r="HF14" t="s">
        <v>7</v>
      </c>
      <c r="HG14" t="s">
        <v>2</v>
      </c>
      <c r="HH14" s="18" t="s">
        <v>0</v>
      </c>
      <c r="HI14" s="18" t="s">
        <v>3</v>
      </c>
      <c r="HJ14" s="18" t="s">
        <v>4</v>
      </c>
      <c r="HK14" s="18" t="s">
        <v>5</v>
      </c>
      <c r="HL14" s="18" t="s">
        <v>6</v>
      </c>
      <c r="HM14" s="18" t="s">
        <v>7</v>
      </c>
      <c r="HN14" s="18" t="s">
        <v>2</v>
      </c>
      <c r="HO14" s="18" t="s">
        <v>0</v>
      </c>
      <c r="HP14" s="18" t="s">
        <v>3</v>
      </c>
      <c r="HQ14" s="18" t="s">
        <v>4</v>
      </c>
      <c r="HR14" s="21" t="s">
        <v>50</v>
      </c>
      <c r="HS14" s="18" t="s">
        <v>6</v>
      </c>
      <c r="HT14" s="45" t="s">
        <v>7</v>
      </c>
      <c r="HU14" s="45" t="s">
        <v>2</v>
      </c>
      <c r="HV14" s="45" t="s">
        <v>47</v>
      </c>
      <c r="HW14" s="18" t="s">
        <v>3</v>
      </c>
      <c r="HX14" s="18" t="s">
        <v>4</v>
      </c>
      <c r="HY14" s="18" t="s">
        <v>5</v>
      </c>
      <c r="HZ14" s="18" t="s">
        <v>6</v>
      </c>
      <c r="IA14" s="18" t="s">
        <v>7</v>
      </c>
      <c r="IB14" s="18" t="s">
        <v>2</v>
      </c>
      <c r="IC14" s="18" t="s">
        <v>0</v>
      </c>
      <c r="ID14" s="18" t="s">
        <v>3</v>
      </c>
      <c r="IE14" s="18" t="s">
        <v>4</v>
      </c>
      <c r="IF14" s="18" t="s">
        <v>5</v>
      </c>
      <c r="IG14" s="18" t="s">
        <v>6</v>
      </c>
      <c r="IH14" s="18" t="s">
        <v>7</v>
      </c>
      <c r="II14" s="18" t="s">
        <v>2</v>
      </c>
      <c r="IJ14" s="18" t="s">
        <v>0</v>
      </c>
      <c r="IK14" s="18" t="s">
        <v>3</v>
      </c>
      <c r="IL14" s="18" t="s">
        <v>4</v>
      </c>
      <c r="IM14" t="s">
        <v>5</v>
      </c>
      <c r="IN14" t="s">
        <v>6</v>
      </c>
      <c r="IO14" t="s">
        <v>7</v>
      </c>
      <c r="IP14" t="s">
        <v>2</v>
      </c>
      <c r="IQ14" t="s">
        <v>0</v>
      </c>
      <c r="IR14" t="s">
        <v>3</v>
      </c>
      <c r="IS14" t="s">
        <v>4</v>
      </c>
      <c r="IT14" t="s">
        <v>5</v>
      </c>
      <c r="IU14" t="s">
        <v>6</v>
      </c>
      <c r="IV14" t="s">
        <v>7</v>
      </c>
      <c r="IW14" t="s">
        <v>2</v>
      </c>
      <c r="IX14" t="s">
        <v>0</v>
      </c>
      <c r="IY14" t="s">
        <v>3</v>
      </c>
      <c r="IZ14" t="s">
        <v>4</v>
      </c>
      <c r="JA14" t="s">
        <v>5</v>
      </c>
      <c r="JB14" t="s">
        <v>6</v>
      </c>
      <c r="JC14" t="s">
        <v>7</v>
      </c>
      <c r="JD14" t="s">
        <v>2</v>
      </c>
      <c r="JE14" s="15" t="s">
        <v>47</v>
      </c>
      <c r="JF14" t="s">
        <v>3</v>
      </c>
      <c r="JG14" t="s">
        <v>4</v>
      </c>
      <c r="JH14" t="s">
        <v>5</v>
      </c>
      <c r="JI14" s="15" t="s">
        <v>51</v>
      </c>
      <c r="JJ14" t="s">
        <v>7</v>
      </c>
      <c r="JK14" t="s">
        <v>2</v>
      </c>
      <c r="JL14" t="s">
        <v>0</v>
      </c>
      <c r="JM14" t="s">
        <v>3</v>
      </c>
      <c r="JN14" t="s">
        <v>4</v>
      </c>
      <c r="JO14" t="s">
        <v>5</v>
      </c>
      <c r="JP14" t="s">
        <v>6</v>
      </c>
      <c r="JQ14" s="18" t="s">
        <v>7</v>
      </c>
      <c r="JR14" s="18" t="s">
        <v>2</v>
      </c>
      <c r="JS14" s="18" t="s">
        <v>0</v>
      </c>
      <c r="JT14" s="18" t="s">
        <v>3</v>
      </c>
      <c r="JU14" s="18" t="s">
        <v>4</v>
      </c>
      <c r="JV14" s="18" t="s">
        <v>5</v>
      </c>
      <c r="JW14" s="18" t="s">
        <v>6</v>
      </c>
      <c r="JX14" s="18" t="s">
        <v>7</v>
      </c>
      <c r="JY14" s="18" t="s">
        <v>2</v>
      </c>
      <c r="JZ14" s="21" t="s">
        <v>47</v>
      </c>
      <c r="KA14" s="18" t="s">
        <v>3</v>
      </c>
      <c r="KB14" s="18" t="s">
        <v>4</v>
      </c>
      <c r="KC14" s="18" t="s">
        <v>5</v>
      </c>
      <c r="KD14" s="18" t="s">
        <v>6</v>
      </c>
      <c r="KE14" s="18" t="s">
        <v>7</v>
      </c>
      <c r="KF14" s="18" t="s">
        <v>2</v>
      </c>
      <c r="KG14" s="18" t="s">
        <v>0</v>
      </c>
      <c r="KH14" s="18" t="s">
        <v>3</v>
      </c>
      <c r="KI14" s="18" t="s">
        <v>4</v>
      </c>
      <c r="KJ14" s="18" t="s">
        <v>5</v>
      </c>
      <c r="KK14" s="18" t="s">
        <v>6</v>
      </c>
      <c r="KL14" s="18" t="s">
        <v>7</v>
      </c>
      <c r="KM14" s="18" t="s">
        <v>2</v>
      </c>
      <c r="KN14" s="18" t="s">
        <v>0</v>
      </c>
      <c r="KO14" s="18" t="s">
        <v>3</v>
      </c>
      <c r="KP14" s="18" t="s">
        <v>4</v>
      </c>
      <c r="KQ14" s="18" t="s">
        <v>5</v>
      </c>
      <c r="KR14" s="18" t="s">
        <v>6</v>
      </c>
      <c r="KS14" s="18" t="s">
        <v>7</v>
      </c>
      <c r="KT14" s="18" t="s">
        <v>2</v>
      </c>
      <c r="KU14" s="18" t="s">
        <v>0</v>
      </c>
      <c r="KV14" t="s">
        <v>3</v>
      </c>
      <c r="KW14" t="s">
        <v>4</v>
      </c>
      <c r="KX14" s="15" t="s">
        <v>50</v>
      </c>
      <c r="KY14" t="s">
        <v>6</v>
      </c>
      <c r="KZ14" t="s">
        <v>7</v>
      </c>
      <c r="LA14" t="s">
        <v>2</v>
      </c>
      <c r="LB14" t="s">
        <v>0</v>
      </c>
      <c r="LC14" t="s">
        <v>3</v>
      </c>
      <c r="LD14" t="s">
        <v>4</v>
      </c>
      <c r="LE14" t="s">
        <v>5</v>
      </c>
      <c r="LF14" t="s">
        <v>6</v>
      </c>
      <c r="LG14" t="s">
        <v>7</v>
      </c>
      <c r="LH14" t="s">
        <v>2</v>
      </c>
      <c r="LI14" t="s">
        <v>0</v>
      </c>
      <c r="LJ14" t="s">
        <v>3</v>
      </c>
      <c r="LK14" t="s">
        <v>4</v>
      </c>
      <c r="LL14" t="s">
        <v>5</v>
      </c>
      <c r="LM14" t="s">
        <v>6</v>
      </c>
      <c r="LN14" t="s">
        <v>7</v>
      </c>
      <c r="LO14" t="s">
        <v>2</v>
      </c>
      <c r="LP14" t="s">
        <v>0</v>
      </c>
      <c r="LQ14" t="s">
        <v>3</v>
      </c>
      <c r="LR14" s="51" t="s">
        <v>49</v>
      </c>
      <c r="LS14" t="s">
        <v>5</v>
      </c>
      <c r="LT14" t="s">
        <v>6</v>
      </c>
      <c r="LU14" t="s">
        <v>7</v>
      </c>
      <c r="LV14" t="s">
        <v>2</v>
      </c>
      <c r="LW14" t="s">
        <v>0</v>
      </c>
      <c r="LX14" s="1" t="s">
        <v>3</v>
      </c>
      <c r="LY14" s="1" t="s">
        <v>4</v>
      </c>
      <c r="LZ14" s="18" t="s">
        <v>5</v>
      </c>
      <c r="MA14" s="18" t="s">
        <v>6</v>
      </c>
      <c r="MB14" s="18" t="s">
        <v>7</v>
      </c>
      <c r="MC14" s="18" t="s">
        <v>2</v>
      </c>
      <c r="MD14" s="18" t="s">
        <v>0</v>
      </c>
      <c r="ME14" s="18" t="s">
        <v>3</v>
      </c>
      <c r="MF14" s="18" t="s">
        <v>4</v>
      </c>
      <c r="MG14" s="18" t="s">
        <v>5</v>
      </c>
      <c r="MH14" s="18" t="s">
        <v>6</v>
      </c>
      <c r="MI14" s="18" t="s">
        <v>7</v>
      </c>
      <c r="MJ14" s="18" t="s">
        <v>2</v>
      </c>
      <c r="MK14" s="18" t="s">
        <v>0</v>
      </c>
      <c r="ML14" s="18" t="s">
        <v>3</v>
      </c>
      <c r="MM14" s="18" t="s">
        <v>4</v>
      </c>
      <c r="MN14" s="18" t="s">
        <v>5</v>
      </c>
      <c r="MO14" s="18" t="s">
        <v>6</v>
      </c>
      <c r="MP14" s="18" t="s">
        <v>7</v>
      </c>
      <c r="MQ14" s="18" t="s">
        <v>2</v>
      </c>
      <c r="MR14" s="18" t="s">
        <v>0</v>
      </c>
      <c r="MS14" s="18" t="s">
        <v>3</v>
      </c>
      <c r="MT14" s="18" t="s">
        <v>4</v>
      </c>
      <c r="MU14" s="18" t="s">
        <v>5</v>
      </c>
      <c r="MV14" s="35" t="s">
        <v>51</v>
      </c>
      <c r="MW14" s="18" t="s">
        <v>7</v>
      </c>
      <c r="MX14" s="18" t="s">
        <v>2</v>
      </c>
      <c r="MY14" s="18" t="s">
        <v>0</v>
      </c>
      <c r="MZ14" s="18" t="s">
        <v>3</v>
      </c>
      <c r="NA14" s="18" t="s">
        <v>4</v>
      </c>
      <c r="NB14" s="45" t="s">
        <v>50</v>
      </c>
      <c r="NC14" s="45" t="s">
        <v>51</v>
      </c>
      <c r="ND14" s="46" t="s">
        <v>7</v>
      </c>
      <c r="NE14" s="47" t="s">
        <v>33</v>
      </c>
      <c r="NF14" s="45" t="s">
        <v>47</v>
      </c>
      <c r="NG14" s="45" t="s">
        <v>48</v>
      </c>
      <c r="NH14" s="18" t="s">
        <v>4</v>
      </c>
      <c r="NI14" s="18" t="s">
        <v>5</v>
      </c>
      <c r="NJ14" s="18" t="s">
        <v>6</v>
      </c>
      <c r="NK14" s="18" t="s">
        <v>7</v>
      </c>
      <c r="NL14" s="18" t="s">
        <v>2</v>
      </c>
      <c r="NM14" s="35" t="s">
        <v>47</v>
      </c>
      <c r="NN14" s="18" t="s">
        <v>3</v>
      </c>
      <c r="NO14" s="18" t="s">
        <v>4</v>
      </c>
      <c r="NP14" s="18" t="s">
        <v>5</v>
      </c>
      <c r="NQ14" s="18" t="s">
        <v>6</v>
      </c>
      <c r="NR14" s="18" t="s">
        <v>7</v>
      </c>
      <c r="NS14" s="18" t="s">
        <v>2</v>
      </c>
      <c r="NT14" s="18" t="s">
        <v>0</v>
      </c>
      <c r="NU14" s="18" t="s">
        <v>3</v>
      </c>
      <c r="NV14" s="18" t="s">
        <v>4</v>
      </c>
      <c r="NW14" s="18" t="s">
        <v>5</v>
      </c>
      <c r="NX14" s="18" t="s">
        <v>6</v>
      </c>
      <c r="NY14" s="18" t="s">
        <v>7</v>
      </c>
      <c r="NZ14" s="18" t="s">
        <v>2</v>
      </c>
      <c r="OA14" s="18" t="s">
        <v>0</v>
      </c>
      <c r="OB14" s="18" t="s">
        <v>3</v>
      </c>
      <c r="OC14" s="18" t="s">
        <v>4</v>
      </c>
      <c r="OD14" s="18" t="s">
        <v>5</v>
      </c>
      <c r="OE14" s="18" t="s">
        <v>6</v>
      </c>
      <c r="OF14" s="18" t="s">
        <v>7</v>
      </c>
      <c r="OG14" s="18" t="s">
        <v>2</v>
      </c>
      <c r="OH14" s="18" t="s">
        <v>0</v>
      </c>
      <c r="OI14" s="18" t="s">
        <v>3</v>
      </c>
      <c r="OJ14" t="s">
        <v>4</v>
      </c>
      <c r="OK14" t="s">
        <v>5</v>
      </c>
      <c r="OL14" t="s">
        <v>6</v>
      </c>
      <c r="OM14" t="s">
        <v>7</v>
      </c>
      <c r="ON14" t="s">
        <v>2</v>
      </c>
      <c r="OO14" t="s">
        <v>0</v>
      </c>
      <c r="OP14" t="s">
        <v>3</v>
      </c>
      <c r="OQ14" t="s">
        <v>4</v>
      </c>
      <c r="OR14" t="s">
        <v>5</v>
      </c>
      <c r="OS14" t="s">
        <v>6</v>
      </c>
      <c r="OT14" s="15" t="s">
        <v>34</v>
      </c>
      <c r="OU14" t="s">
        <v>2</v>
      </c>
      <c r="OV14" t="s">
        <v>0</v>
      </c>
      <c r="OW14" t="s">
        <v>3</v>
      </c>
      <c r="OX14" t="s">
        <v>4</v>
      </c>
      <c r="OY14" t="s">
        <v>5</v>
      </c>
      <c r="OZ14" t="s">
        <v>6</v>
      </c>
      <c r="PA14" t="s">
        <v>7</v>
      </c>
      <c r="PB14" t="s">
        <v>2</v>
      </c>
      <c r="PC14" t="s">
        <v>0</v>
      </c>
      <c r="PD14" t="s">
        <v>3</v>
      </c>
      <c r="PE14" t="s">
        <v>4</v>
      </c>
      <c r="PF14" t="s">
        <v>5</v>
      </c>
      <c r="PG14" t="s">
        <v>6</v>
      </c>
      <c r="PH14" t="s">
        <v>7</v>
      </c>
      <c r="PI14" t="s">
        <v>2</v>
      </c>
      <c r="PJ14" t="s">
        <v>0</v>
      </c>
      <c r="PK14" t="s">
        <v>3</v>
      </c>
      <c r="PM14" s="18" t="s">
        <v>4</v>
      </c>
      <c r="PN14" s="18" t="s">
        <v>5</v>
      </c>
      <c r="PO14" s="18" t="s">
        <v>6</v>
      </c>
      <c r="PP14" s="18" t="s">
        <v>7</v>
      </c>
      <c r="PQ14" s="18" t="s">
        <v>2</v>
      </c>
      <c r="PR14" s="18" t="s">
        <v>0</v>
      </c>
      <c r="PS14" s="18" t="s">
        <v>3</v>
      </c>
      <c r="PT14" s="18" t="s">
        <v>4</v>
      </c>
      <c r="PU14" s="18" t="s">
        <v>5</v>
      </c>
      <c r="PV14" s="18" t="s">
        <v>6</v>
      </c>
      <c r="PW14" s="18" t="s">
        <v>7</v>
      </c>
      <c r="PX14" s="18" t="s">
        <v>2</v>
      </c>
      <c r="PY14" s="18" t="s">
        <v>0</v>
      </c>
      <c r="PZ14" s="18" t="s">
        <v>3</v>
      </c>
      <c r="QA14" s="18" t="s">
        <v>4</v>
      </c>
      <c r="QB14" s="18" t="s">
        <v>5</v>
      </c>
      <c r="QC14" s="18" t="s">
        <v>6</v>
      </c>
      <c r="QD14" s="18" t="s">
        <v>7</v>
      </c>
      <c r="QE14" s="18" t="s">
        <v>2</v>
      </c>
      <c r="QF14" s="18" t="s">
        <v>0</v>
      </c>
      <c r="QG14" s="35" t="s">
        <v>48</v>
      </c>
      <c r="QH14" s="18" t="s">
        <v>4</v>
      </c>
      <c r="QI14" s="18" t="s">
        <v>5</v>
      </c>
      <c r="QJ14" s="18" t="s">
        <v>6</v>
      </c>
      <c r="QK14" s="18" t="s">
        <v>7</v>
      </c>
      <c r="QL14" s="18" t="s">
        <v>2</v>
      </c>
      <c r="QM14" s="18" t="s">
        <v>0</v>
      </c>
      <c r="QN14" s="18" t="s">
        <v>3</v>
      </c>
      <c r="QO14" s="18" t="s">
        <v>4</v>
      </c>
      <c r="QP14" s="18" t="s">
        <v>5</v>
      </c>
      <c r="QQ14" s="18" t="s">
        <v>6</v>
      </c>
    </row>
    <row r="15" spans="1:460" ht="15" customHeight="1">
      <c r="A15" s="17">
        <v>2023</v>
      </c>
      <c r="B15" s="16">
        <v>11</v>
      </c>
      <c r="C15" s="18">
        <v>1</v>
      </c>
      <c r="D15" s="18">
        <v>2</v>
      </c>
      <c r="E15" s="18">
        <v>3</v>
      </c>
      <c r="F15" s="18">
        <v>4</v>
      </c>
      <c r="G15" s="18">
        <v>5</v>
      </c>
      <c r="H15" s="18">
        <v>6</v>
      </c>
      <c r="I15" s="18">
        <v>7</v>
      </c>
      <c r="J15" s="18">
        <v>8</v>
      </c>
      <c r="K15" s="18">
        <v>9</v>
      </c>
      <c r="L15" s="18">
        <v>10</v>
      </c>
      <c r="M15" s="18">
        <v>11</v>
      </c>
      <c r="N15" s="18">
        <v>12</v>
      </c>
      <c r="O15" s="18">
        <v>13</v>
      </c>
      <c r="P15" s="18">
        <v>14</v>
      </c>
      <c r="Q15" s="18">
        <v>15</v>
      </c>
      <c r="R15" s="18">
        <v>16</v>
      </c>
      <c r="S15" s="18">
        <v>17</v>
      </c>
      <c r="T15" s="18">
        <v>18</v>
      </c>
      <c r="U15" s="18">
        <v>19</v>
      </c>
      <c r="V15" s="18">
        <v>20</v>
      </c>
      <c r="W15" s="18">
        <v>21</v>
      </c>
      <c r="X15" s="18">
        <v>22</v>
      </c>
      <c r="Y15" s="21">
        <v>23</v>
      </c>
      <c r="Z15" s="18">
        <v>24</v>
      </c>
      <c r="AA15" s="18">
        <v>25</v>
      </c>
      <c r="AB15" s="18">
        <v>26</v>
      </c>
      <c r="AC15" s="18">
        <v>27</v>
      </c>
      <c r="AD15" s="18">
        <v>28</v>
      </c>
      <c r="AE15" s="18">
        <v>29</v>
      </c>
      <c r="AF15" s="18">
        <v>30</v>
      </c>
      <c r="AG15" s="18">
        <v>31</v>
      </c>
      <c r="AH15">
        <v>1</v>
      </c>
      <c r="AI15">
        <v>2</v>
      </c>
      <c r="AJ15">
        <v>3</v>
      </c>
      <c r="AK15">
        <v>4</v>
      </c>
      <c r="AL15">
        <v>5</v>
      </c>
      <c r="AM15">
        <v>6</v>
      </c>
      <c r="AN15">
        <v>7</v>
      </c>
      <c r="AO15">
        <v>8</v>
      </c>
      <c r="AP15">
        <v>9</v>
      </c>
      <c r="AQ15">
        <v>10</v>
      </c>
      <c r="AR15">
        <v>11</v>
      </c>
      <c r="AS15">
        <v>12</v>
      </c>
      <c r="AT15">
        <v>13</v>
      </c>
      <c r="AU15">
        <v>14</v>
      </c>
      <c r="AV15">
        <v>15</v>
      </c>
      <c r="AW15">
        <v>16</v>
      </c>
      <c r="AX15">
        <v>17</v>
      </c>
      <c r="AY15">
        <v>18</v>
      </c>
      <c r="AZ15">
        <v>19</v>
      </c>
      <c r="BA15">
        <v>20</v>
      </c>
      <c r="BB15">
        <v>21</v>
      </c>
      <c r="BC15">
        <v>22</v>
      </c>
      <c r="BD15">
        <v>23</v>
      </c>
      <c r="BE15">
        <v>24</v>
      </c>
      <c r="BF15">
        <v>25</v>
      </c>
      <c r="BG15">
        <v>26</v>
      </c>
      <c r="BH15">
        <v>27</v>
      </c>
      <c r="BI15">
        <v>28</v>
      </c>
      <c r="BK15" s="18">
        <v>1</v>
      </c>
      <c r="BL15" s="18">
        <v>2</v>
      </c>
      <c r="BM15" s="18">
        <v>3</v>
      </c>
      <c r="BN15" s="18">
        <v>4</v>
      </c>
      <c r="BO15" s="18">
        <v>5</v>
      </c>
      <c r="BP15" s="18">
        <v>6</v>
      </c>
      <c r="BQ15" s="18">
        <v>7</v>
      </c>
      <c r="BR15" s="18">
        <v>8</v>
      </c>
      <c r="BS15" s="18">
        <v>9</v>
      </c>
      <c r="BT15" s="18">
        <v>10</v>
      </c>
      <c r="BU15" s="18">
        <v>11</v>
      </c>
      <c r="BV15" s="18">
        <v>12</v>
      </c>
      <c r="BW15" s="18">
        <v>13</v>
      </c>
      <c r="BX15" s="18">
        <v>14</v>
      </c>
      <c r="BY15" s="18">
        <v>15</v>
      </c>
      <c r="BZ15" s="18">
        <v>16</v>
      </c>
      <c r="CA15" s="18">
        <v>17</v>
      </c>
      <c r="CB15" s="18">
        <v>18</v>
      </c>
      <c r="CC15" s="18">
        <v>19</v>
      </c>
      <c r="CD15" s="18">
        <v>20</v>
      </c>
      <c r="CE15" s="18">
        <v>21</v>
      </c>
      <c r="CF15" s="18">
        <v>22</v>
      </c>
      <c r="CG15" s="18">
        <v>23</v>
      </c>
      <c r="CH15" s="18">
        <v>24</v>
      </c>
      <c r="CI15" s="18">
        <v>25</v>
      </c>
      <c r="CJ15" s="18">
        <v>26</v>
      </c>
      <c r="CK15" s="18">
        <v>27</v>
      </c>
      <c r="CL15" s="18">
        <v>28</v>
      </c>
      <c r="CM15" s="18">
        <v>29</v>
      </c>
      <c r="CN15" s="18">
        <v>30</v>
      </c>
      <c r="CO15" s="18">
        <v>31</v>
      </c>
      <c r="CP15">
        <v>1</v>
      </c>
      <c r="CQ15">
        <v>2</v>
      </c>
      <c r="CR15">
        <v>3</v>
      </c>
      <c r="CS15">
        <v>4</v>
      </c>
      <c r="CT15">
        <v>5</v>
      </c>
      <c r="CU15">
        <v>6</v>
      </c>
      <c r="CV15">
        <v>7</v>
      </c>
      <c r="CW15">
        <v>8</v>
      </c>
      <c r="CX15">
        <v>9</v>
      </c>
      <c r="CY15">
        <v>10</v>
      </c>
      <c r="CZ15">
        <v>11</v>
      </c>
      <c r="DA15">
        <v>12</v>
      </c>
      <c r="DB15">
        <v>13</v>
      </c>
      <c r="DC15">
        <v>14</v>
      </c>
      <c r="DD15">
        <v>15</v>
      </c>
      <c r="DE15">
        <v>16</v>
      </c>
      <c r="DF15">
        <v>17</v>
      </c>
      <c r="DG15">
        <v>18</v>
      </c>
      <c r="DH15">
        <v>19</v>
      </c>
      <c r="DI15">
        <v>20</v>
      </c>
      <c r="DJ15">
        <v>21</v>
      </c>
      <c r="DK15">
        <v>22</v>
      </c>
      <c r="DL15">
        <v>23</v>
      </c>
      <c r="DM15">
        <v>24</v>
      </c>
      <c r="DN15">
        <v>25</v>
      </c>
      <c r="DO15">
        <v>26</v>
      </c>
      <c r="DP15">
        <v>27</v>
      </c>
      <c r="DQ15">
        <v>28</v>
      </c>
      <c r="DR15">
        <v>29</v>
      </c>
      <c r="DS15">
        <v>30</v>
      </c>
      <c r="DT15" s="18">
        <v>1</v>
      </c>
      <c r="DU15" s="18">
        <v>2</v>
      </c>
      <c r="DV15" s="18">
        <v>3</v>
      </c>
      <c r="DW15" s="18">
        <v>4</v>
      </c>
      <c r="DX15" s="18">
        <v>5</v>
      </c>
      <c r="DY15" s="18">
        <v>6</v>
      </c>
      <c r="DZ15" s="18">
        <v>7</v>
      </c>
      <c r="EA15" s="18">
        <v>8</v>
      </c>
      <c r="EB15" s="18">
        <v>9</v>
      </c>
      <c r="EC15" s="18">
        <v>10</v>
      </c>
      <c r="ED15" s="18">
        <v>11</v>
      </c>
      <c r="EE15" s="18">
        <v>12</v>
      </c>
      <c r="EF15" s="18">
        <v>13</v>
      </c>
      <c r="EG15" s="18">
        <v>14</v>
      </c>
      <c r="EH15" s="18">
        <v>15</v>
      </c>
      <c r="EI15" s="18">
        <v>16</v>
      </c>
      <c r="EJ15" s="18">
        <v>17</v>
      </c>
      <c r="EK15" s="18">
        <v>18</v>
      </c>
      <c r="EL15" s="18">
        <v>19</v>
      </c>
      <c r="EM15" s="18">
        <v>20</v>
      </c>
      <c r="EN15" s="18">
        <v>21</v>
      </c>
      <c r="EO15" s="18">
        <v>22</v>
      </c>
      <c r="EP15" s="18">
        <v>23</v>
      </c>
      <c r="EQ15" s="18">
        <v>24</v>
      </c>
      <c r="ER15" s="18">
        <v>25</v>
      </c>
      <c r="ES15" s="18">
        <v>26</v>
      </c>
      <c r="ET15" s="18">
        <v>27</v>
      </c>
      <c r="EU15" s="18">
        <v>28</v>
      </c>
      <c r="EV15" s="18">
        <v>29</v>
      </c>
      <c r="EW15" s="18">
        <v>30</v>
      </c>
      <c r="EX15" s="18">
        <v>31</v>
      </c>
      <c r="EY15">
        <v>1</v>
      </c>
      <c r="EZ15">
        <v>2</v>
      </c>
      <c r="FA15">
        <v>3</v>
      </c>
      <c r="FB15">
        <v>4</v>
      </c>
      <c r="FC15">
        <v>5</v>
      </c>
      <c r="FD15">
        <v>6</v>
      </c>
      <c r="FE15">
        <v>7</v>
      </c>
      <c r="FF15">
        <v>8</v>
      </c>
      <c r="FG15">
        <v>9</v>
      </c>
      <c r="FH15">
        <v>10</v>
      </c>
      <c r="FI15">
        <v>11</v>
      </c>
      <c r="FJ15">
        <v>12</v>
      </c>
      <c r="FK15">
        <v>13</v>
      </c>
      <c r="FL15">
        <v>14</v>
      </c>
      <c r="FM15">
        <v>15</v>
      </c>
      <c r="FN15">
        <v>16</v>
      </c>
      <c r="FO15">
        <v>17</v>
      </c>
      <c r="FP15">
        <v>18</v>
      </c>
      <c r="FQ15">
        <v>19</v>
      </c>
      <c r="FR15">
        <v>20</v>
      </c>
      <c r="FS15">
        <v>21</v>
      </c>
      <c r="FT15">
        <v>22</v>
      </c>
      <c r="FU15">
        <v>23</v>
      </c>
      <c r="FV15">
        <v>24</v>
      </c>
      <c r="FW15">
        <v>25</v>
      </c>
      <c r="FX15">
        <v>26</v>
      </c>
      <c r="FY15">
        <v>27</v>
      </c>
      <c r="FZ15">
        <v>28</v>
      </c>
      <c r="GA15">
        <v>29</v>
      </c>
      <c r="GB15">
        <v>30</v>
      </c>
      <c r="GC15" s="18">
        <v>1</v>
      </c>
      <c r="GD15" s="18">
        <v>2</v>
      </c>
      <c r="GE15" s="18">
        <v>3</v>
      </c>
      <c r="GF15" s="18">
        <v>4</v>
      </c>
      <c r="GG15" s="18">
        <v>5</v>
      </c>
      <c r="GH15" s="18">
        <v>6</v>
      </c>
      <c r="GI15" s="18">
        <v>7</v>
      </c>
      <c r="GJ15" s="18">
        <v>8</v>
      </c>
      <c r="GK15" s="18">
        <v>9</v>
      </c>
      <c r="GL15" s="18">
        <v>10</v>
      </c>
      <c r="GM15" s="18">
        <v>11</v>
      </c>
      <c r="GN15" s="18">
        <v>12</v>
      </c>
      <c r="GO15" s="18">
        <v>13</v>
      </c>
      <c r="GP15" s="18">
        <v>14</v>
      </c>
      <c r="GQ15" s="18">
        <v>15</v>
      </c>
      <c r="GR15" s="18">
        <v>16</v>
      </c>
      <c r="GS15" s="18">
        <v>17</v>
      </c>
      <c r="GT15" s="18">
        <v>18</v>
      </c>
      <c r="GU15" s="18">
        <v>19</v>
      </c>
      <c r="GV15" s="18">
        <v>20</v>
      </c>
      <c r="GW15" s="18">
        <v>21</v>
      </c>
      <c r="GX15" s="18">
        <v>22</v>
      </c>
      <c r="GY15" s="18">
        <v>23</v>
      </c>
      <c r="GZ15" s="18">
        <v>24</v>
      </c>
      <c r="HA15" s="18">
        <v>25</v>
      </c>
      <c r="HB15" s="18">
        <v>26</v>
      </c>
      <c r="HC15" s="18">
        <v>27</v>
      </c>
      <c r="HD15" s="18">
        <v>28</v>
      </c>
      <c r="HE15" s="18">
        <v>29</v>
      </c>
      <c r="HF15" s="18">
        <v>30</v>
      </c>
      <c r="HG15" s="18">
        <v>31</v>
      </c>
      <c r="HH15">
        <v>1</v>
      </c>
      <c r="HI15">
        <v>2</v>
      </c>
      <c r="HJ15">
        <v>3</v>
      </c>
      <c r="HK15">
        <v>4</v>
      </c>
      <c r="HL15">
        <v>5</v>
      </c>
      <c r="HM15">
        <v>6</v>
      </c>
      <c r="HN15">
        <v>7</v>
      </c>
      <c r="HO15">
        <v>8</v>
      </c>
      <c r="HP15">
        <v>9</v>
      </c>
      <c r="HQ15">
        <v>10</v>
      </c>
      <c r="HR15">
        <v>11</v>
      </c>
      <c r="HS15">
        <v>12</v>
      </c>
      <c r="HT15" s="45">
        <v>13</v>
      </c>
      <c r="HU15" s="45">
        <v>14</v>
      </c>
      <c r="HV15" s="45">
        <v>15</v>
      </c>
      <c r="HW15">
        <v>16</v>
      </c>
      <c r="HX15">
        <v>17</v>
      </c>
      <c r="HY15">
        <v>18</v>
      </c>
      <c r="HZ15">
        <v>19</v>
      </c>
      <c r="IA15">
        <v>20</v>
      </c>
      <c r="IB15">
        <v>21</v>
      </c>
      <c r="IC15">
        <v>22</v>
      </c>
      <c r="ID15">
        <v>23</v>
      </c>
      <c r="IE15">
        <v>24</v>
      </c>
      <c r="IF15">
        <v>25</v>
      </c>
      <c r="IG15">
        <v>26</v>
      </c>
      <c r="IH15">
        <v>27</v>
      </c>
      <c r="II15">
        <v>28</v>
      </c>
      <c r="IJ15">
        <v>29</v>
      </c>
      <c r="IK15">
        <v>30</v>
      </c>
      <c r="IL15">
        <v>31</v>
      </c>
      <c r="IM15" s="18">
        <v>1</v>
      </c>
      <c r="IN15" s="18">
        <v>2</v>
      </c>
      <c r="IO15" s="18">
        <v>3</v>
      </c>
      <c r="IP15" s="18">
        <v>4</v>
      </c>
      <c r="IQ15" s="18">
        <v>5</v>
      </c>
      <c r="IR15" s="18">
        <v>6</v>
      </c>
      <c r="IS15" s="18">
        <v>7</v>
      </c>
      <c r="IT15" s="18">
        <v>8</v>
      </c>
      <c r="IU15" s="18">
        <v>9</v>
      </c>
      <c r="IV15" s="18">
        <v>10</v>
      </c>
      <c r="IW15" s="18">
        <v>11</v>
      </c>
      <c r="IX15" s="18">
        <v>12</v>
      </c>
      <c r="IY15" s="18">
        <v>13</v>
      </c>
      <c r="IZ15" s="18">
        <v>14</v>
      </c>
      <c r="JA15" s="18">
        <v>15</v>
      </c>
      <c r="JB15" s="18">
        <v>16</v>
      </c>
      <c r="JC15" s="18">
        <v>17</v>
      </c>
      <c r="JD15" s="18">
        <v>18</v>
      </c>
      <c r="JE15" s="18">
        <v>19</v>
      </c>
      <c r="JF15" s="18">
        <v>20</v>
      </c>
      <c r="JG15" s="18">
        <v>21</v>
      </c>
      <c r="JH15" s="18">
        <v>22</v>
      </c>
      <c r="JI15" s="18">
        <v>23</v>
      </c>
      <c r="JJ15" s="18">
        <v>24</v>
      </c>
      <c r="JK15" s="18">
        <v>25</v>
      </c>
      <c r="JL15" s="18">
        <v>26</v>
      </c>
      <c r="JM15" s="18">
        <v>27</v>
      </c>
      <c r="JN15" s="18">
        <v>28</v>
      </c>
      <c r="JO15" s="18">
        <v>29</v>
      </c>
      <c r="JP15" s="18">
        <v>30</v>
      </c>
      <c r="JQ15">
        <v>1</v>
      </c>
      <c r="JR15">
        <v>2</v>
      </c>
      <c r="JS15">
        <v>3</v>
      </c>
      <c r="JT15">
        <v>4</v>
      </c>
      <c r="JU15">
        <v>5</v>
      </c>
      <c r="JV15">
        <v>6</v>
      </c>
      <c r="JW15">
        <v>7</v>
      </c>
      <c r="JX15">
        <v>8</v>
      </c>
      <c r="JY15">
        <v>9</v>
      </c>
      <c r="JZ15">
        <v>10</v>
      </c>
      <c r="KA15">
        <v>11</v>
      </c>
      <c r="KB15">
        <v>12</v>
      </c>
      <c r="KC15">
        <v>13</v>
      </c>
      <c r="KD15">
        <v>14</v>
      </c>
      <c r="KE15">
        <v>15</v>
      </c>
      <c r="KF15">
        <v>16</v>
      </c>
      <c r="KG15">
        <v>17</v>
      </c>
      <c r="KH15">
        <v>18</v>
      </c>
      <c r="KI15">
        <v>19</v>
      </c>
      <c r="KJ15">
        <v>20</v>
      </c>
      <c r="KK15">
        <v>21</v>
      </c>
      <c r="KL15">
        <v>22</v>
      </c>
      <c r="KM15">
        <v>23</v>
      </c>
      <c r="KN15">
        <v>24</v>
      </c>
      <c r="KO15">
        <v>25</v>
      </c>
      <c r="KP15">
        <v>26</v>
      </c>
      <c r="KQ15">
        <v>27</v>
      </c>
      <c r="KR15">
        <v>28</v>
      </c>
      <c r="KS15">
        <v>29</v>
      </c>
      <c r="KT15">
        <v>30</v>
      </c>
      <c r="KU15">
        <v>31</v>
      </c>
      <c r="KV15" s="18">
        <v>1</v>
      </c>
      <c r="KW15" s="18">
        <v>2</v>
      </c>
      <c r="KX15" s="18">
        <v>3</v>
      </c>
      <c r="KY15" s="18">
        <v>4</v>
      </c>
      <c r="KZ15" s="18">
        <v>5</v>
      </c>
      <c r="LA15" s="18">
        <v>6</v>
      </c>
      <c r="LB15" s="18">
        <v>7</v>
      </c>
      <c r="LC15" s="18">
        <v>8</v>
      </c>
      <c r="LD15" s="18">
        <v>9</v>
      </c>
      <c r="LE15" s="18">
        <v>10</v>
      </c>
      <c r="LF15" s="18">
        <v>11</v>
      </c>
      <c r="LG15" s="18">
        <v>12</v>
      </c>
      <c r="LH15" s="18">
        <v>13</v>
      </c>
      <c r="LI15" s="18">
        <v>14</v>
      </c>
      <c r="LJ15" s="18">
        <v>15</v>
      </c>
      <c r="LK15" s="18">
        <v>16</v>
      </c>
      <c r="LL15" s="18">
        <v>17</v>
      </c>
      <c r="LM15" s="18">
        <v>18</v>
      </c>
      <c r="LN15" s="18">
        <v>19</v>
      </c>
      <c r="LO15" s="18">
        <v>20</v>
      </c>
      <c r="LP15" s="18">
        <v>21</v>
      </c>
      <c r="LQ15" s="18">
        <v>22</v>
      </c>
      <c r="LR15" s="18">
        <v>23</v>
      </c>
      <c r="LS15" s="18">
        <v>24</v>
      </c>
      <c r="LT15" s="18">
        <v>25</v>
      </c>
      <c r="LU15" s="18">
        <v>26</v>
      </c>
      <c r="LV15" s="18">
        <v>27</v>
      </c>
      <c r="LW15" s="18">
        <v>28</v>
      </c>
      <c r="LX15" s="55">
        <v>29</v>
      </c>
      <c r="LY15" s="55">
        <v>30</v>
      </c>
      <c r="LZ15">
        <v>1</v>
      </c>
      <c r="MA15">
        <v>2</v>
      </c>
      <c r="MB15">
        <v>3</v>
      </c>
      <c r="MC15">
        <v>4</v>
      </c>
      <c r="MD15">
        <v>5</v>
      </c>
      <c r="ME15">
        <v>6</v>
      </c>
      <c r="MF15">
        <v>7</v>
      </c>
      <c r="MG15">
        <v>8</v>
      </c>
      <c r="MH15">
        <v>9</v>
      </c>
      <c r="MI15">
        <v>10</v>
      </c>
      <c r="MJ15">
        <v>11</v>
      </c>
      <c r="MK15">
        <v>12</v>
      </c>
      <c r="ML15">
        <v>13</v>
      </c>
      <c r="MM15">
        <v>14</v>
      </c>
      <c r="MN15">
        <v>15</v>
      </c>
      <c r="MO15">
        <v>16</v>
      </c>
      <c r="MP15">
        <v>17</v>
      </c>
      <c r="MQ15">
        <v>18</v>
      </c>
      <c r="MR15">
        <v>19</v>
      </c>
      <c r="MS15">
        <v>20</v>
      </c>
      <c r="MT15">
        <v>21</v>
      </c>
      <c r="MU15">
        <v>22</v>
      </c>
      <c r="MV15" s="15">
        <v>23</v>
      </c>
      <c r="MW15">
        <v>24</v>
      </c>
      <c r="MX15">
        <v>25</v>
      </c>
      <c r="MY15">
        <v>26</v>
      </c>
      <c r="MZ15">
        <v>27</v>
      </c>
      <c r="NA15">
        <v>28</v>
      </c>
      <c r="NB15" s="45">
        <v>29</v>
      </c>
      <c r="NC15" s="45">
        <v>30</v>
      </c>
      <c r="ND15" s="46">
        <v>31</v>
      </c>
      <c r="NE15" s="45">
        <v>1</v>
      </c>
      <c r="NF15" s="45">
        <v>2</v>
      </c>
      <c r="NG15" s="45">
        <v>3</v>
      </c>
      <c r="NH15" s="49">
        <v>4</v>
      </c>
      <c r="NI15" s="49">
        <v>5</v>
      </c>
      <c r="NJ15" s="49">
        <v>6</v>
      </c>
      <c r="NK15" s="49">
        <v>7</v>
      </c>
      <c r="NL15" s="49">
        <v>8</v>
      </c>
      <c r="NM15" s="49">
        <v>9</v>
      </c>
      <c r="NN15" s="49">
        <v>10</v>
      </c>
      <c r="NO15" s="49">
        <v>11</v>
      </c>
      <c r="NP15" s="49">
        <v>12</v>
      </c>
      <c r="NQ15" s="49">
        <v>13</v>
      </c>
      <c r="NR15" s="49">
        <v>14</v>
      </c>
      <c r="NS15" s="49">
        <v>15</v>
      </c>
      <c r="NT15" s="49">
        <v>16</v>
      </c>
      <c r="NU15" s="49">
        <v>17</v>
      </c>
      <c r="NV15" s="49">
        <v>18</v>
      </c>
      <c r="NW15" s="49">
        <v>19</v>
      </c>
      <c r="NX15" s="49">
        <v>20</v>
      </c>
      <c r="NY15" s="49">
        <v>21</v>
      </c>
      <c r="NZ15" s="49">
        <v>22</v>
      </c>
      <c r="OA15" s="50">
        <v>23</v>
      </c>
      <c r="OB15" s="49">
        <v>24</v>
      </c>
      <c r="OC15" s="49">
        <v>25</v>
      </c>
      <c r="OD15" s="49">
        <v>26</v>
      </c>
      <c r="OE15" s="49">
        <v>27</v>
      </c>
      <c r="OF15" s="49">
        <v>28</v>
      </c>
      <c r="OG15" s="49">
        <v>29</v>
      </c>
      <c r="OH15" s="49">
        <v>30</v>
      </c>
      <c r="OI15" s="49">
        <v>31</v>
      </c>
      <c r="OJ15" s="18">
        <v>1</v>
      </c>
      <c r="OK15" s="18">
        <v>2</v>
      </c>
      <c r="OL15" s="18">
        <v>3</v>
      </c>
      <c r="OM15" s="18">
        <v>4</v>
      </c>
      <c r="ON15" s="18">
        <v>5</v>
      </c>
      <c r="OO15" s="18">
        <v>6</v>
      </c>
      <c r="OP15" s="18">
        <v>7</v>
      </c>
      <c r="OQ15" s="18">
        <v>8</v>
      </c>
      <c r="OR15" s="18">
        <v>9</v>
      </c>
      <c r="OS15" s="18">
        <v>10</v>
      </c>
      <c r="OT15" s="18">
        <v>11</v>
      </c>
      <c r="OU15" s="18">
        <v>12</v>
      </c>
      <c r="OV15" s="18">
        <v>13</v>
      </c>
      <c r="OW15" s="18">
        <v>14</v>
      </c>
      <c r="OX15" s="18">
        <v>15</v>
      </c>
      <c r="OY15" s="18">
        <v>16</v>
      </c>
      <c r="OZ15" s="18">
        <v>17</v>
      </c>
      <c r="PA15" s="18">
        <v>18</v>
      </c>
      <c r="PB15" s="18">
        <v>19</v>
      </c>
      <c r="PC15" s="18">
        <v>20</v>
      </c>
      <c r="PD15" s="18">
        <v>21</v>
      </c>
      <c r="PE15" s="18">
        <v>22</v>
      </c>
      <c r="PF15" s="18">
        <v>23</v>
      </c>
      <c r="PG15" s="18">
        <v>24</v>
      </c>
      <c r="PH15" s="18">
        <v>25</v>
      </c>
      <c r="PI15" s="18">
        <v>26</v>
      </c>
      <c r="PJ15" s="18">
        <v>27</v>
      </c>
      <c r="PK15" s="18">
        <v>28</v>
      </c>
      <c r="PL15" s="18">
        <v>29</v>
      </c>
      <c r="PM15">
        <v>1</v>
      </c>
      <c r="PN15">
        <v>2</v>
      </c>
      <c r="PO15">
        <v>3</v>
      </c>
      <c r="PP15">
        <v>4</v>
      </c>
      <c r="PQ15">
        <v>5</v>
      </c>
      <c r="PR15">
        <v>6</v>
      </c>
      <c r="PS15">
        <v>7</v>
      </c>
      <c r="PT15">
        <v>8</v>
      </c>
      <c r="PU15">
        <v>9</v>
      </c>
      <c r="PV15">
        <v>10</v>
      </c>
      <c r="PW15">
        <v>11</v>
      </c>
      <c r="PX15">
        <v>12</v>
      </c>
      <c r="PY15">
        <v>13</v>
      </c>
      <c r="PZ15">
        <v>14</v>
      </c>
      <c r="QA15">
        <v>15</v>
      </c>
      <c r="QB15">
        <v>16</v>
      </c>
      <c r="QC15">
        <v>17</v>
      </c>
      <c r="QD15">
        <v>18</v>
      </c>
      <c r="QE15">
        <v>19</v>
      </c>
      <c r="QF15">
        <v>20</v>
      </c>
      <c r="QG15">
        <v>21</v>
      </c>
      <c r="QH15">
        <v>22</v>
      </c>
      <c r="QI15">
        <v>23</v>
      </c>
      <c r="QJ15">
        <v>24</v>
      </c>
      <c r="QK15">
        <v>25</v>
      </c>
      <c r="QL15">
        <v>26</v>
      </c>
      <c r="QM15">
        <v>27</v>
      </c>
      <c r="QN15">
        <v>28</v>
      </c>
      <c r="QO15">
        <v>29</v>
      </c>
      <c r="QP15">
        <v>30</v>
      </c>
      <c r="QQ15">
        <v>31</v>
      </c>
    </row>
    <row r="16" spans="1:460" ht="15" customHeight="1">
      <c r="A16" s="17"/>
      <c r="B16" s="16">
        <v>12</v>
      </c>
      <c r="C16" s="21" t="s">
        <v>33</v>
      </c>
      <c r="D16" s="21" t="s">
        <v>47</v>
      </c>
      <c r="E16" s="18" t="s">
        <v>3</v>
      </c>
      <c r="F16" s="18" t="s">
        <v>4</v>
      </c>
      <c r="G16" s="18" t="s">
        <v>5</v>
      </c>
      <c r="H16" s="18" t="s">
        <v>6</v>
      </c>
      <c r="I16" s="18" t="s">
        <v>7</v>
      </c>
      <c r="J16" s="18" t="s">
        <v>2</v>
      </c>
      <c r="K16" s="21" t="s">
        <v>47</v>
      </c>
      <c r="L16" s="18" t="s">
        <v>3</v>
      </c>
      <c r="M16" s="18" t="s">
        <v>4</v>
      </c>
      <c r="N16" s="18" t="s">
        <v>5</v>
      </c>
      <c r="O16" s="18" t="s">
        <v>6</v>
      </c>
      <c r="P16" s="18" t="s">
        <v>7</v>
      </c>
      <c r="Q16" s="18" t="s">
        <v>2</v>
      </c>
      <c r="R16" s="18" t="s">
        <v>0</v>
      </c>
      <c r="S16" s="18" t="s">
        <v>3</v>
      </c>
      <c r="T16" s="18" t="s">
        <v>4</v>
      </c>
      <c r="U16" s="18" t="s">
        <v>5</v>
      </c>
      <c r="V16" s="18" t="s">
        <v>6</v>
      </c>
      <c r="W16" s="18" t="s">
        <v>7</v>
      </c>
      <c r="X16" s="18" t="s">
        <v>2</v>
      </c>
      <c r="Y16" s="18" t="s">
        <v>0</v>
      </c>
      <c r="Z16" s="18" t="s">
        <v>3</v>
      </c>
      <c r="AA16" s="18" t="s">
        <v>4</v>
      </c>
      <c r="AB16" s="18" t="s">
        <v>5</v>
      </c>
      <c r="AC16" s="18" t="s">
        <v>6</v>
      </c>
      <c r="AD16" s="18" t="s">
        <v>7</v>
      </c>
      <c r="AE16" s="18" t="s">
        <v>2</v>
      </c>
      <c r="AF16" s="18" t="s">
        <v>0</v>
      </c>
      <c r="AG16" s="18" t="s">
        <v>3</v>
      </c>
      <c r="AH16" t="s">
        <v>4</v>
      </c>
      <c r="AI16" t="s">
        <v>5</v>
      </c>
      <c r="AJ16" t="s">
        <v>6</v>
      </c>
      <c r="AK16" t="s">
        <v>7</v>
      </c>
      <c r="AL16" t="s">
        <v>2</v>
      </c>
      <c r="AM16" t="s">
        <v>0</v>
      </c>
      <c r="AN16" t="s">
        <v>3</v>
      </c>
      <c r="AO16" t="s">
        <v>4</v>
      </c>
      <c r="AP16" t="s">
        <v>5</v>
      </c>
      <c r="AQ16" t="s">
        <v>6</v>
      </c>
      <c r="AR16" s="15" t="s">
        <v>34</v>
      </c>
      <c r="AS16" t="s">
        <v>2</v>
      </c>
      <c r="AT16" t="s">
        <v>0</v>
      </c>
      <c r="AU16" t="s">
        <v>3</v>
      </c>
      <c r="AV16" t="s">
        <v>4</v>
      </c>
      <c r="AW16" t="s">
        <v>5</v>
      </c>
      <c r="AX16" t="s">
        <v>6</v>
      </c>
      <c r="AY16" t="s">
        <v>7</v>
      </c>
      <c r="AZ16" t="s">
        <v>2</v>
      </c>
      <c r="BA16" t="s">
        <v>0</v>
      </c>
      <c r="BB16" t="s">
        <v>3</v>
      </c>
      <c r="BC16" t="s">
        <v>4</v>
      </c>
      <c r="BD16" t="s">
        <v>5</v>
      </c>
      <c r="BE16" t="s">
        <v>6</v>
      </c>
      <c r="BF16" t="s">
        <v>7</v>
      </c>
      <c r="BG16" t="s">
        <v>2</v>
      </c>
      <c r="BH16" t="s">
        <v>0</v>
      </c>
      <c r="BI16" t="s">
        <v>3</v>
      </c>
      <c r="BK16" s="18" t="s">
        <v>4</v>
      </c>
      <c r="BL16" s="18" t="s">
        <v>5</v>
      </c>
      <c r="BM16" s="18" t="s">
        <v>6</v>
      </c>
      <c r="BN16" s="18" t="s">
        <v>7</v>
      </c>
      <c r="BO16" s="18" t="s">
        <v>2</v>
      </c>
      <c r="BP16" s="18" t="s">
        <v>0</v>
      </c>
      <c r="BQ16" s="18" t="s">
        <v>3</v>
      </c>
      <c r="BR16" s="18" t="s">
        <v>4</v>
      </c>
      <c r="BS16" s="18" t="s">
        <v>5</v>
      </c>
      <c r="BT16" s="18" t="s">
        <v>6</v>
      </c>
      <c r="BU16" s="18" t="s">
        <v>7</v>
      </c>
      <c r="BV16" s="18" t="s">
        <v>2</v>
      </c>
      <c r="BW16" s="18" t="s">
        <v>0</v>
      </c>
      <c r="BX16" s="18" t="s">
        <v>3</v>
      </c>
      <c r="BY16" s="18" t="s">
        <v>4</v>
      </c>
      <c r="BZ16" s="18" t="s">
        <v>5</v>
      </c>
      <c r="CA16" s="18" t="s">
        <v>6</v>
      </c>
      <c r="CB16" s="18" t="s">
        <v>7</v>
      </c>
      <c r="CC16" s="18" t="s">
        <v>2</v>
      </c>
      <c r="CD16" s="18" t="s">
        <v>0</v>
      </c>
      <c r="CE16" s="35" t="s">
        <v>48</v>
      </c>
      <c r="CF16" s="18" t="s">
        <v>4</v>
      </c>
      <c r="CG16" s="18" t="s">
        <v>5</v>
      </c>
      <c r="CH16" s="18" t="s">
        <v>6</v>
      </c>
      <c r="CI16" s="18" t="s">
        <v>7</v>
      </c>
      <c r="CJ16" s="18" t="s">
        <v>2</v>
      </c>
      <c r="CK16" s="18" t="s">
        <v>0</v>
      </c>
      <c r="CL16" s="18" t="s">
        <v>3</v>
      </c>
      <c r="CM16" s="18" t="s">
        <v>4</v>
      </c>
      <c r="CN16" s="18" t="s">
        <v>5</v>
      </c>
      <c r="CO16" s="18" t="s">
        <v>6</v>
      </c>
      <c r="CP16" t="s">
        <v>7</v>
      </c>
      <c r="CQ16" t="s">
        <v>2</v>
      </c>
      <c r="CR16" t="s">
        <v>0</v>
      </c>
      <c r="CS16" t="s">
        <v>3</v>
      </c>
      <c r="CT16" t="s">
        <v>4</v>
      </c>
      <c r="CU16" t="s">
        <v>5</v>
      </c>
      <c r="CV16" t="s">
        <v>6</v>
      </c>
      <c r="CW16" t="s">
        <v>7</v>
      </c>
      <c r="CX16" t="s">
        <v>2</v>
      </c>
      <c r="CY16" t="s">
        <v>0</v>
      </c>
      <c r="CZ16" t="s">
        <v>3</v>
      </c>
      <c r="DA16" t="s">
        <v>4</v>
      </c>
      <c r="DB16" t="s">
        <v>5</v>
      </c>
      <c r="DC16" t="s">
        <v>6</v>
      </c>
      <c r="DD16" t="s">
        <v>7</v>
      </c>
      <c r="DE16" t="s">
        <v>2</v>
      </c>
      <c r="DF16" t="s">
        <v>0</v>
      </c>
      <c r="DG16" t="s">
        <v>3</v>
      </c>
      <c r="DH16" t="s">
        <v>4</v>
      </c>
      <c r="DI16" t="s">
        <v>5</v>
      </c>
      <c r="DJ16" t="s">
        <v>6</v>
      </c>
      <c r="DK16" t="s">
        <v>7</v>
      </c>
      <c r="DL16" t="s">
        <v>2</v>
      </c>
      <c r="DM16" t="s">
        <v>0</v>
      </c>
      <c r="DN16" t="s">
        <v>3</v>
      </c>
      <c r="DO16" t="s">
        <v>4</v>
      </c>
      <c r="DP16" t="s">
        <v>5</v>
      </c>
      <c r="DQ16" t="s">
        <v>6</v>
      </c>
      <c r="DR16" s="15" t="s">
        <v>34</v>
      </c>
      <c r="DS16" t="s">
        <v>2</v>
      </c>
      <c r="DT16" s="18" t="s">
        <v>0</v>
      </c>
      <c r="DU16" s="18" t="s">
        <v>3</v>
      </c>
      <c r="DV16" s="21" t="s">
        <v>49</v>
      </c>
      <c r="DW16" s="35" t="s">
        <v>50</v>
      </c>
      <c r="DX16" s="35" t="s">
        <v>51</v>
      </c>
      <c r="DY16" s="18" t="s">
        <v>7</v>
      </c>
      <c r="DZ16" s="18" t="s">
        <v>2</v>
      </c>
      <c r="EA16" s="18" t="s">
        <v>0</v>
      </c>
      <c r="EB16" s="18" t="s">
        <v>3</v>
      </c>
      <c r="EC16" s="18" t="s">
        <v>4</v>
      </c>
      <c r="ED16" s="18" t="s">
        <v>5</v>
      </c>
      <c r="EE16" s="18" t="s">
        <v>6</v>
      </c>
      <c r="EF16" s="18" t="s">
        <v>7</v>
      </c>
      <c r="EG16" s="18" t="s">
        <v>2</v>
      </c>
      <c r="EH16" s="18" t="s">
        <v>0</v>
      </c>
      <c r="EI16" s="18" t="s">
        <v>3</v>
      </c>
      <c r="EJ16" s="18" t="s">
        <v>4</v>
      </c>
      <c r="EK16" s="18" t="s">
        <v>5</v>
      </c>
      <c r="EL16" s="18" t="s">
        <v>6</v>
      </c>
      <c r="EM16" s="18" t="s">
        <v>7</v>
      </c>
      <c r="EN16" s="18" t="s">
        <v>2</v>
      </c>
      <c r="EO16" s="18" t="s">
        <v>0</v>
      </c>
      <c r="EP16" s="18" t="s">
        <v>3</v>
      </c>
      <c r="EQ16" s="18" t="s">
        <v>4</v>
      </c>
      <c r="ER16" s="18" t="s">
        <v>5</v>
      </c>
      <c r="ES16" s="18" t="s">
        <v>6</v>
      </c>
      <c r="ET16" s="18" t="s">
        <v>7</v>
      </c>
      <c r="EU16" s="18" t="s">
        <v>2</v>
      </c>
      <c r="EV16" s="18" t="s">
        <v>0</v>
      </c>
      <c r="EW16" s="18" t="s">
        <v>3</v>
      </c>
      <c r="EX16" s="18" t="s">
        <v>4</v>
      </c>
      <c r="EY16" t="s">
        <v>5</v>
      </c>
      <c r="EZ16" t="s">
        <v>6</v>
      </c>
      <c r="FA16" t="s">
        <v>7</v>
      </c>
      <c r="FB16" t="s">
        <v>2</v>
      </c>
      <c r="FC16" t="s">
        <v>0</v>
      </c>
      <c r="FD16" t="s">
        <v>3</v>
      </c>
      <c r="FE16" t="s">
        <v>4</v>
      </c>
      <c r="FF16" t="s">
        <v>5</v>
      </c>
      <c r="FG16" t="s">
        <v>6</v>
      </c>
      <c r="FH16" t="s">
        <v>7</v>
      </c>
      <c r="FI16" t="s">
        <v>2</v>
      </c>
      <c r="FJ16" t="s">
        <v>0</v>
      </c>
      <c r="FK16" t="s">
        <v>3</v>
      </c>
      <c r="FL16" t="s">
        <v>4</v>
      </c>
      <c r="FM16" t="s">
        <v>5</v>
      </c>
      <c r="FN16" t="s">
        <v>6</v>
      </c>
      <c r="FO16" t="s">
        <v>7</v>
      </c>
      <c r="FP16" t="s">
        <v>2</v>
      </c>
      <c r="FQ16" t="s">
        <v>0</v>
      </c>
      <c r="FR16" t="s">
        <v>3</v>
      </c>
      <c r="FS16" t="s">
        <v>4</v>
      </c>
      <c r="FT16" t="s">
        <v>5</v>
      </c>
      <c r="FU16" t="s">
        <v>6</v>
      </c>
      <c r="FV16" t="s">
        <v>7</v>
      </c>
      <c r="FW16" t="s">
        <v>2</v>
      </c>
      <c r="FX16" t="s">
        <v>0</v>
      </c>
      <c r="FY16" t="s">
        <v>3</v>
      </c>
      <c r="FZ16" t="s">
        <v>4</v>
      </c>
      <c r="GA16" t="s">
        <v>5</v>
      </c>
      <c r="GB16" t="s">
        <v>6</v>
      </c>
      <c r="GC16" s="18" t="s">
        <v>7</v>
      </c>
      <c r="GD16" s="18" t="s">
        <v>2</v>
      </c>
      <c r="GE16" s="18" t="s">
        <v>0</v>
      </c>
      <c r="GF16" s="18" t="s">
        <v>3</v>
      </c>
      <c r="GG16" s="18" t="s">
        <v>4</v>
      </c>
      <c r="GH16" s="18" t="s">
        <v>5</v>
      </c>
      <c r="GI16" s="18" t="s">
        <v>6</v>
      </c>
      <c r="GJ16" s="18" t="s">
        <v>7</v>
      </c>
      <c r="GK16" s="18" t="s">
        <v>2</v>
      </c>
      <c r="GL16" s="18" t="s">
        <v>0</v>
      </c>
      <c r="GM16" s="18" t="s">
        <v>3</v>
      </c>
      <c r="GN16" s="18" t="s">
        <v>4</v>
      </c>
      <c r="GO16" s="18" t="s">
        <v>5</v>
      </c>
      <c r="GP16" s="18" t="s">
        <v>6</v>
      </c>
      <c r="GQ16" s="18" t="s">
        <v>7</v>
      </c>
      <c r="GR16" s="18" t="s">
        <v>2</v>
      </c>
      <c r="GS16" s="21" t="s">
        <v>47</v>
      </c>
      <c r="GT16" s="18" t="s">
        <v>3</v>
      </c>
      <c r="GU16" s="18" t="s">
        <v>4</v>
      </c>
      <c r="GV16" s="18" t="s">
        <v>5</v>
      </c>
      <c r="GW16" s="18" t="s">
        <v>6</v>
      </c>
      <c r="GX16" s="18" t="s">
        <v>7</v>
      </c>
      <c r="GY16" s="18" t="s">
        <v>2</v>
      </c>
      <c r="GZ16" s="18" t="s">
        <v>0</v>
      </c>
      <c r="HA16" s="18" t="s">
        <v>3</v>
      </c>
      <c r="HB16" s="18" t="s">
        <v>4</v>
      </c>
      <c r="HC16" s="18" t="s">
        <v>5</v>
      </c>
      <c r="HD16" s="18" t="s">
        <v>6</v>
      </c>
      <c r="HE16" s="18" t="s">
        <v>7</v>
      </c>
      <c r="HF16" s="18" t="s">
        <v>2</v>
      </c>
      <c r="HG16" s="18" t="s">
        <v>0</v>
      </c>
      <c r="HH16" t="s">
        <v>3</v>
      </c>
      <c r="HI16" t="s">
        <v>4</v>
      </c>
      <c r="HJ16" t="s">
        <v>5</v>
      </c>
      <c r="HK16" t="s">
        <v>6</v>
      </c>
      <c r="HL16" t="s">
        <v>7</v>
      </c>
      <c r="HM16" t="s">
        <v>2</v>
      </c>
      <c r="HN16" t="s">
        <v>0</v>
      </c>
      <c r="HO16" t="s">
        <v>3</v>
      </c>
      <c r="HP16" t="s">
        <v>4</v>
      </c>
      <c r="HQ16" t="s">
        <v>5</v>
      </c>
      <c r="HR16" s="15" t="s">
        <v>51</v>
      </c>
      <c r="HS16" t="s">
        <v>7</v>
      </c>
      <c r="HT16" s="45" t="s">
        <v>2</v>
      </c>
      <c r="HU16" s="45" t="s">
        <v>48</v>
      </c>
      <c r="HV16" s="45" t="s">
        <v>49</v>
      </c>
      <c r="HW16" t="s">
        <v>4</v>
      </c>
      <c r="HX16" t="s">
        <v>5</v>
      </c>
      <c r="HY16" t="s">
        <v>6</v>
      </c>
      <c r="HZ16" t="s">
        <v>7</v>
      </c>
      <c r="IA16" t="s">
        <v>2</v>
      </c>
      <c r="IB16" t="s">
        <v>0</v>
      </c>
      <c r="IC16" t="s">
        <v>3</v>
      </c>
      <c r="ID16" t="s">
        <v>4</v>
      </c>
      <c r="IE16" t="s">
        <v>5</v>
      </c>
      <c r="IF16" t="s">
        <v>6</v>
      </c>
      <c r="IG16" t="s">
        <v>7</v>
      </c>
      <c r="IH16" t="s">
        <v>2</v>
      </c>
      <c r="II16" t="s">
        <v>0</v>
      </c>
      <c r="IJ16" t="s">
        <v>3</v>
      </c>
      <c r="IK16" t="s">
        <v>4</v>
      </c>
      <c r="IL16" t="s">
        <v>5</v>
      </c>
      <c r="IM16" s="18" t="s">
        <v>6</v>
      </c>
      <c r="IN16" s="18" t="s">
        <v>7</v>
      </c>
      <c r="IO16" s="18" t="s">
        <v>2</v>
      </c>
      <c r="IP16" s="18" t="s">
        <v>0</v>
      </c>
      <c r="IQ16" s="18" t="s">
        <v>3</v>
      </c>
      <c r="IR16" s="18" t="s">
        <v>4</v>
      </c>
      <c r="IS16" s="18" t="s">
        <v>5</v>
      </c>
      <c r="IT16" s="18" t="s">
        <v>6</v>
      </c>
      <c r="IU16" s="18" t="s">
        <v>7</v>
      </c>
      <c r="IV16" s="18" t="s">
        <v>2</v>
      </c>
      <c r="IW16" s="18" t="s">
        <v>0</v>
      </c>
      <c r="IX16" s="18" t="s">
        <v>3</v>
      </c>
      <c r="IY16" s="18" t="s">
        <v>4</v>
      </c>
      <c r="IZ16" s="18" t="s">
        <v>5</v>
      </c>
      <c r="JA16" s="18" t="s">
        <v>6</v>
      </c>
      <c r="JB16" s="18" t="s">
        <v>7</v>
      </c>
      <c r="JC16" s="18" t="s">
        <v>2</v>
      </c>
      <c r="JD16" s="21" t="s">
        <v>47</v>
      </c>
      <c r="JE16" s="18" t="s">
        <v>3</v>
      </c>
      <c r="JF16" s="18" t="s">
        <v>4</v>
      </c>
      <c r="JG16" s="18" t="s">
        <v>5</v>
      </c>
      <c r="JH16" s="18" t="s">
        <v>6</v>
      </c>
      <c r="JI16" s="21" t="s">
        <v>34</v>
      </c>
      <c r="JJ16" s="18" t="s">
        <v>2</v>
      </c>
      <c r="JK16" s="18" t="s">
        <v>0</v>
      </c>
      <c r="JL16" s="18" t="s">
        <v>3</v>
      </c>
      <c r="JM16" s="18" t="s">
        <v>4</v>
      </c>
      <c r="JN16" s="18" t="s">
        <v>5</v>
      </c>
      <c r="JO16" s="18" t="s">
        <v>6</v>
      </c>
      <c r="JP16" s="18" t="s">
        <v>7</v>
      </c>
      <c r="JQ16" t="s">
        <v>2</v>
      </c>
      <c r="JR16" t="s">
        <v>0</v>
      </c>
      <c r="JS16" t="s">
        <v>3</v>
      </c>
      <c r="JT16" t="s">
        <v>4</v>
      </c>
      <c r="JU16" t="s">
        <v>5</v>
      </c>
      <c r="JV16" t="s">
        <v>6</v>
      </c>
      <c r="JW16" t="s">
        <v>7</v>
      </c>
      <c r="JX16" t="s">
        <v>2</v>
      </c>
      <c r="JY16" s="15" t="s">
        <v>47</v>
      </c>
      <c r="JZ16" t="s">
        <v>3</v>
      </c>
      <c r="KA16" t="s">
        <v>4</v>
      </c>
      <c r="KB16" t="s">
        <v>5</v>
      </c>
      <c r="KC16" t="s">
        <v>6</v>
      </c>
      <c r="KD16" t="s">
        <v>7</v>
      </c>
      <c r="KE16" t="s">
        <v>2</v>
      </c>
      <c r="KF16" t="s">
        <v>0</v>
      </c>
      <c r="KG16" t="s">
        <v>3</v>
      </c>
      <c r="KH16" t="s">
        <v>4</v>
      </c>
      <c r="KI16" t="s">
        <v>5</v>
      </c>
      <c r="KJ16" t="s">
        <v>6</v>
      </c>
      <c r="KK16" t="s">
        <v>7</v>
      </c>
      <c r="KL16" t="s">
        <v>2</v>
      </c>
      <c r="KM16" t="s">
        <v>0</v>
      </c>
      <c r="KN16" t="s">
        <v>3</v>
      </c>
      <c r="KO16" t="s">
        <v>4</v>
      </c>
      <c r="KP16" t="s">
        <v>5</v>
      </c>
      <c r="KQ16" t="s">
        <v>6</v>
      </c>
      <c r="KR16" t="s">
        <v>7</v>
      </c>
      <c r="KS16" t="s">
        <v>2</v>
      </c>
      <c r="KT16" t="s">
        <v>0</v>
      </c>
      <c r="KU16" t="s">
        <v>3</v>
      </c>
      <c r="KV16" s="18" t="s">
        <v>4</v>
      </c>
      <c r="KW16" s="18" t="s">
        <v>5</v>
      </c>
      <c r="KX16" s="21" t="s">
        <v>51</v>
      </c>
      <c r="KY16" s="18" t="s">
        <v>7</v>
      </c>
      <c r="KZ16" s="18" t="s">
        <v>2</v>
      </c>
      <c r="LA16" s="18" t="s">
        <v>0</v>
      </c>
      <c r="LB16" s="18" t="s">
        <v>3</v>
      </c>
      <c r="LC16" s="18" t="s">
        <v>4</v>
      </c>
      <c r="LD16" s="18" t="s">
        <v>5</v>
      </c>
      <c r="LE16" s="18" t="s">
        <v>6</v>
      </c>
      <c r="LF16" s="18" t="s">
        <v>7</v>
      </c>
      <c r="LG16" s="18" t="s">
        <v>2</v>
      </c>
      <c r="LH16" s="18" t="s">
        <v>0</v>
      </c>
      <c r="LI16" s="18" t="s">
        <v>3</v>
      </c>
      <c r="LJ16" s="18" t="s">
        <v>4</v>
      </c>
      <c r="LK16" s="18" t="s">
        <v>5</v>
      </c>
      <c r="LL16" s="18" t="s">
        <v>6</v>
      </c>
      <c r="LM16" s="18" t="s">
        <v>7</v>
      </c>
      <c r="LN16" s="18" t="s">
        <v>2</v>
      </c>
      <c r="LO16" s="18" t="s">
        <v>0</v>
      </c>
      <c r="LP16" s="18" t="s">
        <v>3</v>
      </c>
      <c r="LQ16" s="18" t="s">
        <v>4</v>
      </c>
      <c r="LR16" s="35" t="s">
        <v>50</v>
      </c>
      <c r="LS16" s="18" t="s">
        <v>6</v>
      </c>
      <c r="LT16" s="18" t="s">
        <v>7</v>
      </c>
      <c r="LU16" s="18" t="s">
        <v>2</v>
      </c>
      <c r="LV16" s="18" t="s">
        <v>0</v>
      </c>
      <c r="LW16" s="18" t="s">
        <v>3</v>
      </c>
      <c r="LX16" s="55" t="s">
        <v>4</v>
      </c>
      <c r="LY16" s="55" t="s">
        <v>5</v>
      </c>
      <c r="LZ16" t="s">
        <v>6</v>
      </c>
      <c r="MA16" t="s">
        <v>7</v>
      </c>
      <c r="MB16" t="s">
        <v>2</v>
      </c>
      <c r="MC16" t="s">
        <v>0</v>
      </c>
      <c r="MD16" t="s">
        <v>3</v>
      </c>
      <c r="ME16" t="s">
        <v>4</v>
      </c>
      <c r="MF16" t="s">
        <v>5</v>
      </c>
      <c r="MG16" t="s">
        <v>6</v>
      </c>
      <c r="MH16" t="s">
        <v>7</v>
      </c>
      <c r="MI16" t="s">
        <v>2</v>
      </c>
      <c r="MJ16" t="s">
        <v>0</v>
      </c>
      <c r="MK16" t="s">
        <v>3</v>
      </c>
      <c r="ML16" t="s">
        <v>4</v>
      </c>
      <c r="MM16" t="s">
        <v>5</v>
      </c>
      <c r="MN16" t="s">
        <v>6</v>
      </c>
      <c r="MO16" t="s">
        <v>7</v>
      </c>
      <c r="MP16" t="s">
        <v>2</v>
      </c>
      <c r="MQ16" t="s">
        <v>0</v>
      </c>
      <c r="MR16" t="s">
        <v>3</v>
      </c>
      <c r="MS16" t="s">
        <v>4</v>
      </c>
      <c r="MT16" t="s">
        <v>5</v>
      </c>
      <c r="MU16" t="s">
        <v>6</v>
      </c>
      <c r="MV16" s="15" t="s">
        <v>34</v>
      </c>
      <c r="MW16" t="s">
        <v>2</v>
      </c>
      <c r="MX16" t="s">
        <v>0</v>
      </c>
      <c r="MY16" t="s">
        <v>3</v>
      </c>
      <c r="MZ16" t="s">
        <v>4</v>
      </c>
      <c r="NA16" t="s">
        <v>5</v>
      </c>
      <c r="NB16" s="45" t="s">
        <v>51</v>
      </c>
      <c r="NC16" s="45" t="s">
        <v>7</v>
      </c>
      <c r="ND16" s="46" t="s">
        <v>2</v>
      </c>
      <c r="NE16" s="45" t="s">
        <v>0</v>
      </c>
      <c r="NF16" s="45" t="s">
        <v>3</v>
      </c>
      <c r="NG16" s="45" t="s">
        <v>4</v>
      </c>
      <c r="NH16" s="49" t="s">
        <v>5</v>
      </c>
      <c r="NI16" s="49" t="s">
        <v>6</v>
      </c>
      <c r="NJ16" s="49" t="s">
        <v>7</v>
      </c>
      <c r="NK16" s="49" t="s">
        <v>2</v>
      </c>
      <c r="NL16" s="49" t="s">
        <v>0</v>
      </c>
      <c r="NM16" s="49" t="s">
        <v>3</v>
      </c>
      <c r="NN16" s="49" t="s">
        <v>4</v>
      </c>
      <c r="NO16" s="49" t="s">
        <v>5</v>
      </c>
      <c r="NP16" s="49" t="s">
        <v>6</v>
      </c>
      <c r="NQ16" s="49" t="s">
        <v>7</v>
      </c>
      <c r="NR16" s="49" t="s">
        <v>2</v>
      </c>
      <c r="NS16" s="49" t="s">
        <v>0</v>
      </c>
      <c r="NT16" s="49" t="s">
        <v>3</v>
      </c>
      <c r="NU16" s="49" t="s">
        <v>4</v>
      </c>
      <c r="NV16" s="49" t="s">
        <v>5</v>
      </c>
      <c r="NW16" s="49" t="s">
        <v>6</v>
      </c>
      <c r="NX16" s="50" t="s">
        <v>34</v>
      </c>
      <c r="NY16" s="49" t="s">
        <v>2</v>
      </c>
      <c r="NZ16" s="49" t="s">
        <v>0</v>
      </c>
      <c r="OA16" s="49" t="s">
        <v>3</v>
      </c>
      <c r="OB16" s="49" t="s">
        <v>4</v>
      </c>
      <c r="OC16" s="49" t="s">
        <v>5</v>
      </c>
      <c r="OD16" s="49" t="s">
        <v>6</v>
      </c>
      <c r="OE16" s="49" t="s">
        <v>7</v>
      </c>
      <c r="OF16" s="49" t="s">
        <v>2</v>
      </c>
      <c r="OG16" s="49" t="s">
        <v>0</v>
      </c>
      <c r="OH16" s="49" t="s">
        <v>3</v>
      </c>
      <c r="OI16" s="49" t="s">
        <v>4</v>
      </c>
      <c r="OJ16" s="18" t="s">
        <v>5</v>
      </c>
      <c r="OK16" s="18" t="s">
        <v>6</v>
      </c>
      <c r="OL16" s="18" t="s">
        <v>7</v>
      </c>
      <c r="OM16" s="18" t="s">
        <v>2</v>
      </c>
      <c r="ON16" s="18" t="s">
        <v>0</v>
      </c>
      <c r="OO16" s="18" t="s">
        <v>3</v>
      </c>
      <c r="OP16" s="18" t="s">
        <v>4</v>
      </c>
      <c r="OQ16" s="18" t="s">
        <v>5</v>
      </c>
      <c r="OR16" s="18" t="s">
        <v>6</v>
      </c>
      <c r="OS16" s="18" t="s">
        <v>7</v>
      </c>
      <c r="OT16" s="18" t="s">
        <v>2</v>
      </c>
      <c r="OU16" s="18" t="s">
        <v>0</v>
      </c>
      <c r="OV16" s="18" t="s">
        <v>3</v>
      </c>
      <c r="OW16" s="18" t="s">
        <v>4</v>
      </c>
      <c r="OX16" s="18" t="s">
        <v>5</v>
      </c>
      <c r="OY16" s="18" t="s">
        <v>6</v>
      </c>
      <c r="OZ16" s="18" t="s">
        <v>7</v>
      </c>
      <c r="PA16" s="18" t="s">
        <v>2</v>
      </c>
      <c r="PB16" s="18" t="s">
        <v>0</v>
      </c>
      <c r="PC16" s="18" t="s">
        <v>3</v>
      </c>
      <c r="PD16" s="18" t="s">
        <v>4</v>
      </c>
      <c r="PE16" s="18" t="s">
        <v>5</v>
      </c>
      <c r="PF16" s="35" t="s">
        <v>51</v>
      </c>
      <c r="PG16" s="18" t="s">
        <v>7</v>
      </c>
      <c r="PH16" s="18" t="s">
        <v>2</v>
      </c>
      <c r="PI16" s="18" t="s">
        <v>0</v>
      </c>
      <c r="PJ16" s="18" t="s">
        <v>3</v>
      </c>
      <c r="PK16" s="18" t="s">
        <v>4</v>
      </c>
      <c r="PL16" s="18" t="s">
        <v>5</v>
      </c>
      <c r="PM16" s="49" t="s">
        <v>6</v>
      </c>
      <c r="PN16" s="49" t="s">
        <v>7</v>
      </c>
      <c r="PO16" s="49" t="s">
        <v>2</v>
      </c>
      <c r="PP16" s="49" t="s">
        <v>0</v>
      </c>
      <c r="PQ16" s="49" t="s">
        <v>3</v>
      </c>
      <c r="PR16" s="49" t="s">
        <v>4</v>
      </c>
      <c r="PS16" s="49" t="s">
        <v>5</v>
      </c>
      <c r="PT16" s="49" t="s">
        <v>6</v>
      </c>
      <c r="PU16" s="49" t="s">
        <v>7</v>
      </c>
      <c r="PV16" s="49" t="s">
        <v>2</v>
      </c>
      <c r="PW16" s="49" t="s">
        <v>0</v>
      </c>
      <c r="PX16" s="49" t="s">
        <v>3</v>
      </c>
      <c r="PY16" s="49" t="s">
        <v>4</v>
      </c>
      <c r="PZ16" s="49" t="s">
        <v>5</v>
      </c>
      <c r="QA16" s="49" t="s">
        <v>6</v>
      </c>
      <c r="QB16" s="49" t="s">
        <v>7</v>
      </c>
      <c r="QC16" s="49" t="s">
        <v>2</v>
      </c>
      <c r="QD16" s="49" t="s">
        <v>0</v>
      </c>
      <c r="QE16" s="49" t="s">
        <v>3</v>
      </c>
      <c r="QF16" s="49" t="s">
        <v>4</v>
      </c>
      <c r="QG16" s="52" t="s">
        <v>50</v>
      </c>
      <c r="QH16" s="49" t="s">
        <v>6</v>
      </c>
      <c r="QI16" s="49" t="s">
        <v>7</v>
      </c>
      <c r="QJ16" s="49" t="s">
        <v>2</v>
      </c>
      <c r="QK16" s="49" t="s">
        <v>0</v>
      </c>
      <c r="QL16" s="49" t="s">
        <v>3</v>
      </c>
      <c r="QM16" s="49" t="s">
        <v>4</v>
      </c>
      <c r="QN16" s="49" t="s">
        <v>5</v>
      </c>
      <c r="QO16" s="49" t="s">
        <v>6</v>
      </c>
      <c r="QP16" s="49" t="s">
        <v>7</v>
      </c>
      <c r="QQ16" s="49" t="s">
        <v>2</v>
      </c>
      <c r="QR16" s="49"/>
    </row>
    <row r="17" spans="1:459" ht="15" customHeight="1">
      <c r="A17" s="17">
        <v>2024</v>
      </c>
      <c r="B17" s="16">
        <v>13</v>
      </c>
      <c r="C17" s="49">
        <v>1</v>
      </c>
      <c r="D17" s="49">
        <v>2</v>
      </c>
      <c r="E17" s="49">
        <v>3</v>
      </c>
      <c r="F17" s="49">
        <v>4</v>
      </c>
      <c r="G17" s="49">
        <v>5</v>
      </c>
      <c r="H17" s="49">
        <v>6</v>
      </c>
      <c r="I17" s="49">
        <v>7</v>
      </c>
      <c r="J17" s="49">
        <v>8</v>
      </c>
      <c r="K17" s="49">
        <v>9</v>
      </c>
      <c r="L17" s="49">
        <v>10</v>
      </c>
      <c r="M17" s="49">
        <v>11</v>
      </c>
      <c r="N17" s="49">
        <v>12</v>
      </c>
      <c r="O17" s="49">
        <v>13</v>
      </c>
      <c r="P17" s="49">
        <v>14</v>
      </c>
      <c r="Q17" s="49">
        <v>15</v>
      </c>
      <c r="R17" s="49">
        <v>16</v>
      </c>
      <c r="S17" s="49">
        <v>17</v>
      </c>
      <c r="T17" s="49">
        <v>18</v>
      </c>
      <c r="U17" s="49">
        <v>19</v>
      </c>
      <c r="V17" s="49">
        <v>20</v>
      </c>
      <c r="W17" s="49">
        <v>21</v>
      </c>
      <c r="X17" s="49">
        <v>22</v>
      </c>
      <c r="Y17" s="50">
        <v>23</v>
      </c>
      <c r="Z17" s="49">
        <v>24</v>
      </c>
      <c r="AA17" s="49">
        <v>25</v>
      </c>
      <c r="AB17" s="49">
        <v>26</v>
      </c>
      <c r="AC17" s="49">
        <v>27</v>
      </c>
      <c r="AD17" s="49">
        <v>28</v>
      </c>
      <c r="AE17" s="49">
        <v>29</v>
      </c>
      <c r="AF17" s="49">
        <v>30</v>
      </c>
      <c r="AG17" s="49">
        <v>31</v>
      </c>
      <c r="AH17" s="18">
        <v>1</v>
      </c>
      <c r="AI17" s="18">
        <v>2</v>
      </c>
      <c r="AJ17" s="18">
        <v>3</v>
      </c>
      <c r="AK17" s="18">
        <v>4</v>
      </c>
      <c r="AL17" s="18">
        <v>5</v>
      </c>
      <c r="AM17" s="18">
        <v>6</v>
      </c>
      <c r="AN17" s="18">
        <v>7</v>
      </c>
      <c r="AO17" s="18">
        <v>8</v>
      </c>
      <c r="AP17" s="18">
        <v>9</v>
      </c>
      <c r="AQ17" s="18">
        <v>10</v>
      </c>
      <c r="AR17" s="18">
        <v>11</v>
      </c>
      <c r="AS17" s="18">
        <v>12</v>
      </c>
      <c r="AT17" s="18">
        <v>13</v>
      </c>
      <c r="AU17" s="18">
        <v>14</v>
      </c>
      <c r="AV17" s="18">
        <v>15</v>
      </c>
      <c r="AW17" s="18">
        <v>16</v>
      </c>
      <c r="AX17" s="18">
        <v>17</v>
      </c>
      <c r="AY17" s="18">
        <v>18</v>
      </c>
      <c r="AZ17" s="18">
        <v>19</v>
      </c>
      <c r="BA17" s="18">
        <v>20</v>
      </c>
      <c r="BB17" s="18">
        <v>21</v>
      </c>
      <c r="BC17" s="18">
        <v>22</v>
      </c>
      <c r="BD17" s="18">
        <v>23</v>
      </c>
      <c r="BE17" s="18">
        <v>24</v>
      </c>
      <c r="BF17" s="18">
        <v>25</v>
      </c>
      <c r="BG17" s="18">
        <v>26</v>
      </c>
      <c r="BH17" s="18">
        <v>27</v>
      </c>
      <c r="BI17" s="18">
        <v>28</v>
      </c>
      <c r="BJ17" s="18">
        <v>29</v>
      </c>
      <c r="BK17">
        <v>1</v>
      </c>
      <c r="BL17">
        <v>2</v>
      </c>
      <c r="BM17">
        <v>3</v>
      </c>
      <c r="BN17">
        <v>4</v>
      </c>
      <c r="BO17">
        <v>5</v>
      </c>
      <c r="BP17">
        <v>6</v>
      </c>
      <c r="BQ17">
        <v>7</v>
      </c>
      <c r="BR17">
        <v>8</v>
      </c>
      <c r="BS17">
        <v>9</v>
      </c>
      <c r="BT17">
        <v>10</v>
      </c>
      <c r="BU17">
        <v>11</v>
      </c>
      <c r="BV17">
        <v>12</v>
      </c>
      <c r="BW17">
        <v>13</v>
      </c>
      <c r="BX17">
        <v>14</v>
      </c>
      <c r="BY17">
        <v>15</v>
      </c>
      <c r="BZ17">
        <v>16</v>
      </c>
      <c r="CA17">
        <v>17</v>
      </c>
      <c r="CB17">
        <v>18</v>
      </c>
      <c r="CC17">
        <v>19</v>
      </c>
      <c r="CD17">
        <v>20</v>
      </c>
      <c r="CE17">
        <v>21</v>
      </c>
      <c r="CF17">
        <v>22</v>
      </c>
      <c r="CG17">
        <v>23</v>
      </c>
      <c r="CH17">
        <v>24</v>
      </c>
      <c r="CI17">
        <v>25</v>
      </c>
      <c r="CJ17">
        <v>26</v>
      </c>
      <c r="CK17">
        <v>27</v>
      </c>
      <c r="CL17">
        <v>28</v>
      </c>
      <c r="CM17">
        <v>29</v>
      </c>
      <c r="CN17">
        <v>30</v>
      </c>
      <c r="CO17">
        <v>31</v>
      </c>
      <c r="CP17" s="18">
        <v>1</v>
      </c>
      <c r="CQ17" s="18">
        <v>2</v>
      </c>
      <c r="CR17" s="18">
        <v>3</v>
      </c>
      <c r="CS17" s="18">
        <v>4</v>
      </c>
      <c r="CT17" s="18">
        <v>5</v>
      </c>
      <c r="CU17" s="18">
        <v>6</v>
      </c>
      <c r="CV17" s="18">
        <v>7</v>
      </c>
      <c r="CW17" s="18">
        <v>8</v>
      </c>
      <c r="CX17" s="18">
        <v>9</v>
      </c>
      <c r="CY17" s="18">
        <v>10</v>
      </c>
      <c r="CZ17" s="18">
        <v>11</v>
      </c>
      <c r="DA17" s="18">
        <v>12</v>
      </c>
      <c r="DB17" s="18">
        <v>13</v>
      </c>
      <c r="DC17" s="18">
        <v>14</v>
      </c>
      <c r="DD17" s="18">
        <v>15</v>
      </c>
      <c r="DE17" s="18">
        <v>16</v>
      </c>
      <c r="DF17" s="18">
        <v>17</v>
      </c>
      <c r="DG17" s="18">
        <v>18</v>
      </c>
      <c r="DH17" s="18">
        <v>19</v>
      </c>
      <c r="DI17" s="18">
        <v>20</v>
      </c>
      <c r="DJ17" s="18">
        <v>21</v>
      </c>
      <c r="DK17" s="18">
        <v>22</v>
      </c>
      <c r="DL17" s="18">
        <v>23</v>
      </c>
      <c r="DM17" s="18">
        <v>24</v>
      </c>
      <c r="DN17" s="18">
        <v>25</v>
      </c>
      <c r="DO17" s="18">
        <v>26</v>
      </c>
      <c r="DP17" s="18">
        <v>27</v>
      </c>
      <c r="DQ17" s="18">
        <v>28</v>
      </c>
      <c r="DR17" s="18">
        <v>29</v>
      </c>
      <c r="DS17" s="18">
        <v>30</v>
      </c>
      <c r="DT17">
        <v>1</v>
      </c>
      <c r="DU17">
        <v>2</v>
      </c>
      <c r="DV17">
        <v>3</v>
      </c>
      <c r="DW17">
        <v>4</v>
      </c>
      <c r="DX17">
        <v>5</v>
      </c>
      <c r="DY17">
        <v>6</v>
      </c>
      <c r="DZ17">
        <v>7</v>
      </c>
      <c r="EA17">
        <v>8</v>
      </c>
      <c r="EB17">
        <v>9</v>
      </c>
      <c r="EC17">
        <v>10</v>
      </c>
      <c r="ED17">
        <v>11</v>
      </c>
      <c r="EE17">
        <v>12</v>
      </c>
      <c r="EF17">
        <v>13</v>
      </c>
      <c r="EG17">
        <v>14</v>
      </c>
      <c r="EH17">
        <v>15</v>
      </c>
      <c r="EI17">
        <v>16</v>
      </c>
      <c r="EJ17">
        <v>17</v>
      </c>
      <c r="EK17">
        <v>18</v>
      </c>
      <c r="EL17">
        <v>19</v>
      </c>
      <c r="EM17">
        <v>20</v>
      </c>
      <c r="EN17">
        <v>21</v>
      </c>
      <c r="EO17">
        <v>22</v>
      </c>
      <c r="EP17">
        <v>23</v>
      </c>
      <c r="EQ17">
        <v>24</v>
      </c>
      <c r="ER17">
        <v>25</v>
      </c>
      <c r="ES17">
        <v>26</v>
      </c>
      <c r="ET17">
        <v>27</v>
      </c>
      <c r="EU17">
        <v>28</v>
      </c>
      <c r="EV17">
        <v>29</v>
      </c>
      <c r="EW17">
        <v>30</v>
      </c>
      <c r="EX17">
        <v>31</v>
      </c>
      <c r="EY17" s="18">
        <v>1</v>
      </c>
      <c r="EZ17" s="18">
        <v>2</v>
      </c>
      <c r="FA17" s="18">
        <v>3</v>
      </c>
      <c r="FB17" s="18">
        <v>4</v>
      </c>
      <c r="FC17" s="18">
        <v>5</v>
      </c>
      <c r="FD17" s="18">
        <v>6</v>
      </c>
      <c r="FE17" s="18">
        <v>7</v>
      </c>
      <c r="FF17" s="18">
        <v>8</v>
      </c>
      <c r="FG17" s="18">
        <v>9</v>
      </c>
      <c r="FH17" s="18">
        <v>10</v>
      </c>
      <c r="FI17" s="18">
        <v>11</v>
      </c>
      <c r="FJ17" s="18">
        <v>12</v>
      </c>
      <c r="FK17" s="18">
        <v>13</v>
      </c>
      <c r="FL17" s="18">
        <v>14</v>
      </c>
      <c r="FM17" s="18">
        <v>15</v>
      </c>
      <c r="FN17" s="18">
        <v>16</v>
      </c>
      <c r="FO17" s="18">
        <v>17</v>
      </c>
      <c r="FP17" s="18">
        <v>18</v>
      </c>
      <c r="FQ17" s="18">
        <v>19</v>
      </c>
      <c r="FR17" s="18">
        <v>20</v>
      </c>
      <c r="FS17" s="18">
        <v>21</v>
      </c>
      <c r="FT17" s="18">
        <v>22</v>
      </c>
      <c r="FU17" s="18">
        <v>23</v>
      </c>
      <c r="FV17" s="18">
        <v>24</v>
      </c>
      <c r="FW17" s="18">
        <v>25</v>
      </c>
      <c r="FX17" s="18">
        <v>26</v>
      </c>
      <c r="FY17" s="18">
        <v>27</v>
      </c>
      <c r="FZ17" s="18">
        <v>28</v>
      </c>
      <c r="GA17" s="18">
        <v>29</v>
      </c>
      <c r="GB17" s="18">
        <v>30</v>
      </c>
      <c r="GC17">
        <v>1</v>
      </c>
      <c r="GD17">
        <v>2</v>
      </c>
      <c r="GE17">
        <v>3</v>
      </c>
      <c r="GF17">
        <v>4</v>
      </c>
      <c r="GG17">
        <v>5</v>
      </c>
      <c r="GH17">
        <v>6</v>
      </c>
      <c r="GI17">
        <v>7</v>
      </c>
      <c r="GJ17">
        <v>8</v>
      </c>
      <c r="GK17">
        <v>9</v>
      </c>
      <c r="GL17">
        <v>10</v>
      </c>
      <c r="GM17">
        <v>11</v>
      </c>
      <c r="GN17">
        <v>12</v>
      </c>
      <c r="GO17">
        <v>13</v>
      </c>
      <c r="GP17">
        <v>14</v>
      </c>
      <c r="GQ17">
        <v>15</v>
      </c>
      <c r="GR17">
        <v>16</v>
      </c>
      <c r="GS17">
        <v>17</v>
      </c>
      <c r="GT17">
        <v>18</v>
      </c>
      <c r="GU17">
        <v>19</v>
      </c>
      <c r="GV17">
        <v>20</v>
      </c>
      <c r="GW17">
        <v>21</v>
      </c>
      <c r="GX17">
        <v>22</v>
      </c>
      <c r="GY17">
        <v>23</v>
      </c>
      <c r="GZ17">
        <v>24</v>
      </c>
      <c r="HA17">
        <v>25</v>
      </c>
      <c r="HB17">
        <v>26</v>
      </c>
      <c r="HC17">
        <v>27</v>
      </c>
      <c r="HD17">
        <v>28</v>
      </c>
      <c r="HE17">
        <v>29</v>
      </c>
      <c r="HF17">
        <v>30</v>
      </c>
      <c r="HG17">
        <v>31</v>
      </c>
      <c r="HH17" s="18">
        <v>1</v>
      </c>
      <c r="HI17" s="18">
        <v>2</v>
      </c>
      <c r="HJ17" s="18">
        <v>3</v>
      </c>
      <c r="HK17" s="18">
        <v>4</v>
      </c>
      <c r="HL17" s="18">
        <v>5</v>
      </c>
      <c r="HM17" s="18">
        <v>6</v>
      </c>
      <c r="HN17" s="18">
        <v>7</v>
      </c>
      <c r="HO17" s="18">
        <v>8</v>
      </c>
      <c r="HP17" s="18">
        <v>9</v>
      </c>
      <c r="HQ17" s="18">
        <v>10</v>
      </c>
      <c r="HR17" s="18">
        <v>11</v>
      </c>
      <c r="HS17" s="18">
        <v>12</v>
      </c>
      <c r="HT17" s="45">
        <v>13</v>
      </c>
      <c r="HU17" s="45">
        <v>14</v>
      </c>
      <c r="HV17" s="45">
        <v>15</v>
      </c>
      <c r="HW17" s="18">
        <v>16</v>
      </c>
      <c r="HX17" s="18">
        <v>17</v>
      </c>
      <c r="HY17" s="18">
        <v>18</v>
      </c>
      <c r="HZ17" s="18">
        <v>19</v>
      </c>
      <c r="IA17" s="18">
        <v>20</v>
      </c>
      <c r="IB17" s="18">
        <v>21</v>
      </c>
      <c r="IC17" s="18">
        <v>22</v>
      </c>
      <c r="ID17" s="18">
        <v>23</v>
      </c>
      <c r="IE17" s="18">
        <v>24</v>
      </c>
      <c r="IF17" s="18">
        <v>25</v>
      </c>
      <c r="IG17" s="18">
        <v>26</v>
      </c>
      <c r="IH17" s="18">
        <v>27</v>
      </c>
      <c r="II17" s="18">
        <v>28</v>
      </c>
      <c r="IJ17" s="18">
        <v>29</v>
      </c>
      <c r="IK17" s="18">
        <v>30</v>
      </c>
      <c r="IL17" s="18">
        <v>31</v>
      </c>
      <c r="IM17">
        <v>1</v>
      </c>
      <c r="IN17">
        <v>2</v>
      </c>
      <c r="IO17">
        <v>3</v>
      </c>
      <c r="IP17">
        <v>4</v>
      </c>
      <c r="IQ17">
        <v>5</v>
      </c>
      <c r="IR17">
        <v>6</v>
      </c>
      <c r="IS17">
        <v>7</v>
      </c>
      <c r="IT17">
        <v>8</v>
      </c>
      <c r="IU17">
        <v>9</v>
      </c>
      <c r="IV17">
        <v>10</v>
      </c>
      <c r="IW17">
        <v>11</v>
      </c>
      <c r="IX17">
        <v>12</v>
      </c>
      <c r="IY17">
        <v>13</v>
      </c>
      <c r="IZ17">
        <v>14</v>
      </c>
      <c r="JA17">
        <v>15</v>
      </c>
      <c r="JB17">
        <v>16</v>
      </c>
      <c r="JC17">
        <v>17</v>
      </c>
      <c r="JD17">
        <v>18</v>
      </c>
      <c r="JE17">
        <v>19</v>
      </c>
      <c r="JF17">
        <v>20</v>
      </c>
      <c r="JG17">
        <v>21</v>
      </c>
      <c r="JH17">
        <v>22</v>
      </c>
      <c r="JI17">
        <v>23</v>
      </c>
      <c r="JJ17">
        <v>24</v>
      </c>
      <c r="JK17">
        <v>25</v>
      </c>
      <c r="JL17">
        <v>26</v>
      </c>
      <c r="JM17">
        <v>27</v>
      </c>
      <c r="JN17">
        <v>28</v>
      </c>
      <c r="JO17">
        <v>29</v>
      </c>
      <c r="JP17">
        <v>30</v>
      </c>
      <c r="JQ17" s="18">
        <v>1</v>
      </c>
      <c r="JR17" s="18">
        <v>2</v>
      </c>
      <c r="JS17" s="18">
        <v>3</v>
      </c>
      <c r="JT17" s="18">
        <v>4</v>
      </c>
      <c r="JU17" s="18">
        <v>5</v>
      </c>
      <c r="JV17" s="18">
        <v>6</v>
      </c>
      <c r="JW17" s="18">
        <v>7</v>
      </c>
      <c r="JX17" s="18">
        <v>8</v>
      </c>
      <c r="JY17" s="18">
        <v>9</v>
      </c>
      <c r="JZ17" s="18">
        <v>10</v>
      </c>
      <c r="KA17" s="18">
        <v>11</v>
      </c>
      <c r="KB17" s="18">
        <v>12</v>
      </c>
      <c r="KC17" s="18">
        <v>13</v>
      </c>
      <c r="KD17" s="18">
        <v>14</v>
      </c>
      <c r="KE17" s="18">
        <v>15</v>
      </c>
      <c r="KF17" s="18">
        <v>16</v>
      </c>
      <c r="KG17" s="18">
        <v>17</v>
      </c>
      <c r="KH17" s="18">
        <v>18</v>
      </c>
      <c r="KI17" s="18">
        <v>19</v>
      </c>
      <c r="KJ17" s="18">
        <v>20</v>
      </c>
      <c r="KK17" s="18">
        <v>21</v>
      </c>
      <c r="KL17" s="18">
        <v>22</v>
      </c>
      <c r="KM17" s="18">
        <v>23</v>
      </c>
      <c r="KN17" s="18">
        <v>24</v>
      </c>
      <c r="KO17" s="18">
        <v>25</v>
      </c>
      <c r="KP17" s="18">
        <v>26</v>
      </c>
      <c r="KQ17" s="18">
        <v>27</v>
      </c>
      <c r="KR17" s="18">
        <v>28</v>
      </c>
      <c r="KS17" s="18">
        <v>29</v>
      </c>
      <c r="KT17" s="18">
        <v>30</v>
      </c>
      <c r="KU17" s="18">
        <v>31</v>
      </c>
      <c r="KV17">
        <v>1</v>
      </c>
      <c r="KW17">
        <v>2</v>
      </c>
      <c r="KX17">
        <v>3</v>
      </c>
      <c r="KY17">
        <v>4</v>
      </c>
      <c r="KZ17">
        <v>5</v>
      </c>
      <c r="LA17">
        <v>6</v>
      </c>
      <c r="LB17">
        <v>7</v>
      </c>
      <c r="LC17">
        <v>8</v>
      </c>
      <c r="LD17">
        <v>9</v>
      </c>
      <c r="LE17">
        <v>10</v>
      </c>
      <c r="LF17">
        <v>11</v>
      </c>
      <c r="LG17">
        <v>12</v>
      </c>
      <c r="LH17">
        <v>13</v>
      </c>
      <c r="LI17">
        <v>14</v>
      </c>
      <c r="LJ17">
        <v>15</v>
      </c>
      <c r="LK17">
        <v>16</v>
      </c>
      <c r="LL17">
        <v>17</v>
      </c>
      <c r="LM17">
        <v>18</v>
      </c>
      <c r="LN17">
        <v>19</v>
      </c>
      <c r="LO17">
        <v>20</v>
      </c>
      <c r="LP17">
        <v>21</v>
      </c>
      <c r="LQ17">
        <v>22</v>
      </c>
      <c r="LR17" s="15">
        <v>23</v>
      </c>
      <c r="LS17">
        <v>24</v>
      </c>
      <c r="LT17">
        <v>25</v>
      </c>
      <c r="LU17">
        <v>26</v>
      </c>
      <c r="LV17">
        <v>27</v>
      </c>
      <c r="LW17">
        <v>28</v>
      </c>
      <c r="LX17" s="1">
        <v>29</v>
      </c>
      <c r="LY17" s="1">
        <v>30</v>
      </c>
      <c r="LZ17" s="18">
        <v>1</v>
      </c>
      <c r="MA17" s="18">
        <v>2</v>
      </c>
      <c r="MB17" s="18">
        <v>3</v>
      </c>
      <c r="MC17" s="18">
        <v>4</v>
      </c>
      <c r="MD17" s="18">
        <v>5</v>
      </c>
      <c r="ME17" s="18">
        <v>6</v>
      </c>
      <c r="MF17" s="18">
        <v>7</v>
      </c>
      <c r="MG17" s="18">
        <v>8</v>
      </c>
      <c r="MH17" s="18">
        <v>9</v>
      </c>
      <c r="MI17" s="18">
        <v>10</v>
      </c>
      <c r="MJ17" s="18">
        <v>11</v>
      </c>
      <c r="MK17" s="18">
        <v>12</v>
      </c>
      <c r="ML17" s="18">
        <v>13</v>
      </c>
      <c r="MM17" s="18">
        <v>14</v>
      </c>
      <c r="MN17" s="18">
        <v>15</v>
      </c>
      <c r="MO17" s="18">
        <v>16</v>
      </c>
      <c r="MP17" s="18">
        <v>17</v>
      </c>
      <c r="MQ17" s="18">
        <v>18</v>
      </c>
      <c r="MR17" s="18">
        <v>19</v>
      </c>
      <c r="MS17" s="18">
        <v>20</v>
      </c>
      <c r="MT17" s="18">
        <v>21</v>
      </c>
      <c r="MU17" s="18">
        <v>22</v>
      </c>
      <c r="MV17" s="18">
        <v>23</v>
      </c>
      <c r="MW17" s="18">
        <v>24</v>
      </c>
      <c r="MX17" s="18">
        <v>25</v>
      </c>
      <c r="MY17" s="18">
        <v>26</v>
      </c>
      <c r="MZ17" s="18">
        <v>27</v>
      </c>
      <c r="NA17" s="18">
        <v>28</v>
      </c>
      <c r="NB17" s="45">
        <v>29</v>
      </c>
      <c r="NC17" s="45">
        <v>30</v>
      </c>
      <c r="ND17" s="46">
        <v>31</v>
      </c>
      <c r="NE17" s="45">
        <v>1</v>
      </c>
      <c r="NF17" s="45">
        <v>2</v>
      </c>
      <c r="NG17" s="45">
        <v>3</v>
      </c>
      <c r="NH17" s="18">
        <v>4</v>
      </c>
      <c r="NI17" s="18">
        <v>5</v>
      </c>
      <c r="NJ17" s="18">
        <v>6</v>
      </c>
      <c r="NK17" s="18">
        <v>7</v>
      </c>
      <c r="NL17" s="18">
        <v>8</v>
      </c>
      <c r="NM17" s="18">
        <v>9</v>
      </c>
      <c r="NN17" s="18">
        <v>10</v>
      </c>
      <c r="NO17" s="18">
        <v>11</v>
      </c>
      <c r="NP17" s="18">
        <v>12</v>
      </c>
      <c r="NQ17" s="18">
        <v>13</v>
      </c>
      <c r="NR17" s="18">
        <v>14</v>
      </c>
      <c r="NS17" s="18">
        <v>15</v>
      </c>
      <c r="NT17" s="18">
        <v>16</v>
      </c>
      <c r="NU17" s="18">
        <v>17</v>
      </c>
      <c r="NV17" s="18">
        <v>18</v>
      </c>
      <c r="NW17" s="18">
        <v>19</v>
      </c>
      <c r="NX17" s="18">
        <v>20</v>
      </c>
      <c r="NY17" s="18">
        <v>21</v>
      </c>
      <c r="NZ17" s="18">
        <v>22</v>
      </c>
      <c r="OA17" s="21">
        <v>23</v>
      </c>
      <c r="OB17" s="18">
        <v>24</v>
      </c>
      <c r="OC17" s="18">
        <v>25</v>
      </c>
      <c r="OD17" s="18">
        <v>26</v>
      </c>
      <c r="OE17" s="18">
        <v>27</v>
      </c>
      <c r="OF17" s="18">
        <v>28</v>
      </c>
      <c r="OG17" s="18">
        <v>29</v>
      </c>
      <c r="OH17" s="18">
        <v>30</v>
      </c>
      <c r="OI17" s="18">
        <v>31</v>
      </c>
      <c r="OJ17">
        <v>1</v>
      </c>
      <c r="OK17">
        <v>2</v>
      </c>
      <c r="OL17">
        <v>3</v>
      </c>
      <c r="OM17">
        <v>4</v>
      </c>
      <c r="ON17">
        <v>5</v>
      </c>
      <c r="OO17">
        <v>6</v>
      </c>
      <c r="OP17">
        <v>7</v>
      </c>
      <c r="OQ17">
        <v>8</v>
      </c>
      <c r="OR17">
        <v>9</v>
      </c>
      <c r="OS17">
        <v>10</v>
      </c>
      <c r="OT17">
        <v>11</v>
      </c>
      <c r="OU17">
        <v>12</v>
      </c>
      <c r="OV17">
        <v>13</v>
      </c>
      <c r="OW17">
        <v>14</v>
      </c>
      <c r="OX17">
        <v>15</v>
      </c>
      <c r="OY17">
        <v>16</v>
      </c>
      <c r="OZ17">
        <v>17</v>
      </c>
      <c r="PA17">
        <v>18</v>
      </c>
      <c r="PB17">
        <v>19</v>
      </c>
      <c r="PC17">
        <v>20</v>
      </c>
      <c r="PD17">
        <v>21</v>
      </c>
      <c r="PE17">
        <v>22</v>
      </c>
      <c r="PF17" s="15">
        <v>23</v>
      </c>
      <c r="PG17">
        <v>24</v>
      </c>
      <c r="PH17">
        <v>25</v>
      </c>
      <c r="PI17">
        <v>26</v>
      </c>
      <c r="PJ17">
        <v>27</v>
      </c>
      <c r="PK17">
        <v>28</v>
      </c>
      <c r="PM17" s="18">
        <v>1</v>
      </c>
      <c r="PN17" s="18">
        <v>2</v>
      </c>
      <c r="PO17" s="18">
        <v>3</v>
      </c>
      <c r="PP17" s="18">
        <v>4</v>
      </c>
      <c r="PQ17" s="18">
        <v>5</v>
      </c>
      <c r="PR17" s="18">
        <v>6</v>
      </c>
      <c r="PS17" s="18">
        <v>7</v>
      </c>
      <c r="PT17" s="18">
        <v>8</v>
      </c>
      <c r="PU17" s="18">
        <v>9</v>
      </c>
      <c r="PV17" s="18">
        <v>10</v>
      </c>
      <c r="PW17" s="18">
        <v>11</v>
      </c>
      <c r="PX17" s="18">
        <v>12</v>
      </c>
      <c r="PY17" s="18">
        <v>13</v>
      </c>
      <c r="PZ17" s="18">
        <v>14</v>
      </c>
      <c r="QA17" s="18">
        <v>15</v>
      </c>
      <c r="QB17" s="18">
        <v>16</v>
      </c>
      <c r="QC17" s="18">
        <v>17</v>
      </c>
      <c r="QD17" s="18">
        <v>18</v>
      </c>
      <c r="QE17" s="18">
        <v>19</v>
      </c>
      <c r="QF17" s="18">
        <v>20</v>
      </c>
      <c r="QG17" s="18">
        <v>21</v>
      </c>
      <c r="QH17" s="18">
        <v>22</v>
      </c>
      <c r="QI17" s="21">
        <v>23</v>
      </c>
      <c r="QJ17" s="18">
        <v>24</v>
      </c>
      <c r="QK17" s="18">
        <v>25</v>
      </c>
      <c r="QL17" s="18">
        <v>26</v>
      </c>
      <c r="QM17" s="18">
        <v>27</v>
      </c>
      <c r="QN17" s="18">
        <v>28</v>
      </c>
      <c r="QO17" s="18">
        <v>29</v>
      </c>
      <c r="QP17" s="18">
        <v>30</v>
      </c>
      <c r="QQ17" s="18">
        <v>31</v>
      </c>
    </row>
    <row r="18" spans="1:459" ht="15" customHeight="1">
      <c r="A18" s="17"/>
      <c r="B18" s="16">
        <v>14</v>
      </c>
      <c r="C18" s="49" t="s">
        <v>0</v>
      </c>
      <c r="D18" s="49" t="s">
        <v>3</v>
      </c>
      <c r="E18" s="49" t="s">
        <v>4</v>
      </c>
      <c r="F18" s="49" t="s">
        <v>5</v>
      </c>
      <c r="G18" s="49" t="s">
        <v>6</v>
      </c>
      <c r="H18" s="49" t="s">
        <v>7</v>
      </c>
      <c r="I18" s="49" t="s">
        <v>2</v>
      </c>
      <c r="J18" s="49" t="s">
        <v>0</v>
      </c>
      <c r="K18" s="49" t="s">
        <v>3</v>
      </c>
      <c r="L18" s="49" t="s">
        <v>4</v>
      </c>
      <c r="M18" s="49" t="s">
        <v>5</v>
      </c>
      <c r="N18" s="49" t="s">
        <v>6</v>
      </c>
      <c r="O18" s="49" t="s">
        <v>7</v>
      </c>
      <c r="P18" s="49" t="s">
        <v>2</v>
      </c>
      <c r="Q18" s="49" t="s">
        <v>0</v>
      </c>
      <c r="R18" s="49" t="s">
        <v>3</v>
      </c>
      <c r="S18" s="49" t="s">
        <v>4</v>
      </c>
      <c r="T18" s="49" t="s">
        <v>5</v>
      </c>
      <c r="U18" s="49" t="s">
        <v>6</v>
      </c>
      <c r="V18" s="50" t="s">
        <v>34</v>
      </c>
      <c r="W18" s="49" t="s">
        <v>2</v>
      </c>
      <c r="X18" s="49" t="s">
        <v>0</v>
      </c>
      <c r="Y18" s="49" t="s">
        <v>3</v>
      </c>
      <c r="Z18" s="49" t="s">
        <v>4</v>
      </c>
      <c r="AA18" s="49" t="s">
        <v>5</v>
      </c>
      <c r="AB18" s="49" t="s">
        <v>6</v>
      </c>
      <c r="AC18" s="49" t="s">
        <v>7</v>
      </c>
      <c r="AD18" s="49" t="s">
        <v>2</v>
      </c>
      <c r="AE18" s="49" t="s">
        <v>0</v>
      </c>
      <c r="AF18" s="49" t="s">
        <v>3</v>
      </c>
      <c r="AG18" s="49" t="s">
        <v>4</v>
      </c>
      <c r="AH18" s="18" t="s">
        <v>5</v>
      </c>
      <c r="AI18" s="18" t="s">
        <v>6</v>
      </c>
      <c r="AJ18" s="18" t="s">
        <v>7</v>
      </c>
      <c r="AK18" s="18" t="s">
        <v>2</v>
      </c>
      <c r="AL18" s="18" t="s">
        <v>0</v>
      </c>
      <c r="AM18" s="18" t="s">
        <v>3</v>
      </c>
      <c r="AN18" s="18" t="s">
        <v>4</v>
      </c>
      <c r="AO18" s="18" t="s">
        <v>5</v>
      </c>
      <c r="AP18" s="18" t="s">
        <v>6</v>
      </c>
      <c r="AQ18" s="18" t="s">
        <v>7</v>
      </c>
      <c r="AR18" s="18" t="s">
        <v>2</v>
      </c>
      <c r="AS18" s="18" t="s">
        <v>0</v>
      </c>
      <c r="AT18" s="18" t="s">
        <v>3</v>
      </c>
      <c r="AU18" s="18" t="s">
        <v>4</v>
      </c>
      <c r="AV18" s="18" t="s">
        <v>5</v>
      </c>
      <c r="AW18" s="18" t="s">
        <v>6</v>
      </c>
      <c r="AX18" s="18" t="s">
        <v>7</v>
      </c>
      <c r="AY18" s="18" t="s">
        <v>2</v>
      </c>
      <c r="AZ18" s="18" t="s">
        <v>0</v>
      </c>
      <c r="BA18" s="18" t="s">
        <v>3</v>
      </c>
      <c r="BB18" s="18" t="s">
        <v>4</v>
      </c>
      <c r="BC18" s="18" t="s">
        <v>5</v>
      </c>
      <c r="BD18" s="35" t="s">
        <v>51</v>
      </c>
      <c r="BE18" s="18" t="s">
        <v>7</v>
      </c>
      <c r="BF18" s="18" t="s">
        <v>2</v>
      </c>
      <c r="BG18" s="18" t="s">
        <v>0</v>
      </c>
      <c r="BH18" s="18" t="s">
        <v>3</v>
      </c>
      <c r="BI18" s="18" t="s">
        <v>4</v>
      </c>
      <c r="BJ18" s="18" t="s">
        <v>5</v>
      </c>
      <c r="BK18" s="49" t="s">
        <v>6</v>
      </c>
      <c r="BL18" s="49" t="s">
        <v>7</v>
      </c>
      <c r="BM18" s="49" t="s">
        <v>2</v>
      </c>
      <c r="BN18" s="49" t="s">
        <v>0</v>
      </c>
      <c r="BO18" s="49" t="s">
        <v>3</v>
      </c>
      <c r="BP18" s="49" t="s">
        <v>4</v>
      </c>
      <c r="BQ18" s="49" t="s">
        <v>5</v>
      </c>
      <c r="BR18" s="49" t="s">
        <v>6</v>
      </c>
      <c r="BS18" s="49" t="s">
        <v>7</v>
      </c>
      <c r="BT18" s="49" t="s">
        <v>2</v>
      </c>
      <c r="BU18" s="49" t="s">
        <v>0</v>
      </c>
      <c r="BV18" s="49" t="s">
        <v>3</v>
      </c>
      <c r="BW18" s="49" t="s">
        <v>4</v>
      </c>
      <c r="BX18" s="49" t="s">
        <v>5</v>
      </c>
      <c r="BY18" s="49" t="s">
        <v>6</v>
      </c>
      <c r="BZ18" s="49" t="s">
        <v>7</v>
      </c>
      <c r="CA18" s="49" t="s">
        <v>2</v>
      </c>
      <c r="CB18" s="49" t="s">
        <v>0</v>
      </c>
      <c r="CC18" s="49" t="s">
        <v>3</v>
      </c>
      <c r="CD18" s="49" t="s">
        <v>4</v>
      </c>
      <c r="CE18" s="52" t="s">
        <v>50</v>
      </c>
      <c r="CF18" s="49" t="s">
        <v>6</v>
      </c>
      <c r="CG18" s="49" t="s">
        <v>7</v>
      </c>
      <c r="CH18" s="49" t="s">
        <v>2</v>
      </c>
      <c r="CI18" s="49" t="s">
        <v>0</v>
      </c>
      <c r="CJ18" s="49" t="s">
        <v>3</v>
      </c>
      <c r="CK18" s="49" t="s">
        <v>4</v>
      </c>
      <c r="CL18" s="49" t="s">
        <v>5</v>
      </c>
      <c r="CM18" s="49" t="s">
        <v>6</v>
      </c>
      <c r="CN18" s="49" t="s">
        <v>7</v>
      </c>
      <c r="CO18" s="49" t="s">
        <v>2</v>
      </c>
      <c r="CP18" s="18" t="s">
        <v>0</v>
      </c>
      <c r="CQ18" s="18" t="s">
        <v>3</v>
      </c>
      <c r="CR18" s="18" t="s">
        <v>4</v>
      </c>
      <c r="CS18" s="18" t="s">
        <v>5</v>
      </c>
      <c r="CT18" s="18" t="s">
        <v>6</v>
      </c>
      <c r="CU18" s="18" t="s">
        <v>7</v>
      </c>
      <c r="CV18" s="18" t="s">
        <v>2</v>
      </c>
      <c r="CW18" s="18" t="s">
        <v>0</v>
      </c>
      <c r="CX18" s="18" t="s">
        <v>3</v>
      </c>
      <c r="CY18" s="18" t="s">
        <v>4</v>
      </c>
      <c r="CZ18" s="18" t="s">
        <v>5</v>
      </c>
      <c r="DA18" s="18" t="s">
        <v>6</v>
      </c>
      <c r="DB18" s="18" t="s">
        <v>7</v>
      </c>
      <c r="DC18" s="18" t="s">
        <v>2</v>
      </c>
      <c r="DD18" s="18" t="s">
        <v>0</v>
      </c>
      <c r="DE18" s="18" t="s">
        <v>3</v>
      </c>
      <c r="DF18" s="18" t="s">
        <v>4</v>
      </c>
      <c r="DG18" s="18" t="s">
        <v>5</v>
      </c>
      <c r="DH18" s="18" t="s">
        <v>6</v>
      </c>
      <c r="DI18" s="18" t="s">
        <v>7</v>
      </c>
      <c r="DJ18" s="18" t="s">
        <v>2</v>
      </c>
      <c r="DK18" s="18" t="s">
        <v>0</v>
      </c>
      <c r="DL18" s="18" t="s">
        <v>3</v>
      </c>
      <c r="DM18" s="18" t="s">
        <v>4</v>
      </c>
      <c r="DN18" s="18" t="s">
        <v>5</v>
      </c>
      <c r="DO18" s="18" t="s">
        <v>6</v>
      </c>
      <c r="DP18" s="18" t="s">
        <v>7</v>
      </c>
      <c r="DQ18" s="18" t="s">
        <v>2</v>
      </c>
      <c r="DR18" s="21" t="s">
        <v>47</v>
      </c>
      <c r="DS18" s="18" t="s">
        <v>3</v>
      </c>
      <c r="DT18" t="s">
        <v>4</v>
      </c>
      <c r="DU18" t="s">
        <v>5</v>
      </c>
      <c r="DV18" t="s">
        <v>6</v>
      </c>
      <c r="DW18" t="s">
        <v>7</v>
      </c>
      <c r="DX18" t="s">
        <v>2</v>
      </c>
      <c r="DY18" t="s">
        <v>0</v>
      </c>
      <c r="DZ18" t="s">
        <v>3</v>
      </c>
      <c r="EA18" t="s">
        <v>4</v>
      </c>
      <c r="EB18" t="s">
        <v>5</v>
      </c>
      <c r="EC18" t="s">
        <v>6</v>
      </c>
      <c r="ED18" t="s">
        <v>7</v>
      </c>
      <c r="EE18" t="s">
        <v>2</v>
      </c>
      <c r="EF18" t="s">
        <v>0</v>
      </c>
      <c r="EG18" t="s">
        <v>3</v>
      </c>
      <c r="EH18" t="s">
        <v>4</v>
      </c>
      <c r="EI18" t="s">
        <v>5</v>
      </c>
      <c r="EJ18" t="s">
        <v>6</v>
      </c>
      <c r="EK18" t="s">
        <v>7</v>
      </c>
      <c r="EL18" t="s">
        <v>2</v>
      </c>
      <c r="EM18" s="15" t="s">
        <v>47</v>
      </c>
      <c r="EN18" t="s">
        <v>3</v>
      </c>
      <c r="EO18" t="s">
        <v>4</v>
      </c>
      <c r="EP18" t="s">
        <v>5</v>
      </c>
      <c r="EQ18" t="s">
        <v>6</v>
      </c>
      <c r="ER18" t="s">
        <v>7</v>
      </c>
      <c r="ES18" t="s">
        <v>2</v>
      </c>
      <c r="ET18" t="s">
        <v>0</v>
      </c>
      <c r="EU18" t="s">
        <v>3</v>
      </c>
      <c r="EV18" t="s">
        <v>4</v>
      </c>
      <c r="EW18" t="s">
        <v>5</v>
      </c>
      <c r="EX18" t="s">
        <v>6</v>
      </c>
      <c r="EY18" s="18" t="s">
        <v>7</v>
      </c>
      <c r="EZ18" s="18" t="s">
        <v>2</v>
      </c>
      <c r="FA18" s="18" t="s">
        <v>0</v>
      </c>
      <c r="FB18" s="18" t="s">
        <v>3</v>
      </c>
      <c r="FC18" s="18" t="s">
        <v>4</v>
      </c>
      <c r="FD18" s="18" t="s">
        <v>5</v>
      </c>
      <c r="FE18" s="18" t="s">
        <v>6</v>
      </c>
      <c r="FF18" s="18" t="s">
        <v>7</v>
      </c>
      <c r="FG18" s="18" t="s">
        <v>2</v>
      </c>
      <c r="FH18" s="18" t="s">
        <v>0</v>
      </c>
      <c r="FI18" s="18" t="s">
        <v>3</v>
      </c>
      <c r="FJ18" s="18" t="s">
        <v>4</v>
      </c>
      <c r="FK18" s="18" t="s">
        <v>5</v>
      </c>
      <c r="FL18" s="18" t="s">
        <v>6</v>
      </c>
      <c r="FM18" s="18" t="s">
        <v>7</v>
      </c>
      <c r="FN18" s="18" t="s">
        <v>2</v>
      </c>
      <c r="FO18" s="18" t="s">
        <v>0</v>
      </c>
      <c r="FP18" s="18" t="s">
        <v>3</v>
      </c>
      <c r="FQ18" s="18" t="s">
        <v>4</v>
      </c>
      <c r="FR18" s="18" t="s">
        <v>5</v>
      </c>
      <c r="FS18" s="18" t="s">
        <v>6</v>
      </c>
      <c r="FT18" s="18" t="s">
        <v>7</v>
      </c>
      <c r="FU18" s="18" t="s">
        <v>2</v>
      </c>
      <c r="FV18" s="18" t="s">
        <v>0</v>
      </c>
      <c r="FW18" s="18" t="s">
        <v>3</v>
      </c>
      <c r="FX18" s="18" t="s">
        <v>4</v>
      </c>
      <c r="FY18" s="18" t="s">
        <v>5</v>
      </c>
      <c r="FZ18" s="18" t="s">
        <v>6</v>
      </c>
      <c r="GA18" s="21" t="s">
        <v>34</v>
      </c>
      <c r="GB18" s="18" t="s">
        <v>2</v>
      </c>
      <c r="GC18" t="s">
        <v>0</v>
      </c>
      <c r="GD18" t="s">
        <v>3</v>
      </c>
      <c r="GE18" t="s">
        <v>4</v>
      </c>
      <c r="GF18" t="s">
        <v>5</v>
      </c>
      <c r="GG18" t="s">
        <v>6</v>
      </c>
      <c r="GH18" t="s">
        <v>7</v>
      </c>
      <c r="GI18" t="s">
        <v>2</v>
      </c>
      <c r="GJ18" t="s">
        <v>0</v>
      </c>
      <c r="GK18" t="s">
        <v>3</v>
      </c>
      <c r="GL18" t="s">
        <v>4</v>
      </c>
      <c r="GM18" t="s">
        <v>5</v>
      </c>
      <c r="GN18" t="s">
        <v>6</v>
      </c>
      <c r="GO18" t="s">
        <v>7</v>
      </c>
      <c r="GP18" t="s">
        <v>2</v>
      </c>
      <c r="GQ18" t="s">
        <v>0</v>
      </c>
      <c r="GR18" t="s">
        <v>3</v>
      </c>
      <c r="GS18" t="s">
        <v>4</v>
      </c>
      <c r="GT18" t="s">
        <v>5</v>
      </c>
      <c r="GU18" t="s">
        <v>6</v>
      </c>
      <c r="GV18" t="s">
        <v>7</v>
      </c>
      <c r="GW18" t="s">
        <v>2</v>
      </c>
      <c r="GX18" t="s">
        <v>0</v>
      </c>
      <c r="GY18" t="s">
        <v>3</v>
      </c>
      <c r="GZ18" t="s">
        <v>4</v>
      </c>
      <c r="HA18" t="s">
        <v>5</v>
      </c>
      <c r="HB18" t="s">
        <v>6</v>
      </c>
      <c r="HC18" t="s">
        <v>7</v>
      </c>
      <c r="HD18" t="s">
        <v>2</v>
      </c>
      <c r="HE18" s="15" t="s">
        <v>47</v>
      </c>
      <c r="HF18" t="s">
        <v>3</v>
      </c>
      <c r="HG18" t="s">
        <v>54</v>
      </c>
      <c r="HH18" s="18" t="s">
        <v>5</v>
      </c>
      <c r="HI18" s="18" t="s">
        <v>6</v>
      </c>
      <c r="HJ18" s="18" t="s">
        <v>7</v>
      </c>
      <c r="HK18" s="18" t="s">
        <v>2</v>
      </c>
      <c r="HL18" s="18" t="s">
        <v>0</v>
      </c>
      <c r="HM18" s="18" t="s">
        <v>3</v>
      </c>
      <c r="HN18" s="18" t="s">
        <v>4</v>
      </c>
      <c r="HO18" s="18" t="s">
        <v>5</v>
      </c>
      <c r="HP18" s="18" t="s">
        <v>6</v>
      </c>
      <c r="HQ18" s="18" t="s">
        <v>7</v>
      </c>
      <c r="HR18" s="21" t="s">
        <v>33</v>
      </c>
      <c r="HS18" s="21" t="s">
        <v>47</v>
      </c>
      <c r="HT18" s="45" t="s">
        <v>48</v>
      </c>
      <c r="HU18" s="45" t="s">
        <v>49</v>
      </c>
      <c r="HV18" s="45" t="s">
        <v>50</v>
      </c>
      <c r="HW18" s="18" t="s">
        <v>6</v>
      </c>
      <c r="HX18" s="18" t="s">
        <v>7</v>
      </c>
      <c r="HY18" s="18" t="s">
        <v>2</v>
      </c>
      <c r="HZ18" s="18" t="s">
        <v>0</v>
      </c>
      <c r="IA18" s="18" t="s">
        <v>3</v>
      </c>
      <c r="IB18" s="18" t="s">
        <v>4</v>
      </c>
      <c r="IC18" s="18" t="s">
        <v>5</v>
      </c>
      <c r="ID18" s="18" t="s">
        <v>6</v>
      </c>
      <c r="IE18" s="18" t="s">
        <v>7</v>
      </c>
      <c r="IF18" s="18" t="s">
        <v>2</v>
      </c>
      <c r="IG18" s="18" t="s">
        <v>0</v>
      </c>
      <c r="IH18" s="18" t="s">
        <v>3</v>
      </c>
      <c r="II18" s="18" t="s">
        <v>4</v>
      </c>
      <c r="IJ18" s="18" t="s">
        <v>5</v>
      </c>
      <c r="IK18" s="18" t="s">
        <v>6</v>
      </c>
      <c r="IL18" s="18" t="s">
        <v>7</v>
      </c>
      <c r="IM18" t="s">
        <v>2</v>
      </c>
      <c r="IN18" t="s">
        <v>0</v>
      </c>
      <c r="IO18" t="s">
        <v>3</v>
      </c>
      <c r="IP18" t="s">
        <v>4</v>
      </c>
      <c r="IQ18" t="s">
        <v>5</v>
      </c>
      <c r="IR18" t="s">
        <v>6</v>
      </c>
      <c r="IS18" t="s">
        <v>7</v>
      </c>
      <c r="IT18" t="s">
        <v>2</v>
      </c>
      <c r="IU18" s="15" t="s">
        <v>47</v>
      </c>
      <c r="IV18" t="s">
        <v>3</v>
      </c>
      <c r="IW18" t="s">
        <v>4</v>
      </c>
      <c r="IX18" t="s">
        <v>5</v>
      </c>
      <c r="IY18" t="s">
        <v>6</v>
      </c>
      <c r="IZ18" t="s">
        <v>7</v>
      </c>
      <c r="JA18" t="s">
        <v>2</v>
      </c>
      <c r="JB18" t="s">
        <v>0</v>
      </c>
      <c r="JC18" t="s">
        <v>3</v>
      </c>
      <c r="JD18" t="s">
        <v>4</v>
      </c>
      <c r="JE18" t="s">
        <v>5</v>
      </c>
      <c r="JF18" t="s">
        <v>6</v>
      </c>
      <c r="JG18" t="s">
        <v>7</v>
      </c>
      <c r="JH18" t="s">
        <v>2</v>
      </c>
      <c r="JI18" t="s">
        <v>0</v>
      </c>
      <c r="JJ18" t="s">
        <v>3</v>
      </c>
      <c r="JK18" t="s">
        <v>4</v>
      </c>
      <c r="JL18" t="s">
        <v>5</v>
      </c>
      <c r="JM18" t="s">
        <v>6</v>
      </c>
      <c r="JN18" t="s">
        <v>7</v>
      </c>
      <c r="JO18" t="s">
        <v>2</v>
      </c>
      <c r="JP18" t="s">
        <v>0</v>
      </c>
      <c r="JQ18" s="18" t="s">
        <v>3</v>
      </c>
      <c r="JR18" s="18" t="s">
        <v>4</v>
      </c>
      <c r="JS18" s="18" t="s">
        <v>5</v>
      </c>
      <c r="JT18" s="18" t="s">
        <v>6</v>
      </c>
      <c r="JU18" s="18" t="s">
        <v>7</v>
      </c>
      <c r="JV18" s="18" t="s">
        <v>2</v>
      </c>
      <c r="JW18" s="18" t="s">
        <v>0</v>
      </c>
      <c r="JX18" s="18" t="s">
        <v>3</v>
      </c>
      <c r="JY18" s="18" t="s">
        <v>4</v>
      </c>
      <c r="JZ18" s="18" t="s">
        <v>5</v>
      </c>
      <c r="KA18" s="18" t="s">
        <v>6</v>
      </c>
      <c r="KB18" s="18" t="s">
        <v>7</v>
      </c>
      <c r="KC18" s="18" t="s">
        <v>2</v>
      </c>
      <c r="KD18" s="21" t="s">
        <v>47</v>
      </c>
      <c r="KE18" s="18" t="s">
        <v>3</v>
      </c>
      <c r="KF18" s="18" t="s">
        <v>4</v>
      </c>
      <c r="KG18" s="18" t="s">
        <v>5</v>
      </c>
      <c r="KH18" s="18" t="s">
        <v>6</v>
      </c>
      <c r="KI18" s="18" t="s">
        <v>7</v>
      </c>
      <c r="KJ18" s="18" t="s">
        <v>2</v>
      </c>
      <c r="KK18" s="18" t="s">
        <v>0</v>
      </c>
      <c r="KL18" s="18" t="s">
        <v>3</v>
      </c>
      <c r="KM18" s="18" t="s">
        <v>4</v>
      </c>
      <c r="KN18" s="18" t="s">
        <v>5</v>
      </c>
      <c r="KO18" s="18" t="s">
        <v>6</v>
      </c>
      <c r="KP18" s="18" t="s">
        <v>7</v>
      </c>
      <c r="KQ18" s="18" t="s">
        <v>2</v>
      </c>
      <c r="KR18" s="18" t="s">
        <v>0</v>
      </c>
      <c r="KS18" s="18" t="s">
        <v>3</v>
      </c>
      <c r="KT18" s="18" t="s">
        <v>4</v>
      </c>
      <c r="KU18" s="18" t="s">
        <v>5</v>
      </c>
      <c r="KV18" t="s">
        <v>6</v>
      </c>
      <c r="KW18" t="s">
        <v>7</v>
      </c>
      <c r="KX18" t="s">
        <v>2</v>
      </c>
      <c r="KY18" t="s">
        <v>0</v>
      </c>
      <c r="KZ18" t="s">
        <v>3</v>
      </c>
      <c r="LA18" t="s">
        <v>4</v>
      </c>
      <c r="LB18" t="s">
        <v>5</v>
      </c>
      <c r="LC18" t="s">
        <v>6</v>
      </c>
      <c r="LD18" t="s">
        <v>7</v>
      </c>
      <c r="LE18" t="s">
        <v>2</v>
      </c>
      <c r="LF18" t="s">
        <v>0</v>
      </c>
      <c r="LG18" t="s">
        <v>3</v>
      </c>
      <c r="LH18" t="s">
        <v>4</v>
      </c>
      <c r="LI18" t="s">
        <v>5</v>
      </c>
      <c r="LJ18" t="s">
        <v>6</v>
      </c>
      <c r="LK18" t="s">
        <v>7</v>
      </c>
      <c r="LL18" t="s">
        <v>2</v>
      </c>
      <c r="LM18" t="s">
        <v>0</v>
      </c>
      <c r="LN18" t="s">
        <v>3</v>
      </c>
      <c r="LO18" t="s">
        <v>4</v>
      </c>
      <c r="LP18" t="s">
        <v>5</v>
      </c>
      <c r="LQ18" t="s">
        <v>6</v>
      </c>
      <c r="LR18" s="15" t="s">
        <v>34</v>
      </c>
      <c r="LS18" t="s">
        <v>2</v>
      </c>
      <c r="LT18" t="s">
        <v>0</v>
      </c>
      <c r="LU18" t="s">
        <v>3</v>
      </c>
      <c r="LV18" t="s">
        <v>4</v>
      </c>
      <c r="LW18" t="s">
        <v>5</v>
      </c>
      <c r="LX18" s="1" t="s">
        <v>55</v>
      </c>
      <c r="LY18" s="1" t="s">
        <v>56</v>
      </c>
      <c r="LZ18" s="18" t="s">
        <v>2</v>
      </c>
      <c r="MA18" s="18" t="s">
        <v>0</v>
      </c>
      <c r="MB18" s="18" t="s">
        <v>3</v>
      </c>
      <c r="MC18" s="18" t="s">
        <v>4</v>
      </c>
      <c r="MD18" s="18" t="s">
        <v>5</v>
      </c>
      <c r="ME18" s="18" t="s">
        <v>6</v>
      </c>
      <c r="MF18" s="18" t="s">
        <v>7</v>
      </c>
      <c r="MG18" s="18" t="s">
        <v>2</v>
      </c>
      <c r="MH18" s="18" t="s">
        <v>0</v>
      </c>
      <c r="MI18" s="18" t="s">
        <v>3</v>
      </c>
      <c r="MJ18" s="18" t="s">
        <v>4</v>
      </c>
      <c r="MK18" s="18" t="s">
        <v>5</v>
      </c>
      <c r="ML18" s="18" t="s">
        <v>6</v>
      </c>
      <c r="MM18" s="18" t="s">
        <v>7</v>
      </c>
      <c r="MN18" s="18" t="s">
        <v>2</v>
      </c>
      <c r="MO18" s="18" t="s">
        <v>0</v>
      </c>
      <c r="MP18" s="18" t="s">
        <v>3</v>
      </c>
      <c r="MQ18" s="18" t="s">
        <v>4</v>
      </c>
      <c r="MR18" s="18" t="s">
        <v>5</v>
      </c>
      <c r="MS18" s="18" t="s">
        <v>6</v>
      </c>
      <c r="MT18" s="18" t="s">
        <v>7</v>
      </c>
      <c r="MU18" s="18" t="s">
        <v>2</v>
      </c>
      <c r="MV18" s="18" t="s">
        <v>0</v>
      </c>
      <c r="MW18" s="18" t="s">
        <v>3</v>
      </c>
      <c r="MX18" s="18" t="s">
        <v>4</v>
      </c>
      <c r="MY18" s="18" t="s">
        <v>5</v>
      </c>
      <c r="MZ18" s="18" t="s">
        <v>6</v>
      </c>
      <c r="NA18" s="18" t="s">
        <v>7</v>
      </c>
      <c r="NB18" s="45" t="s">
        <v>2</v>
      </c>
      <c r="NC18" s="45" t="s">
        <v>47</v>
      </c>
      <c r="ND18" s="46" t="s">
        <v>48</v>
      </c>
      <c r="NE18" s="45" t="s">
        <v>49</v>
      </c>
      <c r="NF18" s="45" t="s">
        <v>50</v>
      </c>
      <c r="NG18" s="45" t="s">
        <v>51</v>
      </c>
      <c r="NH18" s="18" t="s">
        <v>7</v>
      </c>
      <c r="NI18" s="18" t="s">
        <v>2</v>
      </c>
      <c r="NJ18" s="18" t="s">
        <v>0</v>
      </c>
      <c r="NK18" s="18" t="s">
        <v>3</v>
      </c>
      <c r="NL18" s="18" t="s">
        <v>4</v>
      </c>
      <c r="NM18" s="18" t="s">
        <v>5</v>
      </c>
      <c r="NN18" s="18" t="s">
        <v>6</v>
      </c>
      <c r="NO18" s="18" t="s">
        <v>7</v>
      </c>
      <c r="NP18" s="18" t="s">
        <v>2</v>
      </c>
      <c r="NQ18" s="35" t="s">
        <v>47</v>
      </c>
      <c r="NR18" s="18" t="s">
        <v>3</v>
      </c>
      <c r="NS18" s="18" t="s">
        <v>4</v>
      </c>
      <c r="NT18" s="18" t="s">
        <v>5</v>
      </c>
      <c r="NU18" s="18" t="s">
        <v>6</v>
      </c>
      <c r="NV18" s="18" t="s">
        <v>7</v>
      </c>
      <c r="NW18" s="18" t="s">
        <v>2</v>
      </c>
      <c r="NX18" s="18" t="s">
        <v>0</v>
      </c>
      <c r="NY18" s="18" t="s">
        <v>3</v>
      </c>
      <c r="NZ18" s="18" t="s">
        <v>4</v>
      </c>
      <c r="OA18" s="18" t="s">
        <v>5</v>
      </c>
      <c r="OB18" s="18" t="s">
        <v>6</v>
      </c>
      <c r="OC18" s="18" t="s">
        <v>7</v>
      </c>
      <c r="OD18" s="18" t="s">
        <v>2</v>
      </c>
      <c r="OE18" s="18" t="s">
        <v>0</v>
      </c>
      <c r="OF18" s="18" t="s">
        <v>3</v>
      </c>
      <c r="OG18" s="18" t="s">
        <v>4</v>
      </c>
      <c r="OH18" s="18" t="s">
        <v>5</v>
      </c>
      <c r="OI18" s="18" t="s">
        <v>6</v>
      </c>
      <c r="OJ18" s="15" t="s">
        <v>34</v>
      </c>
      <c r="OK18" t="s">
        <v>2</v>
      </c>
      <c r="OL18" t="s">
        <v>0</v>
      </c>
      <c r="OM18" t="s">
        <v>3</v>
      </c>
      <c r="ON18" t="s">
        <v>4</v>
      </c>
      <c r="OO18" t="s">
        <v>5</v>
      </c>
      <c r="OP18" t="s">
        <v>6</v>
      </c>
      <c r="OQ18" t="s">
        <v>7</v>
      </c>
      <c r="OR18" t="s">
        <v>2</v>
      </c>
      <c r="OS18" s="15" t="s">
        <v>47</v>
      </c>
      <c r="OT18" t="s">
        <v>3</v>
      </c>
      <c r="OU18" t="s">
        <v>4</v>
      </c>
      <c r="OV18" t="s">
        <v>5</v>
      </c>
      <c r="OW18" t="s">
        <v>6</v>
      </c>
      <c r="OX18" t="s">
        <v>7</v>
      </c>
      <c r="OY18" t="s">
        <v>2</v>
      </c>
      <c r="OZ18" t="s">
        <v>0</v>
      </c>
      <c r="PA18" t="s">
        <v>3</v>
      </c>
      <c r="PB18" t="s">
        <v>4</v>
      </c>
      <c r="PC18" t="s">
        <v>5</v>
      </c>
      <c r="PD18" t="s">
        <v>6</v>
      </c>
      <c r="PE18" t="s">
        <v>7</v>
      </c>
      <c r="PF18" t="s">
        <v>2</v>
      </c>
      <c r="PG18" t="s">
        <v>0</v>
      </c>
      <c r="PH18" t="s">
        <v>3</v>
      </c>
      <c r="PI18" t="s">
        <v>4</v>
      </c>
      <c r="PJ18" t="s">
        <v>5</v>
      </c>
      <c r="PK18" t="s">
        <v>6</v>
      </c>
      <c r="PM18" s="21" t="s">
        <v>34</v>
      </c>
      <c r="PN18" s="18" t="s">
        <v>2</v>
      </c>
      <c r="PO18" s="18" t="s">
        <v>0</v>
      </c>
      <c r="PP18" s="18" t="s">
        <v>3</v>
      </c>
      <c r="PQ18" s="18" t="s">
        <v>4</v>
      </c>
      <c r="PR18" s="18" t="s">
        <v>5</v>
      </c>
      <c r="PS18" s="18" t="s">
        <v>6</v>
      </c>
      <c r="PT18" s="18" t="s">
        <v>7</v>
      </c>
      <c r="PU18" s="18" t="s">
        <v>2</v>
      </c>
      <c r="PV18" s="21" t="s">
        <v>47</v>
      </c>
      <c r="PW18" s="18" t="s">
        <v>3</v>
      </c>
      <c r="PX18" s="18" t="s">
        <v>4</v>
      </c>
      <c r="PY18" s="18" t="s">
        <v>5</v>
      </c>
      <c r="PZ18" s="18" t="s">
        <v>6</v>
      </c>
      <c r="QA18" s="18" t="s">
        <v>7</v>
      </c>
      <c r="QB18" s="18" t="s">
        <v>2</v>
      </c>
      <c r="QC18" s="18" t="s">
        <v>0</v>
      </c>
      <c r="QD18" s="18" t="s">
        <v>3</v>
      </c>
      <c r="QE18" s="18" t="s">
        <v>4</v>
      </c>
      <c r="QF18" s="18" t="s">
        <v>5</v>
      </c>
      <c r="QG18" s="18" t="s">
        <v>6</v>
      </c>
      <c r="QH18" s="18" t="s">
        <v>7</v>
      </c>
      <c r="QI18" s="18" t="s">
        <v>2</v>
      </c>
      <c r="QJ18" s="18" t="s">
        <v>0</v>
      </c>
      <c r="QK18" s="18" t="s">
        <v>3</v>
      </c>
      <c r="QL18" s="18" t="s">
        <v>4</v>
      </c>
      <c r="QM18" s="18" t="s">
        <v>5</v>
      </c>
      <c r="QN18" s="18" t="s">
        <v>6</v>
      </c>
      <c r="QO18" s="18" t="s">
        <v>56</v>
      </c>
      <c r="QP18" s="18" t="s">
        <v>57</v>
      </c>
      <c r="QQ18" s="18" t="s">
        <v>58</v>
      </c>
    </row>
    <row r="19" spans="1:459" ht="15" customHeight="1">
      <c r="A19" s="17">
        <v>2025</v>
      </c>
      <c r="B19" s="16">
        <v>15</v>
      </c>
      <c r="C19" s="53">
        <v>1</v>
      </c>
      <c r="D19" s="53">
        <v>2</v>
      </c>
      <c r="E19" s="53">
        <v>3</v>
      </c>
      <c r="F19" s="53">
        <v>4</v>
      </c>
      <c r="G19" s="53">
        <v>5</v>
      </c>
      <c r="H19" s="53">
        <v>6</v>
      </c>
      <c r="I19" s="53">
        <v>7</v>
      </c>
      <c r="J19" s="53">
        <v>8</v>
      </c>
      <c r="K19" s="53">
        <v>9</v>
      </c>
      <c r="L19" s="53">
        <v>10</v>
      </c>
      <c r="M19" s="53">
        <v>11</v>
      </c>
      <c r="N19" s="53">
        <v>12</v>
      </c>
      <c r="O19" s="53">
        <v>13</v>
      </c>
      <c r="P19" s="53">
        <v>14</v>
      </c>
      <c r="Q19" s="53">
        <v>15</v>
      </c>
      <c r="R19" s="53">
        <v>16</v>
      </c>
      <c r="S19" s="53">
        <v>17</v>
      </c>
      <c r="T19" s="53">
        <v>18</v>
      </c>
      <c r="U19" s="53">
        <v>19</v>
      </c>
      <c r="V19" s="53">
        <v>20</v>
      </c>
      <c r="W19" s="53">
        <v>21</v>
      </c>
      <c r="X19" s="53">
        <v>22</v>
      </c>
      <c r="Y19" s="59">
        <v>23</v>
      </c>
      <c r="Z19" s="53">
        <v>24</v>
      </c>
      <c r="AA19" s="53">
        <v>25</v>
      </c>
      <c r="AB19" s="53">
        <v>26</v>
      </c>
      <c r="AC19" s="53">
        <v>27</v>
      </c>
      <c r="AD19" s="53">
        <v>28</v>
      </c>
      <c r="AE19" s="53">
        <v>29</v>
      </c>
      <c r="AF19" s="53">
        <v>30</v>
      </c>
      <c r="AG19" s="53">
        <v>31</v>
      </c>
      <c r="AH19">
        <v>1</v>
      </c>
      <c r="AI19">
        <v>2</v>
      </c>
      <c r="AJ19">
        <v>3</v>
      </c>
      <c r="AK19">
        <v>4</v>
      </c>
      <c r="AL19">
        <v>5</v>
      </c>
      <c r="AM19">
        <v>6</v>
      </c>
      <c r="AN19">
        <v>7</v>
      </c>
      <c r="AO19">
        <v>8</v>
      </c>
      <c r="AP19">
        <v>9</v>
      </c>
      <c r="AQ19">
        <v>10</v>
      </c>
      <c r="AR19">
        <v>11</v>
      </c>
      <c r="AS19">
        <v>12</v>
      </c>
      <c r="AT19">
        <v>13</v>
      </c>
      <c r="AU19">
        <v>14</v>
      </c>
      <c r="AV19">
        <v>15</v>
      </c>
      <c r="AW19">
        <v>16</v>
      </c>
      <c r="AX19">
        <v>17</v>
      </c>
      <c r="AY19">
        <v>18</v>
      </c>
      <c r="AZ19">
        <v>19</v>
      </c>
      <c r="BA19">
        <v>20</v>
      </c>
      <c r="BB19">
        <v>21</v>
      </c>
      <c r="BC19">
        <v>22</v>
      </c>
      <c r="BD19" s="15">
        <v>23</v>
      </c>
      <c r="BE19">
        <v>24</v>
      </c>
      <c r="BF19">
        <v>25</v>
      </c>
      <c r="BG19">
        <v>26</v>
      </c>
      <c r="BH19">
        <v>27</v>
      </c>
      <c r="BI19">
        <v>28</v>
      </c>
      <c r="BK19" s="18">
        <v>1</v>
      </c>
      <c r="BL19" s="18">
        <v>2</v>
      </c>
      <c r="BM19" s="18">
        <v>3</v>
      </c>
      <c r="BN19" s="18">
        <v>4</v>
      </c>
      <c r="BO19" s="18">
        <v>5</v>
      </c>
      <c r="BP19" s="18">
        <v>6</v>
      </c>
      <c r="BQ19" s="18">
        <v>7</v>
      </c>
      <c r="BR19" s="18">
        <v>8</v>
      </c>
      <c r="BS19" s="18">
        <v>9</v>
      </c>
      <c r="BT19" s="18">
        <v>10</v>
      </c>
      <c r="BU19" s="18">
        <v>11</v>
      </c>
      <c r="BV19" s="18">
        <v>12</v>
      </c>
      <c r="BW19" s="18">
        <v>13</v>
      </c>
      <c r="BX19" s="18">
        <v>14</v>
      </c>
      <c r="BY19" s="18">
        <v>15</v>
      </c>
      <c r="BZ19" s="18">
        <v>16</v>
      </c>
      <c r="CA19" s="18">
        <v>17</v>
      </c>
      <c r="CB19" s="18">
        <v>18</v>
      </c>
      <c r="CC19" s="18">
        <v>19</v>
      </c>
      <c r="CD19" s="18">
        <v>20</v>
      </c>
      <c r="CE19" s="18">
        <v>21</v>
      </c>
      <c r="CF19" s="18">
        <v>22</v>
      </c>
      <c r="CG19" s="21">
        <v>23</v>
      </c>
      <c r="CH19" s="18">
        <v>24</v>
      </c>
      <c r="CI19" s="18">
        <v>25</v>
      </c>
      <c r="CJ19" s="18">
        <v>26</v>
      </c>
      <c r="CK19" s="18">
        <v>27</v>
      </c>
      <c r="CL19" s="18">
        <v>28</v>
      </c>
      <c r="CM19" s="18">
        <v>29</v>
      </c>
      <c r="CN19" s="18">
        <v>30</v>
      </c>
      <c r="CO19" s="18">
        <v>31</v>
      </c>
      <c r="CP19">
        <v>1</v>
      </c>
      <c r="CQ19">
        <v>2</v>
      </c>
      <c r="CR19">
        <v>3</v>
      </c>
      <c r="CS19">
        <v>4</v>
      </c>
      <c r="CT19">
        <v>5</v>
      </c>
      <c r="CU19">
        <v>6</v>
      </c>
      <c r="CV19">
        <v>7</v>
      </c>
      <c r="CW19">
        <v>8</v>
      </c>
      <c r="CX19">
        <v>9</v>
      </c>
      <c r="CY19">
        <v>10</v>
      </c>
      <c r="CZ19">
        <v>11</v>
      </c>
      <c r="DA19">
        <v>12</v>
      </c>
      <c r="DB19">
        <v>13</v>
      </c>
      <c r="DC19">
        <v>14</v>
      </c>
      <c r="DD19">
        <v>15</v>
      </c>
      <c r="DE19">
        <v>16</v>
      </c>
      <c r="DF19">
        <v>17</v>
      </c>
      <c r="DG19">
        <v>18</v>
      </c>
      <c r="DH19">
        <v>19</v>
      </c>
      <c r="DI19">
        <v>20</v>
      </c>
      <c r="DJ19">
        <v>21</v>
      </c>
      <c r="DK19">
        <v>22</v>
      </c>
      <c r="DL19">
        <v>23</v>
      </c>
      <c r="DM19">
        <v>24</v>
      </c>
      <c r="DN19">
        <v>25</v>
      </c>
      <c r="DO19">
        <v>26</v>
      </c>
      <c r="DP19">
        <v>27</v>
      </c>
      <c r="DQ19">
        <v>28</v>
      </c>
      <c r="DR19">
        <v>29</v>
      </c>
      <c r="DS19">
        <v>30</v>
      </c>
      <c r="DT19" s="18">
        <v>1</v>
      </c>
      <c r="DU19" s="18">
        <v>2</v>
      </c>
      <c r="DV19" s="18">
        <v>3</v>
      </c>
      <c r="DW19" s="18">
        <v>4</v>
      </c>
      <c r="DX19" s="18">
        <v>5</v>
      </c>
      <c r="DY19" s="18">
        <v>6</v>
      </c>
      <c r="DZ19" s="18">
        <v>7</v>
      </c>
      <c r="EA19" s="18">
        <v>8</v>
      </c>
      <c r="EB19" s="18">
        <v>9</v>
      </c>
      <c r="EC19" s="18">
        <v>10</v>
      </c>
      <c r="ED19" s="18">
        <v>11</v>
      </c>
      <c r="EE19" s="18">
        <v>12</v>
      </c>
      <c r="EF19" s="18">
        <v>13</v>
      </c>
      <c r="EG19" s="18">
        <v>14</v>
      </c>
      <c r="EH19" s="18">
        <v>15</v>
      </c>
      <c r="EI19" s="18">
        <v>16</v>
      </c>
      <c r="EJ19" s="18">
        <v>17</v>
      </c>
      <c r="EK19" s="18">
        <v>18</v>
      </c>
      <c r="EL19" s="18">
        <v>19</v>
      </c>
      <c r="EM19" s="18">
        <v>20</v>
      </c>
      <c r="EN19" s="18">
        <v>21</v>
      </c>
      <c r="EO19" s="18">
        <v>22</v>
      </c>
      <c r="EP19" s="18">
        <v>23</v>
      </c>
      <c r="EQ19" s="18">
        <v>24</v>
      </c>
      <c r="ER19" s="18">
        <v>25</v>
      </c>
      <c r="ES19" s="18">
        <v>26</v>
      </c>
      <c r="ET19" s="18">
        <v>27</v>
      </c>
      <c r="EU19" s="18">
        <v>28</v>
      </c>
      <c r="EV19" s="18">
        <v>29</v>
      </c>
      <c r="EW19" s="18">
        <v>30</v>
      </c>
      <c r="EX19" s="18">
        <v>31</v>
      </c>
      <c r="EY19">
        <v>1</v>
      </c>
      <c r="EZ19">
        <v>2</v>
      </c>
      <c r="FA19">
        <v>3</v>
      </c>
      <c r="FB19">
        <v>4</v>
      </c>
      <c r="FC19">
        <v>5</v>
      </c>
      <c r="FD19">
        <v>6</v>
      </c>
      <c r="FE19">
        <v>7</v>
      </c>
      <c r="FF19">
        <v>8</v>
      </c>
      <c r="FG19">
        <v>9</v>
      </c>
      <c r="FH19">
        <v>10</v>
      </c>
      <c r="FI19">
        <v>11</v>
      </c>
      <c r="FJ19">
        <v>12</v>
      </c>
      <c r="FK19">
        <v>13</v>
      </c>
      <c r="FL19">
        <v>14</v>
      </c>
      <c r="FM19">
        <v>15</v>
      </c>
      <c r="FN19">
        <v>16</v>
      </c>
      <c r="FO19">
        <v>17</v>
      </c>
      <c r="FP19">
        <v>18</v>
      </c>
      <c r="FQ19">
        <v>19</v>
      </c>
      <c r="FR19">
        <v>20</v>
      </c>
      <c r="FS19">
        <v>21</v>
      </c>
      <c r="FT19">
        <v>22</v>
      </c>
      <c r="FU19">
        <v>23</v>
      </c>
      <c r="FV19">
        <v>24</v>
      </c>
      <c r="FW19">
        <v>25</v>
      </c>
      <c r="FX19">
        <v>26</v>
      </c>
      <c r="FY19">
        <v>27</v>
      </c>
      <c r="FZ19">
        <v>28</v>
      </c>
      <c r="GA19">
        <v>29</v>
      </c>
      <c r="GB19">
        <v>30</v>
      </c>
      <c r="GC19" s="18">
        <v>1</v>
      </c>
      <c r="GD19" s="18">
        <v>2</v>
      </c>
      <c r="GE19" s="18">
        <v>3</v>
      </c>
      <c r="GF19" s="18">
        <v>4</v>
      </c>
      <c r="GG19" s="18">
        <v>5</v>
      </c>
      <c r="GH19" s="18">
        <v>6</v>
      </c>
      <c r="GI19" s="18">
        <v>7</v>
      </c>
      <c r="GJ19" s="18">
        <v>8</v>
      </c>
      <c r="GK19" s="18">
        <v>9</v>
      </c>
      <c r="GL19" s="18">
        <v>10</v>
      </c>
      <c r="GM19" s="18">
        <v>11</v>
      </c>
      <c r="GN19" s="18">
        <v>12</v>
      </c>
      <c r="GO19" s="18">
        <v>13</v>
      </c>
      <c r="GP19" s="18">
        <v>14</v>
      </c>
      <c r="GQ19" s="18">
        <v>15</v>
      </c>
      <c r="GR19" s="18">
        <v>16</v>
      </c>
      <c r="GS19" s="18">
        <v>17</v>
      </c>
      <c r="GT19" s="18">
        <v>18</v>
      </c>
      <c r="GU19" s="18">
        <v>19</v>
      </c>
      <c r="GV19" s="18">
        <v>20</v>
      </c>
      <c r="GW19" s="18">
        <v>21</v>
      </c>
      <c r="GX19" s="18">
        <v>22</v>
      </c>
      <c r="GY19" s="18">
        <v>23</v>
      </c>
      <c r="GZ19" s="18">
        <v>24</v>
      </c>
      <c r="HA19" s="18">
        <v>25</v>
      </c>
      <c r="HB19" s="18">
        <v>26</v>
      </c>
      <c r="HC19" s="18">
        <v>27</v>
      </c>
      <c r="HD19" s="18">
        <v>28</v>
      </c>
      <c r="HE19" s="18">
        <v>29</v>
      </c>
      <c r="HF19" s="18">
        <v>30</v>
      </c>
      <c r="HG19" s="18">
        <v>31</v>
      </c>
      <c r="HH19">
        <v>1</v>
      </c>
      <c r="HI19">
        <v>2</v>
      </c>
      <c r="HJ19">
        <v>3</v>
      </c>
      <c r="HK19">
        <v>4</v>
      </c>
      <c r="HL19">
        <v>5</v>
      </c>
      <c r="HM19">
        <v>6</v>
      </c>
      <c r="HN19">
        <v>7</v>
      </c>
      <c r="HO19">
        <v>8</v>
      </c>
      <c r="HP19">
        <v>9</v>
      </c>
      <c r="HQ19">
        <v>10</v>
      </c>
      <c r="HR19">
        <v>11</v>
      </c>
      <c r="HS19">
        <v>12</v>
      </c>
      <c r="HT19" s="45">
        <v>13</v>
      </c>
      <c r="HU19" s="45">
        <v>14</v>
      </c>
      <c r="HV19" s="45">
        <v>15</v>
      </c>
      <c r="HW19">
        <v>16</v>
      </c>
      <c r="HX19">
        <v>17</v>
      </c>
      <c r="HY19">
        <v>18</v>
      </c>
      <c r="HZ19">
        <v>19</v>
      </c>
      <c r="IA19">
        <v>20</v>
      </c>
      <c r="IB19">
        <v>21</v>
      </c>
      <c r="IC19">
        <v>22</v>
      </c>
      <c r="ID19">
        <v>23</v>
      </c>
      <c r="IE19">
        <v>24</v>
      </c>
      <c r="IF19">
        <v>25</v>
      </c>
      <c r="IG19">
        <v>26</v>
      </c>
      <c r="IH19">
        <v>27</v>
      </c>
      <c r="II19">
        <v>28</v>
      </c>
      <c r="IJ19">
        <v>29</v>
      </c>
      <c r="IK19">
        <v>30</v>
      </c>
      <c r="IL19">
        <v>31</v>
      </c>
      <c r="IM19" s="18">
        <v>1</v>
      </c>
      <c r="IN19" s="18">
        <v>2</v>
      </c>
      <c r="IO19" s="18">
        <v>3</v>
      </c>
      <c r="IP19" s="18">
        <v>4</v>
      </c>
      <c r="IQ19" s="18">
        <v>5</v>
      </c>
      <c r="IR19" s="18">
        <v>6</v>
      </c>
      <c r="IS19" s="18">
        <v>7</v>
      </c>
      <c r="IT19" s="18">
        <v>8</v>
      </c>
      <c r="IU19" s="18">
        <v>9</v>
      </c>
      <c r="IV19" s="18">
        <v>10</v>
      </c>
      <c r="IW19" s="18">
        <v>11</v>
      </c>
      <c r="IX19" s="18">
        <v>12</v>
      </c>
      <c r="IY19" s="18">
        <v>13</v>
      </c>
      <c r="IZ19" s="18">
        <v>14</v>
      </c>
      <c r="JA19" s="18">
        <v>15</v>
      </c>
      <c r="JB19" s="18">
        <v>16</v>
      </c>
      <c r="JC19" s="18">
        <v>17</v>
      </c>
      <c r="JD19" s="18">
        <v>18</v>
      </c>
      <c r="JE19" s="18">
        <v>19</v>
      </c>
      <c r="JF19" s="18">
        <v>20</v>
      </c>
      <c r="JG19" s="18">
        <v>21</v>
      </c>
      <c r="JH19" s="18">
        <v>22</v>
      </c>
      <c r="JI19" s="18">
        <v>23</v>
      </c>
      <c r="JJ19" s="18">
        <v>24</v>
      </c>
      <c r="JK19" s="18">
        <v>25</v>
      </c>
      <c r="JL19" s="18">
        <v>26</v>
      </c>
      <c r="JM19" s="18">
        <v>27</v>
      </c>
      <c r="JN19" s="18">
        <v>28</v>
      </c>
      <c r="JO19" s="18">
        <v>29</v>
      </c>
      <c r="JP19" s="18">
        <v>30</v>
      </c>
      <c r="JQ19">
        <v>1</v>
      </c>
      <c r="JR19">
        <v>2</v>
      </c>
      <c r="JS19">
        <v>3</v>
      </c>
      <c r="JT19">
        <v>4</v>
      </c>
      <c r="JU19">
        <v>5</v>
      </c>
      <c r="JV19">
        <v>6</v>
      </c>
      <c r="JW19">
        <v>7</v>
      </c>
      <c r="JX19">
        <v>8</v>
      </c>
      <c r="JY19">
        <v>9</v>
      </c>
      <c r="JZ19">
        <v>10</v>
      </c>
      <c r="KA19">
        <v>11</v>
      </c>
      <c r="KB19">
        <v>12</v>
      </c>
      <c r="KC19">
        <v>13</v>
      </c>
      <c r="KD19">
        <v>14</v>
      </c>
      <c r="KE19">
        <v>15</v>
      </c>
      <c r="KF19">
        <v>16</v>
      </c>
      <c r="KG19">
        <v>17</v>
      </c>
      <c r="KH19">
        <v>18</v>
      </c>
      <c r="KI19">
        <v>19</v>
      </c>
      <c r="KJ19">
        <v>20</v>
      </c>
      <c r="KK19">
        <v>21</v>
      </c>
      <c r="KL19">
        <v>22</v>
      </c>
      <c r="KM19" s="15">
        <v>23</v>
      </c>
      <c r="KN19">
        <v>24</v>
      </c>
      <c r="KO19">
        <v>25</v>
      </c>
      <c r="KP19">
        <v>26</v>
      </c>
      <c r="KQ19">
        <v>27</v>
      </c>
      <c r="KR19">
        <v>28</v>
      </c>
      <c r="KS19" s="49">
        <v>29</v>
      </c>
      <c r="KT19" s="49">
        <v>30</v>
      </c>
      <c r="KU19" s="56">
        <v>31</v>
      </c>
      <c r="KV19" s="18">
        <v>1</v>
      </c>
      <c r="KW19" s="18">
        <v>2</v>
      </c>
      <c r="KX19" s="18">
        <v>3</v>
      </c>
      <c r="KY19" s="18">
        <v>4</v>
      </c>
      <c r="KZ19" s="18">
        <v>5</v>
      </c>
      <c r="LA19" s="18">
        <v>6</v>
      </c>
      <c r="LB19" s="18">
        <v>7</v>
      </c>
      <c r="LC19" s="18">
        <v>8</v>
      </c>
      <c r="LD19" s="18">
        <v>9</v>
      </c>
      <c r="LE19" s="18">
        <v>10</v>
      </c>
      <c r="LF19" s="18">
        <v>11</v>
      </c>
      <c r="LG19" s="18">
        <v>12</v>
      </c>
      <c r="LH19" s="18">
        <v>13</v>
      </c>
      <c r="LI19" s="18">
        <v>14</v>
      </c>
      <c r="LJ19" s="18">
        <v>15</v>
      </c>
      <c r="LK19" s="18">
        <v>16</v>
      </c>
      <c r="LL19" s="18">
        <v>17</v>
      </c>
      <c r="LM19" s="18">
        <v>18</v>
      </c>
      <c r="LN19" s="18">
        <v>19</v>
      </c>
      <c r="LO19" s="18">
        <v>20</v>
      </c>
      <c r="LP19" s="18">
        <v>21</v>
      </c>
      <c r="LQ19" s="18">
        <v>22</v>
      </c>
      <c r="LR19" s="21">
        <v>23</v>
      </c>
      <c r="LS19" s="18">
        <v>24</v>
      </c>
      <c r="LT19" s="18">
        <v>25</v>
      </c>
      <c r="LU19" s="18">
        <v>26</v>
      </c>
      <c r="LV19" s="18">
        <v>27</v>
      </c>
      <c r="LW19" s="18">
        <v>28</v>
      </c>
      <c r="LX19" s="18">
        <v>29</v>
      </c>
      <c r="LY19" s="18">
        <v>30</v>
      </c>
      <c r="LZ19">
        <v>1</v>
      </c>
      <c r="MA19">
        <v>2</v>
      </c>
      <c r="MB19">
        <v>3</v>
      </c>
      <c r="MC19">
        <v>4</v>
      </c>
      <c r="MD19">
        <v>5</v>
      </c>
      <c r="ME19">
        <v>6</v>
      </c>
      <c r="MF19">
        <v>7</v>
      </c>
      <c r="MG19">
        <v>8</v>
      </c>
      <c r="MH19">
        <v>9</v>
      </c>
      <c r="MI19">
        <v>10</v>
      </c>
      <c r="MJ19">
        <v>11</v>
      </c>
      <c r="MK19">
        <v>12</v>
      </c>
      <c r="ML19">
        <v>13</v>
      </c>
      <c r="MM19">
        <v>14</v>
      </c>
      <c r="MN19">
        <v>15</v>
      </c>
      <c r="MO19">
        <v>16</v>
      </c>
      <c r="MP19">
        <v>17</v>
      </c>
      <c r="MQ19">
        <v>18</v>
      </c>
      <c r="MR19">
        <v>19</v>
      </c>
      <c r="MS19">
        <v>20</v>
      </c>
      <c r="MT19">
        <v>21</v>
      </c>
      <c r="MU19">
        <v>22</v>
      </c>
      <c r="MV19">
        <v>23</v>
      </c>
      <c r="MW19">
        <v>24</v>
      </c>
      <c r="MX19">
        <v>25</v>
      </c>
      <c r="MY19">
        <v>26</v>
      </c>
      <c r="MZ19">
        <v>27</v>
      </c>
      <c r="NA19">
        <v>28</v>
      </c>
      <c r="NB19" s="45">
        <v>29</v>
      </c>
      <c r="NC19" s="45">
        <v>30</v>
      </c>
      <c r="ND19" s="45">
        <v>31</v>
      </c>
      <c r="NE19" s="45">
        <v>1</v>
      </c>
      <c r="NF19" s="45">
        <v>2</v>
      </c>
      <c r="NG19" s="45">
        <v>3</v>
      </c>
      <c r="NH19">
        <v>4</v>
      </c>
      <c r="NI19">
        <v>5</v>
      </c>
      <c r="NJ19">
        <v>6</v>
      </c>
      <c r="NK19">
        <v>7</v>
      </c>
      <c r="NL19">
        <v>8</v>
      </c>
      <c r="NM19">
        <v>9</v>
      </c>
      <c r="NN19">
        <v>10</v>
      </c>
      <c r="NO19">
        <v>11</v>
      </c>
      <c r="NP19">
        <v>12</v>
      </c>
      <c r="NQ19">
        <v>13</v>
      </c>
      <c r="NR19">
        <v>14</v>
      </c>
      <c r="NS19">
        <v>15</v>
      </c>
      <c r="NT19">
        <v>16</v>
      </c>
      <c r="NU19">
        <v>17</v>
      </c>
      <c r="NV19">
        <v>18</v>
      </c>
      <c r="NW19">
        <v>19</v>
      </c>
      <c r="NX19">
        <v>20</v>
      </c>
      <c r="NY19">
        <v>21</v>
      </c>
      <c r="NZ19">
        <v>22</v>
      </c>
      <c r="OA19">
        <v>23</v>
      </c>
      <c r="OB19">
        <v>24</v>
      </c>
      <c r="OC19">
        <v>25</v>
      </c>
      <c r="OD19">
        <v>26</v>
      </c>
      <c r="OE19">
        <v>27</v>
      </c>
      <c r="OF19">
        <v>28</v>
      </c>
      <c r="OG19">
        <v>29</v>
      </c>
      <c r="OH19">
        <v>30</v>
      </c>
      <c r="OI19">
        <v>31</v>
      </c>
      <c r="OJ19" s="18">
        <v>1</v>
      </c>
      <c r="OK19" s="18">
        <v>2</v>
      </c>
      <c r="OL19" s="18">
        <v>3</v>
      </c>
      <c r="OM19" s="18">
        <v>4</v>
      </c>
      <c r="ON19" s="18">
        <v>5</v>
      </c>
      <c r="OO19" s="18">
        <v>6</v>
      </c>
      <c r="OP19" s="18">
        <v>7</v>
      </c>
      <c r="OQ19" s="18">
        <v>8</v>
      </c>
      <c r="OR19" s="18">
        <v>9</v>
      </c>
      <c r="OS19" s="18">
        <v>10</v>
      </c>
      <c r="OT19" s="18">
        <v>11</v>
      </c>
      <c r="OU19" s="18">
        <v>12</v>
      </c>
      <c r="OV19" s="18">
        <v>13</v>
      </c>
      <c r="OW19" s="18">
        <v>14</v>
      </c>
      <c r="OX19" s="18">
        <v>15</v>
      </c>
      <c r="OY19" s="18">
        <v>16</v>
      </c>
      <c r="OZ19" s="18">
        <v>17</v>
      </c>
      <c r="PA19" s="18">
        <v>18</v>
      </c>
      <c r="PB19" s="18">
        <v>19</v>
      </c>
      <c r="PC19" s="18">
        <v>20</v>
      </c>
      <c r="PD19" s="18">
        <v>21</v>
      </c>
      <c r="PE19" s="18">
        <v>22</v>
      </c>
      <c r="PF19" s="18">
        <v>23</v>
      </c>
      <c r="PG19" s="18">
        <v>24</v>
      </c>
      <c r="PH19" s="18">
        <v>25</v>
      </c>
      <c r="PI19" s="18">
        <v>26</v>
      </c>
      <c r="PJ19" s="18">
        <v>27</v>
      </c>
      <c r="PK19" s="18">
        <v>28</v>
      </c>
      <c r="PM19">
        <v>1</v>
      </c>
      <c r="PN19">
        <v>2</v>
      </c>
      <c r="PO19">
        <v>3</v>
      </c>
      <c r="PP19">
        <v>4</v>
      </c>
      <c r="PQ19">
        <v>5</v>
      </c>
      <c r="PR19">
        <v>6</v>
      </c>
      <c r="PS19">
        <v>7</v>
      </c>
      <c r="PT19">
        <v>8</v>
      </c>
      <c r="PU19">
        <v>9</v>
      </c>
      <c r="PV19">
        <v>10</v>
      </c>
      <c r="PW19">
        <v>11</v>
      </c>
      <c r="PX19">
        <v>12</v>
      </c>
      <c r="PY19">
        <v>13</v>
      </c>
      <c r="PZ19">
        <v>14</v>
      </c>
      <c r="QA19">
        <v>15</v>
      </c>
      <c r="QB19">
        <v>16</v>
      </c>
      <c r="QC19">
        <v>17</v>
      </c>
      <c r="QD19">
        <v>18</v>
      </c>
      <c r="QE19">
        <v>19</v>
      </c>
      <c r="QF19">
        <v>20</v>
      </c>
      <c r="QG19">
        <v>21</v>
      </c>
      <c r="QH19">
        <v>22</v>
      </c>
      <c r="QI19">
        <v>23</v>
      </c>
      <c r="QJ19">
        <v>24</v>
      </c>
      <c r="QK19">
        <v>25</v>
      </c>
      <c r="QL19">
        <v>26</v>
      </c>
      <c r="QM19">
        <v>27</v>
      </c>
      <c r="QN19">
        <v>28</v>
      </c>
      <c r="QO19">
        <v>29</v>
      </c>
      <c r="QP19">
        <v>30</v>
      </c>
      <c r="QQ19">
        <v>31</v>
      </c>
    </row>
    <row r="20" spans="1:459">
      <c r="A20" s="17"/>
      <c r="B20" s="16">
        <v>16</v>
      </c>
      <c r="C20" s="53" t="s">
        <v>49</v>
      </c>
      <c r="D20" s="53" t="s">
        <v>50</v>
      </c>
      <c r="E20" s="53" t="s">
        <v>51</v>
      </c>
      <c r="F20" s="53" t="s">
        <v>7</v>
      </c>
      <c r="G20" s="53" t="s">
        <v>2</v>
      </c>
      <c r="H20" s="53" t="s">
        <v>0</v>
      </c>
      <c r="I20" s="53" t="s">
        <v>3</v>
      </c>
      <c r="J20" s="53" t="s">
        <v>4</v>
      </c>
      <c r="K20" s="53" t="s">
        <v>5</v>
      </c>
      <c r="L20" s="53" t="s">
        <v>6</v>
      </c>
      <c r="M20" s="53" t="s">
        <v>7</v>
      </c>
      <c r="N20" s="53" t="s">
        <v>2</v>
      </c>
      <c r="O20" s="54" t="s">
        <v>47</v>
      </c>
      <c r="P20" s="53" t="s">
        <v>3</v>
      </c>
      <c r="Q20" s="53" t="s">
        <v>4</v>
      </c>
      <c r="R20" s="53" t="s">
        <v>5</v>
      </c>
      <c r="S20" s="53" t="s">
        <v>6</v>
      </c>
      <c r="T20" s="53" t="s">
        <v>7</v>
      </c>
      <c r="U20" s="53" t="s">
        <v>2</v>
      </c>
      <c r="V20" s="53" t="s">
        <v>0</v>
      </c>
      <c r="W20" s="53" t="s">
        <v>3</v>
      </c>
      <c r="X20" s="53" t="s">
        <v>4</v>
      </c>
      <c r="Y20" s="53" t="s">
        <v>5</v>
      </c>
      <c r="Z20" s="53" t="s">
        <v>6</v>
      </c>
      <c r="AA20" s="53" t="s">
        <v>7</v>
      </c>
      <c r="AB20" s="53" t="s">
        <v>2</v>
      </c>
      <c r="AC20" s="53" t="s">
        <v>0</v>
      </c>
      <c r="AD20" s="53" t="s">
        <v>3</v>
      </c>
      <c r="AE20" s="53" t="s">
        <v>4</v>
      </c>
      <c r="AF20" s="53" t="s">
        <v>5</v>
      </c>
      <c r="AG20" s="53" t="s">
        <v>6</v>
      </c>
      <c r="AH20" s="15" t="s">
        <v>34</v>
      </c>
      <c r="AI20" t="s">
        <v>2</v>
      </c>
      <c r="AJ20" t="s">
        <v>0</v>
      </c>
      <c r="AK20" t="s">
        <v>3</v>
      </c>
      <c r="AL20" t="s">
        <v>4</v>
      </c>
      <c r="AM20" t="s">
        <v>5</v>
      </c>
      <c r="AN20" t="s">
        <v>6</v>
      </c>
      <c r="AO20" t="s">
        <v>7</v>
      </c>
      <c r="AP20" t="s">
        <v>2</v>
      </c>
      <c r="AQ20" s="15" t="s">
        <v>47</v>
      </c>
      <c r="AR20" t="s">
        <v>3</v>
      </c>
      <c r="AS20" t="s">
        <v>4</v>
      </c>
      <c r="AT20" t="s">
        <v>5</v>
      </c>
      <c r="AU20" t="s">
        <v>6</v>
      </c>
      <c r="AV20" t="s">
        <v>7</v>
      </c>
      <c r="AW20" t="s">
        <v>2</v>
      </c>
      <c r="AX20" t="s">
        <v>0</v>
      </c>
      <c r="AY20" t="s">
        <v>3</v>
      </c>
      <c r="AZ20" t="s">
        <v>4</v>
      </c>
      <c r="BA20" t="s">
        <v>5</v>
      </c>
      <c r="BB20" t="s">
        <v>6</v>
      </c>
      <c r="BC20" t="s">
        <v>7</v>
      </c>
      <c r="BD20" t="s">
        <v>2</v>
      </c>
      <c r="BE20" t="s">
        <v>0</v>
      </c>
      <c r="BF20" t="s">
        <v>3</v>
      </c>
      <c r="BG20" t="s">
        <v>4</v>
      </c>
      <c r="BH20" t="s">
        <v>5</v>
      </c>
      <c r="BI20" t="s">
        <v>6</v>
      </c>
      <c r="BK20" s="21" t="s">
        <v>34</v>
      </c>
      <c r="BL20" s="18" t="s">
        <v>2</v>
      </c>
      <c r="BM20" s="18" t="s">
        <v>0</v>
      </c>
      <c r="BN20" s="18" t="s">
        <v>3</v>
      </c>
      <c r="BO20" s="18" t="s">
        <v>4</v>
      </c>
      <c r="BP20" s="18" t="s">
        <v>5</v>
      </c>
      <c r="BQ20" s="18" t="s">
        <v>6</v>
      </c>
      <c r="BR20" s="18" t="s">
        <v>7</v>
      </c>
      <c r="BS20" s="18" t="s">
        <v>2</v>
      </c>
      <c r="BT20" s="21" t="s">
        <v>47</v>
      </c>
      <c r="BU20" s="18" t="s">
        <v>3</v>
      </c>
      <c r="BV20" s="18" t="s">
        <v>4</v>
      </c>
      <c r="BW20" s="18" t="s">
        <v>5</v>
      </c>
      <c r="BX20" s="18" t="s">
        <v>6</v>
      </c>
      <c r="BY20" s="18" t="s">
        <v>7</v>
      </c>
      <c r="BZ20" s="18" t="s">
        <v>2</v>
      </c>
      <c r="CA20" s="18" t="s">
        <v>0</v>
      </c>
      <c r="CB20" s="18" t="s">
        <v>3</v>
      </c>
      <c r="CC20" s="18" t="s">
        <v>4</v>
      </c>
      <c r="CD20" s="18" t="s">
        <v>5</v>
      </c>
      <c r="CE20" s="18" t="s">
        <v>6</v>
      </c>
      <c r="CF20" s="18" t="s">
        <v>7</v>
      </c>
      <c r="CG20" s="18" t="s">
        <v>2</v>
      </c>
      <c r="CH20" s="18" t="s">
        <v>0</v>
      </c>
      <c r="CI20" s="18" t="s">
        <v>3</v>
      </c>
      <c r="CJ20" s="18" t="s">
        <v>4</v>
      </c>
      <c r="CK20" s="18" t="s">
        <v>5</v>
      </c>
      <c r="CL20" s="18" t="s">
        <v>6</v>
      </c>
      <c r="CM20" s="18" t="s">
        <v>56</v>
      </c>
      <c r="CN20" s="18" t="s">
        <v>57</v>
      </c>
      <c r="CO20" s="18" t="s">
        <v>58</v>
      </c>
      <c r="CP20" t="s">
        <v>3</v>
      </c>
      <c r="CQ20" t="s">
        <v>4</v>
      </c>
      <c r="CR20" t="s">
        <v>5</v>
      </c>
      <c r="CS20" t="s">
        <v>6</v>
      </c>
      <c r="CT20" t="s">
        <v>7</v>
      </c>
      <c r="CU20" t="s">
        <v>2</v>
      </c>
      <c r="CV20" t="s">
        <v>0</v>
      </c>
      <c r="CW20" t="s">
        <v>3</v>
      </c>
      <c r="CX20" t="s">
        <v>4</v>
      </c>
      <c r="CY20" t="s">
        <v>5</v>
      </c>
      <c r="CZ20" t="s">
        <v>6</v>
      </c>
      <c r="DA20" t="s">
        <v>7</v>
      </c>
      <c r="DB20" t="s">
        <v>2</v>
      </c>
      <c r="DC20" t="s">
        <v>0</v>
      </c>
      <c r="DD20" t="s">
        <v>3</v>
      </c>
      <c r="DE20" t="s">
        <v>4</v>
      </c>
      <c r="DF20" t="s">
        <v>5</v>
      </c>
      <c r="DG20" t="s">
        <v>6</v>
      </c>
      <c r="DH20" t="s">
        <v>7</v>
      </c>
      <c r="DI20" t="s">
        <v>2</v>
      </c>
      <c r="DJ20" s="15" t="s">
        <v>47</v>
      </c>
      <c r="DK20" t="s">
        <v>3</v>
      </c>
      <c r="DL20" t="s">
        <v>4</v>
      </c>
      <c r="DM20" t="s">
        <v>5</v>
      </c>
      <c r="DN20" t="s">
        <v>6</v>
      </c>
      <c r="DO20" t="s">
        <v>7</v>
      </c>
      <c r="DP20" t="s">
        <v>2</v>
      </c>
      <c r="DQ20" t="s">
        <v>0</v>
      </c>
      <c r="DR20" t="s">
        <v>3</v>
      </c>
      <c r="DS20" t="s">
        <v>4</v>
      </c>
      <c r="DT20" s="18" t="s">
        <v>5</v>
      </c>
      <c r="DU20" s="18" t="s">
        <v>6</v>
      </c>
      <c r="DV20" s="18" t="s">
        <v>7</v>
      </c>
      <c r="DW20" s="18" t="s">
        <v>2</v>
      </c>
      <c r="DX20" s="18" t="s">
        <v>0</v>
      </c>
      <c r="DY20" s="18" t="s">
        <v>3</v>
      </c>
      <c r="DZ20" s="18" t="s">
        <v>4</v>
      </c>
      <c r="EA20" s="18" t="s">
        <v>5</v>
      </c>
      <c r="EB20" s="18" t="s">
        <v>6</v>
      </c>
      <c r="EC20" s="18" t="s">
        <v>7</v>
      </c>
      <c r="ED20" s="18" t="s">
        <v>2</v>
      </c>
      <c r="EE20" s="18" t="s">
        <v>0</v>
      </c>
      <c r="EF20" s="18" t="s">
        <v>3</v>
      </c>
      <c r="EG20" s="18" t="s">
        <v>4</v>
      </c>
      <c r="EH20" s="18" t="s">
        <v>5</v>
      </c>
      <c r="EI20" s="18" t="s">
        <v>6</v>
      </c>
      <c r="EJ20" s="18" t="s">
        <v>7</v>
      </c>
      <c r="EK20" s="18" t="s">
        <v>2</v>
      </c>
      <c r="EL20" s="18" t="s">
        <v>0</v>
      </c>
      <c r="EM20" s="18" t="s">
        <v>3</v>
      </c>
      <c r="EN20" s="18" t="s">
        <v>4</v>
      </c>
      <c r="EO20" s="18" t="s">
        <v>5</v>
      </c>
      <c r="EP20" s="18" t="s">
        <v>6</v>
      </c>
      <c r="EQ20" s="18" t="s">
        <v>7</v>
      </c>
      <c r="ER20" s="18" t="s">
        <v>2</v>
      </c>
      <c r="ES20" s="18" t="s">
        <v>0</v>
      </c>
      <c r="ET20" s="18" t="s">
        <v>3</v>
      </c>
      <c r="EU20" s="18" t="s">
        <v>4</v>
      </c>
      <c r="EV20" s="21" t="s">
        <v>50</v>
      </c>
      <c r="EW20" s="18" t="s">
        <v>6</v>
      </c>
      <c r="EX20" s="18" t="s">
        <v>56</v>
      </c>
      <c r="EY20" t="s">
        <v>2</v>
      </c>
      <c r="EZ20" t="s">
        <v>0</v>
      </c>
      <c r="FA20" t="s">
        <v>3</v>
      </c>
      <c r="FB20" t="s">
        <v>4</v>
      </c>
      <c r="FC20" t="s">
        <v>5</v>
      </c>
      <c r="FD20" t="s">
        <v>6</v>
      </c>
      <c r="FE20" t="s">
        <v>7</v>
      </c>
      <c r="FF20" t="s">
        <v>2</v>
      </c>
      <c r="FG20" s="15" t="s">
        <v>47</v>
      </c>
      <c r="FH20" t="s">
        <v>3</v>
      </c>
      <c r="FI20" t="s">
        <v>4</v>
      </c>
      <c r="FJ20" t="s">
        <v>5</v>
      </c>
      <c r="FK20" t="s">
        <v>6</v>
      </c>
      <c r="FL20" t="s">
        <v>7</v>
      </c>
      <c r="FM20" t="s">
        <v>2</v>
      </c>
      <c r="FN20" t="s">
        <v>0</v>
      </c>
      <c r="FO20" t="s">
        <v>3</v>
      </c>
      <c r="FP20" t="s">
        <v>4</v>
      </c>
      <c r="FQ20" t="s">
        <v>5</v>
      </c>
      <c r="FR20" t="s">
        <v>6</v>
      </c>
      <c r="FS20" t="s">
        <v>7</v>
      </c>
      <c r="FT20" t="s">
        <v>2</v>
      </c>
      <c r="FU20" t="s">
        <v>0</v>
      </c>
      <c r="FV20" t="s">
        <v>3</v>
      </c>
      <c r="FW20" t="s">
        <v>4</v>
      </c>
      <c r="FX20" t="s">
        <v>5</v>
      </c>
      <c r="FY20" t="s">
        <v>6</v>
      </c>
      <c r="FZ20" t="s">
        <v>7</v>
      </c>
      <c r="GA20" t="s">
        <v>2</v>
      </c>
      <c r="GB20" t="s">
        <v>0</v>
      </c>
      <c r="GC20" s="18" t="s">
        <v>3</v>
      </c>
      <c r="GD20" s="18" t="s">
        <v>4</v>
      </c>
      <c r="GE20" s="18" t="s">
        <v>5</v>
      </c>
      <c r="GF20" s="18" t="s">
        <v>6</v>
      </c>
      <c r="GG20" s="18" t="s">
        <v>7</v>
      </c>
      <c r="GH20" s="18" t="s">
        <v>2</v>
      </c>
      <c r="GI20" s="18" t="s">
        <v>0</v>
      </c>
      <c r="GJ20" s="18" t="s">
        <v>3</v>
      </c>
      <c r="GK20" s="18" t="s">
        <v>4</v>
      </c>
      <c r="GL20" s="18" t="s">
        <v>5</v>
      </c>
      <c r="GM20" s="18" t="s">
        <v>6</v>
      </c>
      <c r="GN20" s="18" t="s">
        <v>7</v>
      </c>
      <c r="GO20" s="18" t="s">
        <v>2</v>
      </c>
      <c r="GP20" s="18" t="s">
        <v>0</v>
      </c>
      <c r="GQ20" s="18" t="s">
        <v>3</v>
      </c>
      <c r="GR20" s="18" t="s">
        <v>4</v>
      </c>
      <c r="GS20" s="18" t="s">
        <v>5</v>
      </c>
      <c r="GT20" s="18" t="s">
        <v>6</v>
      </c>
      <c r="GU20" s="18" t="s">
        <v>7</v>
      </c>
      <c r="GV20" s="18" t="s">
        <v>2</v>
      </c>
      <c r="GW20" s="35" t="s">
        <v>47</v>
      </c>
      <c r="GX20" s="18" t="s">
        <v>3</v>
      </c>
      <c r="GY20" s="18" t="s">
        <v>4</v>
      </c>
      <c r="GZ20" s="18" t="s">
        <v>5</v>
      </c>
      <c r="HA20" s="18" t="s">
        <v>6</v>
      </c>
      <c r="HB20" s="18" t="s">
        <v>7</v>
      </c>
      <c r="HC20" s="18" t="s">
        <v>2</v>
      </c>
      <c r="HD20" s="18" t="s">
        <v>0</v>
      </c>
      <c r="HE20" s="18" t="s">
        <v>3</v>
      </c>
      <c r="HF20" s="18" t="s">
        <v>4</v>
      </c>
      <c r="HG20" s="18" t="s">
        <v>5</v>
      </c>
      <c r="HH20" s="49" t="s">
        <v>6</v>
      </c>
      <c r="HI20" s="49" t="s">
        <v>7</v>
      </c>
      <c r="HJ20" s="49" t="s">
        <v>2</v>
      </c>
      <c r="HK20" s="49" t="s">
        <v>0</v>
      </c>
      <c r="HL20" s="49" t="s">
        <v>3</v>
      </c>
      <c r="HM20" s="49" t="s">
        <v>4</v>
      </c>
      <c r="HN20" s="49" t="s">
        <v>5</v>
      </c>
      <c r="HO20" s="49" t="s">
        <v>6</v>
      </c>
      <c r="HP20" s="49" t="s">
        <v>7</v>
      </c>
      <c r="HQ20" s="49" t="s">
        <v>2</v>
      </c>
      <c r="HR20" s="49" t="s">
        <v>0</v>
      </c>
      <c r="HS20" s="49" t="s">
        <v>3</v>
      </c>
      <c r="HT20" s="45" t="s">
        <v>4</v>
      </c>
      <c r="HU20" s="45" t="s">
        <v>5</v>
      </c>
      <c r="HV20" s="45" t="s">
        <v>6</v>
      </c>
      <c r="HW20" s="49" t="s">
        <v>7</v>
      </c>
      <c r="HX20" s="49" t="s">
        <v>2</v>
      </c>
      <c r="HY20" s="49" t="s">
        <v>0</v>
      </c>
      <c r="HZ20" s="49" t="s">
        <v>3</v>
      </c>
      <c r="IA20" s="49" t="s">
        <v>4</v>
      </c>
      <c r="IB20" s="52" t="s">
        <v>50</v>
      </c>
      <c r="IC20" s="49" t="s">
        <v>6</v>
      </c>
      <c r="ID20" s="49" t="s">
        <v>7</v>
      </c>
      <c r="IE20" s="49" t="s">
        <v>2</v>
      </c>
      <c r="IF20" s="49" t="s">
        <v>0</v>
      </c>
      <c r="IG20" s="49" t="s">
        <v>3</v>
      </c>
      <c r="IH20" s="49" t="s">
        <v>4</v>
      </c>
      <c r="II20" s="49" t="s">
        <v>5</v>
      </c>
      <c r="IJ20" s="49" t="s">
        <v>6</v>
      </c>
      <c r="IK20" s="49" t="s">
        <v>7</v>
      </c>
      <c r="IL20" s="49" t="s">
        <v>2</v>
      </c>
      <c r="IM20" s="18" t="s">
        <v>0</v>
      </c>
      <c r="IN20" s="18" t="s">
        <v>3</v>
      </c>
      <c r="IO20" s="18" t="s">
        <v>4</v>
      </c>
      <c r="IP20" s="18" t="s">
        <v>5</v>
      </c>
      <c r="IQ20" s="18" t="s">
        <v>6</v>
      </c>
      <c r="IR20" s="18" t="s">
        <v>7</v>
      </c>
      <c r="IS20" s="18" t="s">
        <v>2</v>
      </c>
      <c r="IT20" s="18" t="s">
        <v>0</v>
      </c>
      <c r="IU20" s="18" t="s">
        <v>3</v>
      </c>
      <c r="IV20" s="18" t="s">
        <v>4</v>
      </c>
      <c r="IW20" s="35" t="s">
        <v>50</v>
      </c>
      <c r="IX20" s="18" t="s">
        <v>6</v>
      </c>
      <c r="IY20" s="18" t="s">
        <v>7</v>
      </c>
      <c r="IZ20" s="18" t="s">
        <v>2</v>
      </c>
      <c r="JA20" s="18" t="s">
        <v>0</v>
      </c>
      <c r="JB20" s="18" t="s">
        <v>3</v>
      </c>
      <c r="JC20" s="18" t="s">
        <v>4</v>
      </c>
      <c r="JD20" s="18" t="s">
        <v>5</v>
      </c>
      <c r="JE20" s="18" t="s">
        <v>6</v>
      </c>
      <c r="JF20" s="18" t="s">
        <v>7</v>
      </c>
      <c r="JG20" s="18" t="s">
        <v>2</v>
      </c>
      <c r="JH20" s="18" t="s">
        <v>0</v>
      </c>
      <c r="JI20" s="18" t="s">
        <v>3</v>
      </c>
      <c r="JJ20" s="18" t="s">
        <v>4</v>
      </c>
      <c r="JK20" s="18" t="s">
        <v>5</v>
      </c>
      <c r="JL20" s="18" t="s">
        <v>6</v>
      </c>
      <c r="JM20" s="18" t="s">
        <v>7</v>
      </c>
      <c r="JN20" s="18" t="s">
        <v>2</v>
      </c>
      <c r="JO20" s="18" t="s">
        <v>58</v>
      </c>
      <c r="JP20" s="18" t="s">
        <v>59</v>
      </c>
      <c r="JQ20" t="s">
        <v>4</v>
      </c>
      <c r="JR20" t="s">
        <v>5</v>
      </c>
      <c r="JS20" t="s">
        <v>6</v>
      </c>
      <c r="JT20" t="s">
        <v>7</v>
      </c>
      <c r="JU20" t="s">
        <v>2</v>
      </c>
      <c r="JV20" t="s">
        <v>0</v>
      </c>
      <c r="JW20" t="s">
        <v>3</v>
      </c>
      <c r="JX20" t="s">
        <v>4</v>
      </c>
      <c r="JY20" t="s">
        <v>5</v>
      </c>
      <c r="JZ20" t="s">
        <v>6</v>
      </c>
      <c r="KA20" t="s">
        <v>7</v>
      </c>
      <c r="KB20" t="s">
        <v>2</v>
      </c>
      <c r="KC20" t="s">
        <v>0</v>
      </c>
      <c r="KD20" t="s">
        <v>3</v>
      </c>
      <c r="KE20" t="s">
        <v>4</v>
      </c>
      <c r="KF20" t="s">
        <v>5</v>
      </c>
      <c r="KG20" t="s">
        <v>6</v>
      </c>
      <c r="KH20" t="s">
        <v>7</v>
      </c>
      <c r="KI20" t="s">
        <v>2</v>
      </c>
      <c r="KJ20" t="s">
        <v>0</v>
      </c>
      <c r="KK20" t="s">
        <v>3</v>
      </c>
      <c r="KL20" t="s">
        <v>4</v>
      </c>
      <c r="KM20" s="51" t="s">
        <v>50</v>
      </c>
      <c r="KN20" t="s">
        <v>6</v>
      </c>
      <c r="KO20" t="s">
        <v>7</v>
      </c>
      <c r="KP20" t="s">
        <v>2</v>
      </c>
      <c r="KQ20" t="s">
        <v>0</v>
      </c>
      <c r="KR20" t="s">
        <v>3</v>
      </c>
      <c r="KS20" s="49" t="s">
        <v>49</v>
      </c>
      <c r="KT20" s="49" t="s">
        <v>50</v>
      </c>
      <c r="KU20" s="56" t="s">
        <v>51</v>
      </c>
      <c r="KV20" s="21" t="s">
        <v>34</v>
      </c>
      <c r="KW20" s="18" t="s">
        <v>2</v>
      </c>
      <c r="KX20" s="18" t="s">
        <v>0</v>
      </c>
      <c r="KY20" s="18" t="s">
        <v>3</v>
      </c>
      <c r="KZ20" s="18" t="s">
        <v>4</v>
      </c>
      <c r="LA20" s="18" t="s">
        <v>5</v>
      </c>
      <c r="LB20" s="18" t="s">
        <v>6</v>
      </c>
      <c r="LC20" s="18" t="s">
        <v>7</v>
      </c>
      <c r="LD20" s="18" t="s">
        <v>2</v>
      </c>
      <c r="LE20" s="21" t="s">
        <v>47</v>
      </c>
      <c r="LF20" s="18" t="s">
        <v>3</v>
      </c>
      <c r="LG20" s="18" t="s">
        <v>4</v>
      </c>
      <c r="LH20" s="18" t="s">
        <v>5</v>
      </c>
      <c r="LI20" s="18" t="s">
        <v>6</v>
      </c>
      <c r="LJ20" s="18" t="s">
        <v>7</v>
      </c>
      <c r="LK20" s="18" t="s">
        <v>2</v>
      </c>
      <c r="LL20" s="18" t="s">
        <v>0</v>
      </c>
      <c r="LM20" s="18" t="s">
        <v>3</v>
      </c>
      <c r="LN20" s="18" t="s">
        <v>4</v>
      </c>
      <c r="LO20" s="18" t="s">
        <v>5</v>
      </c>
      <c r="LP20" s="18" t="s">
        <v>6</v>
      </c>
      <c r="LQ20" s="18" t="s">
        <v>7</v>
      </c>
      <c r="LR20" s="18" t="s">
        <v>2</v>
      </c>
      <c r="LS20" s="18" t="s">
        <v>0</v>
      </c>
      <c r="LT20" s="18" t="s">
        <v>3</v>
      </c>
      <c r="LU20" s="18" t="s">
        <v>4</v>
      </c>
      <c r="LV20" s="18" t="s">
        <v>5</v>
      </c>
      <c r="LW20" s="18" t="s">
        <v>6</v>
      </c>
      <c r="LX20" s="18" t="s">
        <v>56</v>
      </c>
      <c r="LY20" s="18" t="s">
        <v>57</v>
      </c>
      <c r="LZ20" t="s">
        <v>0</v>
      </c>
      <c r="MA20" t="s">
        <v>3</v>
      </c>
      <c r="MB20" t="s">
        <v>4</v>
      </c>
      <c r="MC20" t="s">
        <v>5</v>
      </c>
      <c r="MD20" t="s">
        <v>6</v>
      </c>
      <c r="ME20" t="s">
        <v>7</v>
      </c>
      <c r="MF20" t="s">
        <v>2</v>
      </c>
      <c r="MG20" t="s">
        <v>0</v>
      </c>
      <c r="MH20" t="s">
        <v>3</v>
      </c>
      <c r="MI20" t="s">
        <v>4</v>
      </c>
      <c r="MJ20" s="51" t="s">
        <v>50</v>
      </c>
      <c r="MK20" t="s">
        <v>6</v>
      </c>
      <c r="ML20" t="s">
        <v>7</v>
      </c>
      <c r="MM20" t="s">
        <v>2</v>
      </c>
      <c r="MN20" t="s">
        <v>0</v>
      </c>
      <c r="MO20" t="s">
        <v>3</v>
      </c>
      <c r="MP20" t="s">
        <v>4</v>
      </c>
      <c r="MQ20" t="s">
        <v>5</v>
      </c>
      <c r="MR20" t="s">
        <v>6</v>
      </c>
      <c r="MS20" t="s">
        <v>7</v>
      </c>
      <c r="MT20" t="s">
        <v>2</v>
      </c>
      <c r="MU20" t="s">
        <v>0</v>
      </c>
      <c r="MV20" t="s">
        <v>3</v>
      </c>
      <c r="MW20" t="s">
        <v>4</v>
      </c>
      <c r="MX20" t="s">
        <v>5</v>
      </c>
      <c r="MY20" t="s">
        <v>6</v>
      </c>
      <c r="MZ20" t="s">
        <v>7</v>
      </c>
      <c r="NA20" t="s">
        <v>2</v>
      </c>
      <c r="NB20" s="45" t="s">
        <v>58</v>
      </c>
      <c r="NC20" s="45" t="s">
        <v>59</v>
      </c>
      <c r="ND20" s="45" t="s">
        <v>54</v>
      </c>
      <c r="NE20" s="45" t="s">
        <v>5</v>
      </c>
      <c r="NF20" s="45" t="s">
        <v>6</v>
      </c>
      <c r="NG20" s="45" t="s">
        <v>7</v>
      </c>
      <c r="NH20" t="s">
        <v>2</v>
      </c>
      <c r="NI20" t="s">
        <v>0</v>
      </c>
      <c r="NJ20" t="s">
        <v>3</v>
      </c>
      <c r="NK20" t="s">
        <v>4</v>
      </c>
      <c r="NL20" t="s">
        <v>5</v>
      </c>
      <c r="NM20" t="s">
        <v>6</v>
      </c>
      <c r="NN20" t="s">
        <v>7</v>
      </c>
      <c r="NO20" t="s">
        <v>2</v>
      </c>
      <c r="NP20" t="s">
        <v>0</v>
      </c>
      <c r="NQ20" t="s">
        <v>3</v>
      </c>
      <c r="NR20" t="s">
        <v>4</v>
      </c>
      <c r="NS20" t="s">
        <v>5</v>
      </c>
      <c r="NT20" t="s">
        <v>6</v>
      </c>
      <c r="NU20" t="s">
        <v>7</v>
      </c>
      <c r="NV20" t="s">
        <v>2</v>
      </c>
      <c r="NW20" s="15" t="s">
        <v>47</v>
      </c>
      <c r="NX20" t="s">
        <v>3</v>
      </c>
      <c r="NY20" t="s">
        <v>4</v>
      </c>
      <c r="NZ20" t="s">
        <v>5</v>
      </c>
      <c r="OA20" s="15" t="s">
        <v>51</v>
      </c>
      <c r="OB20" t="s">
        <v>7</v>
      </c>
      <c r="OC20" t="s">
        <v>2</v>
      </c>
      <c r="OD20" t="s">
        <v>0</v>
      </c>
      <c r="OE20" t="s">
        <v>3</v>
      </c>
      <c r="OF20" t="s">
        <v>4</v>
      </c>
      <c r="OG20" t="s">
        <v>5</v>
      </c>
      <c r="OH20" t="s">
        <v>6</v>
      </c>
      <c r="OI20" t="s">
        <v>56</v>
      </c>
      <c r="OJ20" s="18" t="s">
        <v>2</v>
      </c>
      <c r="OK20" s="18" t="s">
        <v>0</v>
      </c>
      <c r="OL20" s="18" t="s">
        <v>3</v>
      </c>
      <c r="OM20" s="18" t="s">
        <v>4</v>
      </c>
      <c r="ON20" s="18" t="s">
        <v>5</v>
      </c>
      <c r="OO20" s="18" t="s">
        <v>6</v>
      </c>
      <c r="OP20" s="18" t="s">
        <v>7</v>
      </c>
      <c r="OQ20" s="18" t="s">
        <v>2</v>
      </c>
      <c r="OR20" s="18" t="s">
        <v>0</v>
      </c>
      <c r="OS20" s="18" t="s">
        <v>3</v>
      </c>
      <c r="OT20" s="18" t="s">
        <v>4</v>
      </c>
      <c r="OU20" s="18" t="s">
        <v>5</v>
      </c>
      <c r="OV20" s="18" t="s">
        <v>6</v>
      </c>
      <c r="OW20" s="18" t="s">
        <v>7</v>
      </c>
      <c r="OX20" s="18" t="s">
        <v>2</v>
      </c>
      <c r="OY20" s="18" t="s">
        <v>0</v>
      </c>
      <c r="OZ20" s="18" t="s">
        <v>3</v>
      </c>
      <c r="PA20" s="18" t="s">
        <v>4</v>
      </c>
      <c r="PB20" s="18" t="s">
        <v>5</v>
      </c>
      <c r="PC20" s="35" t="s">
        <v>51</v>
      </c>
      <c r="PD20" s="18" t="s">
        <v>7</v>
      </c>
      <c r="PE20" s="18" t="s">
        <v>2</v>
      </c>
      <c r="PF20" s="18" t="s">
        <v>0</v>
      </c>
      <c r="PG20" s="18" t="s">
        <v>3</v>
      </c>
      <c r="PH20" s="18" t="s">
        <v>4</v>
      </c>
      <c r="PI20" s="18" t="s">
        <v>5</v>
      </c>
      <c r="PJ20" s="18" t="s">
        <v>6</v>
      </c>
      <c r="PK20" s="18" t="s">
        <v>7</v>
      </c>
      <c r="PM20" t="s">
        <v>2</v>
      </c>
      <c r="PN20" t="s">
        <v>0</v>
      </c>
      <c r="PO20" t="s">
        <v>3</v>
      </c>
      <c r="PP20" t="s">
        <v>4</v>
      </c>
      <c r="PQ20" t="s">
        <v>5</v>
      </c>
      <c r="PR20" t="s">
        <v>6</v>
      </c>
      <c r="PS20" t="s">
        <v>7</v>
      </c>
      <c r="PT20" t="s">
        <v>2</v>
      </c>
      <c r="PU20" t="s">
        <v>0</v>
      </c>
      <c r="PV20" t="s">
        <v>3</v>
      </c>
      <c r="PW20" t="s">
        <v>4</v>
      </c>
      <c r="PX20" t="s">
        <v>5</v>
      </c>
      <c r="PY20" t="s">
        <v>6</v>
      </c>
      <c r="PZ20" t="s">
        <v>7</v>
      </c>
      <c r="QA20" t="s">
        <v>2</v>
      </c>
      <c r="QB20" t="s">
        <v>0</v>
      </c>
      <c r="QC20" t="s">
        <v>3</v>
      </c>
      <c r="QD20" t="s">
        <v>4</v>
      </c>
      <c r="QE20" t="s">
        <v>5</v>
      </c>
      <c r="QF20" s="51" t="s">
        <v>51</v>
      </c>
      <c r="QG20" t="s">
        <v>7</v>
      </c>
      <c r="QH20" t="s">
        <v>2</v>
      </c>
      <c r="QI20" t="s">
        <v>0</v>
      </c>
      <c r="QJ20" t="s">
        <v>3</v>
      </c>
      <c r="QK20" t="s">
        <v>4</v>
      </c>
      <c r="QL20" t="s">
        <v>5</v>
      </c>
      <c r="QM20" t="s">
        <v>6</v>
      </c>
      <c r="QN20" t="s">
        <v>7</v>
      </c>
      <c r="QO20" t="s">
        <v>2</v>
      </c>
      <c r="QP20" t="s">
        <v>0</v>
      </c>
      <c r="QQ20" t="s">
        <v>3</v>
      </c>
    </row>
    <row r="21" spans="1:459">
      <c r="A21" s="17">
        <v>2026</v>
      </c>
      <c r="B21" s="16">
        <v>17</v>
      </c>
      <c r="C21" s="49">
        <v>1</v>
      </c>
      <c r="D21" s="49">
        <v>2</v>
      </c>
      <c r="E21" s="49">
        <v>3</v>
      </c>
      <c r="F21">
        <v>4</v>
      </c>
      <c r="G21">
        <v>5</v>
      </c>
      <c r="H21">
        <v>6</v>
      </c>
      <c r="I21">
        <v>7</v>
      </c>
      <c r="J21">
        <v>8</v>
      </c>
      <c r="K21">
        <v>9</v>
      </c>
      <c r="L21">
        <v>10</v>
      </c>
      <c r="M21">
        <v>11</v>
      </c>
      <c r="N21">
        <v>12</v>
      </c>
      <c r="O21">
        <v>13</v>
      </c>
      <c r="P21">
        <v>14</v>
      </c>
      <c r="Q21">
        <v>15</v>
      </c>
      <c r="R21">
        <v>16</v>
      </c>
      <c r="S21">
        <v>17</v>
      </c>
      <c r="T21">
        <v>18</v>
      </c>
      <c r="U21">
        <v>19</v>
      </c>
      <c r="V21">
        <v>20</v>
      </c>
      <c r="W21">
        <v>21</v>
      </c>
      <c r="X21">
        <v>22</v>
      </c>
      <c r="Y21">
        <v>23</v>
      </c>
      <c r="Z21">
        <v>24</v>
      </c>
      <c r="AA21">
        <v>25</v>
      </c>
      <c r="AB21">
        <v>26</v>
      </c>
      <c r="AC21">
        <v>27</v>
      </c>
      <c r="AD21">
        <v>28</v>
      </c>
      <c r="AE21">
        <v>29</v>
      </c>
      <c r="AF21">
        <v>30</v>
      </c>
      <c r="AG21">
        <v>31</v>
      </c>
      <c r="AH21" s="18">
        <v>1</v>
      </c>
      <c r="AI21" s="18">
        <v>2</v>
      </c>
      <c r="AJ21" s="18">
        <v>3</v>
      </c>
      <c r="AK21" s="18">
        <v>4</v>
      </c>
      <c r="AL21" s="18">
        <v>5</v>
      </c>
      <c r="AM21" s="18">
        <v>6</v>
      </c>
      <c r="AN21" s="18">
        <v>7</v>
      </c>
      <c r="AO21" s="18">
        <v>8</v>
      </c>
      <c r="AP21" s="18">
        <v>9</v>
      </c>
      <c r="AQ21" s="18">
        <v>10</v>
      </c>
      <c r="AR21" s="18">
        <v>11</v>
      </c>
      <c r="AS21" s="18">
        <v>12</v>
      </c>
      <c r="AT21" s="18">
        <v>13</v>
      </c>
      <c r="AU21" s="18">
        <v>14</v>
      </c>
      <c r="AV21" s="18">
        <v>15</v>
      </c>
      <c r="AW21" s="18">
        <v>16</v>
      </c>
      <c r="AX21" s="18">
        <v>17</v>
      </c>
      <c r="AY21" s="18">
        <v>18</v>
      </c>
      <c r="AZ21" s="18">
        <v>19</v>
      </c>
      <c r="BA21" s="18">
        <v>20</v>
      </c>
      <c r="BB21" s="18">
        <v>21</v>
      </c>
      <c r="BC21" s="18">
        <v>22</v>
      </c>
      <c r="BD21" s="18">
        <v>23</v>
      </c>
      <c r="BE21" s="18">
        <v>24</v>
      </c>
      <c r="BF21" s="18">
        <v>25</v>
      </c>
      <c r="BG21" s="18">
        <v>26</v>
      </c>
      <c r="BH21" s="18">
        <v>27</v>
      </c>
      <c r="BI21" s="18">
        <v>28</v>
      </c>
      <c r="BK21">
        <v>1</v>
      </c>
      <c r="BL21">
        <v>2</v>
      </c>
      <c r="BM21">
        <v>3</v>
      </c>
      <c r="BN21">
        <v>4</v>
      </c>
      <c r="BO21">
        <v>5</v>
      </c>
      <c r="BP21">
        <v>6</v>
      </c>
      <c r="BQ21">
        <v>7</v>
      </c>
      <c r="BR21">
        <v>8</v>
      </c>
      <c r="BS21">
        <v>9</v>
      </c>
      <c r="BT21">
        <v>10</v>
      </c>
      <c r="BU21">
        <v>11</v>
      </c>
      <c r="BV21">
        <v>12</v>
      </c>
      <c r="BW21">
        <v>13</v>
      </c>
      <c r="BX21">
        <v>14</v>
      </c>
      <c r="BY21">
        <v>15</v>
      </c>
      <c r="BZ21">
        <v>16</v>
      </c>
      <c r="CA21">
        <v>17</v>
      </c>
      <c r="CB21">
        <v>18</v>
      </c>
      <c r="CC21">
        <v>19</v>
      </c>
      <c r="CD21">
        <v>20</v>
      </c>
      <c r="CE21">
        <v>21</v>
      </c>
      <c r="CF21">
        <v>22</v>
      </c>
      <c r="CG21">
        <v>23</v>
      </c>
      <c r="CH21">
        <v>24</v>
      </c>
      <c r="CI21">
        <v>25</v>
      </c>
      <c r="CJ21">
        <v>26</v>
      </c>
      <c r="CK21">
        <v>27</v>
      </c>
      <c r="CL21">
        <v>28</v>
      </c>
      <c r="CM21">
        <v>29</v>
      </c>
      <c r="CN21">
        <v>30</v>
      </c>
      <c r="CO21">
        <v>31</v>
      </c>
      <c r="CP21" s="18">
        <v>1</v>
      </c>
      <c r="CQ21" s="18">
        <v>2</v>
      </c>
      <c r="CR21" s="18">
        <v>3</v>
      </c>
      <c r="CS21" s="18">
        <v>4</v>
      </c>
      <c r="CT21" s="18">
        <v>5</v>
      </c>
      <c r="CU21" s="18">
        <v>6</v>
      </c>
      <c r="CV21" s="18">
        <v>7</v>
      </c>
      <c r="CW21" s="18">
        <v>8</v>
      </c>
      <c r="CX21" s="18">
        <v>9</v>
      </c>
      <c r="CY21" s="18">
        <v>10</v>
      </c>
      <c r="CZ21" s="18">
        <v>11</v>
      </c>
      <c r="DA21" s="18">
        <v>12</v>
      </c>
      <c r="DB21" s="18">
        <v>13</v>
      </c>
      <c r="DC21" s="18">
        <v>14</v>
      </c>
      <c r="DD21" s="18">
        <v>15</v>
      </c>
      <c r="DE21" s="18">
        <v>16</v>
      </c>
      <c r="DF21" s="18">
        <v>17</v>
      </c>
      <c r="DG21" s="18">
        <v>18</v>
      </c>
      <c r="DH21" s="18">
        <v>19</v>
      </c>
      <c r="DI21" s="18">
        <v>20</v>
      </c>
      <c r="DJ21" s="18">
        <v>21</v>
      </c>
      <c r="DK21" s="18">
        <v>22</v>
      </c>
      <c r="DL21" s="18">
        <v>23</v>
      </c>
      <c r="DM21" s="18">
        <v>24</v>
      </c>
      <c r="DN21" s="18">
        <v>25</v>
      </c>
      <c r="DO21" s="18">
        <v>26</v>
      </c>
      <c r="DP21" s="18">
        <v>27</v>
      </c>
      <c r="DQ21" s="18">
        <v>28</v>
      </c>
      <c r="DR21" s="18">
        <v>29</v>
      </c>
      <c r="DS21" s="18">
        <v>30</v>
      </c>
      <c r="DT21">
        <v>1</v>
      </c>
      <c r="DU21">
        <v>2</v>
      </c>
      <c r="DV21">
        <v>3</v>
      </c>
      <c r="DW21">
        <v>4</v>
      </c>
      <c r="DX21">
        <v>5</v>
      </c>
      <c r="DY21">
        <v>6</v>
      </c>
      <c r="DZ21">
        <v>7</v>
      </c>
      <c r="EA21">
        <v>8</v>
      </c>
      <c r="EB21">
        <v>9</v>
      </c>
      <c r="EC21">
        <v>10</v>
      </c>
      <c r="ED21">
        <v>11</v>
      </c>
      <c r="EE21">
        <v>12</v>
      </c>
      <c r="EF21">
        <v>13</v>
      </c>
      <c r="EG21">
        <v>14</v>
      </c>
      <c r="EH21">
        <v>15</v>
      </c>
      <c r="EI21">
        <v>16</v>
      </c>
      <c r="EJ21">
        <v>17</v>
      </c>
      <c r="EK21">
        <v>18</v>
      </c>
      <c r="EL21">
        <v>19</v>
      </c>
      <c r="EM21">
        <v>20</v>
      </c>
      <c r="EN21">
        <v>21</v>
      </c>
      <c r="EO21">
        <v>22</v>
      </c>
      <c r="EP21">
        <v>23</v>
      </c>
      <c r="EQ21">
        <v>24</v>
      </c>
      <c r="ER21">
        <v>25</v>
      </c>
      <c r="ES21">
        <v>26</v>
      </c>
      <c r="ET21">
        <v>27</v>
      </c>
      <c r="EU21">
        <v>28</v>
      </c>
      <c r="EV21">
        <v>29</v>
      </c>
      <c r="EW21">
        <v>30</v>
      </c>
      <c r="EX21">
        <v>31</v>
      </c>
      <c r="EY21" s="18">
        <v>1</v>
      </c>
      <c r="EZ21" s="18">
        <v>2</v>
      </c>
      <c r="FA21" s="18">
        <v>3</v>
      </c>
      <c r="FB21" s="18">
        <v>4</v>
      </c>
      <c r="FC21" s="18">
        <v>5</v>
      </c>
      <c r="FD21" s="18">
        <v>6</v>
      </c>
      <c r="FE21" s="18">
        <v>7</v>
      </c>
      <c r="FF21" s="18">
        <v>8</v>
      </c>
      <c r="FG21" s="18">
        <v>9</v>
      </c>
      <c r="FH21" s="18">
        <v>10</v>
      </c>
      <c r="FI21" s="18">
        <v>11</v>
      </c>
      <c r="FJ21" s="18">
        <v>12</v>
      </c>
      <c r="FK21" s="18">
        <v>13</v>
      </c>
      <c r="FL21" s="18">
        <v>14</v>
      </c>
      <c r="FM21" s="18">
        <v>15</v>
      </c>
      <c r="FN21" s="18">
        <v>16</v>
      </c>
      <c r="FO21" s="18">
        <v>17</v>
      </c>
      <c r="FP21" s="18">
        <v>18</v>
      </c>
      <c r="FQ21" s="18">
        <v>19</v>
      </c>
      <c r="FR21" s="18">
        <v>20</v>
      </c>
      <c r="FS21" s="18">
        <v>21</v>
      </c>
      <c r="FT21" s="18">
        <v>22</v>
      </c>
      <c r="FU21" s="18">
        <v>23</v>
      </c>
      <c r="FV21" s="18">
        <v>24</v>
      </c>
      <c r="FW21" s="18">
        <v>25</v>
      </c>
      <c r="FX21" s="18">
        <v>26</v>
      </c>
      <c r="FY21" s="18">
        <v>27</v>
      </c>
      <c r="FZ21" s="18">
        <v>28</v>
      </c>
      <c r="GA21" s="18">
        <v>29</v>
      </c>
      <c r="GB21" s="18">
        <v>30</v>
      </c>
      <c r="GC21">
        <v>1</v>
      </c>
      <c r="GD21">
        <v>2</v>
      </c>
      <c r="GE21">
        <v>3</v>
      </c>
      <c r="GF21">
        <v>4</v>
      </c>
      <c r="GG21">
        <v>5</v>
      </c>
      <c r="GH21">
        <v>6</v>
      </c>
      <c r="GI21">
        <v>7</v>
      </c>
      <c r="GJ21">
        <v>8</v>
      </c>
      <c r="GK21">
        <v>9</v>
      </c>
      <c r="GL21">
        <v>10</v>
      </c>
      <c r="GM21">
        <v>11</v>
      </c>
      <c r="GN21">
        <v>12</v>
      </c>
      <c r="GO21">
        <v>13</v>
      </c>
      <c r="GP21">
        <v>14</v>
      </c>
      <c r="GQ21">
        <v>15</v>
      </c>
      <c r="GR21">
        <v>16</v>
      </c>
      <c r="GS21">
        <v>17</v>
      </c>
      <c r="GT21">
        <v>18</v>
      </c>
      <c r="GU21">
        <v>19</v>
      </c>
      <c r="GV21">
        <v>20</v>
      </c>
      <c r="GW21">
        <v>21</v>
      </c>
      <c r="GX21">
        <v>22</v>
      </c>
      <c r="GY21">
        <v>23</v>
      </c>
      <c r="GZ21">
        <v>24</v>
      </c>
      <c r="HA21">
        <v>25</v>
      </c>
      <c r="HB21">
        <v>26</v>
      </c>
      <c r="HC21">
        <v>27</v>
      </c>
      <c r="HD21">
        <v>28</v>
      </c>
      <c r="HE21">
        <v>29</v>
      </c>
      <c r="HF21">
        <v>30</v>
      </c>
      <c r="HG21">
        <v>31</v>
      </c>
      <c r="HH21" s="18">
        <v>1</v>
      </c>
      <c r="HI21" s="18">
        <v>2</v>
      </c>
      <c r="HJ21" s="18">
        <v>3</v>
      </c>
      <c r="HK21" s="18">
        <v>4</v>
      </c>
      <c r="HL21" s="18">
        <v>5</v>
      </c>
      <c r="HM21" s="18">
        <v>6</v>
      </c>
      <c r="HN21" s="18">
        <v>7</v>
      </c>
      <c r="HO21" s="18">
        <v>8</v>
      </c>
      <c r="HP21" s="18">
        <v>9</v>
      </c>
      <c r="HQ21" s="18">
        <v>10</v>
      </c>
      <c r="HR21" s="18">
        <v>11</v>
      </c>
      <c r="HS21" s="18">
        <v>12</v>
      </c>
      <c r="HT21" s="45">
        <v>13</v>
      </c>
      <c r="HU21" s="45">
        <v>14</v>
      </c>
      <c r="HV21" s="45">
        <v>15</v>
      </c>
      <c r="HW21" s="18">
        <v>16</v>
      </c>
      <c r="HX21" s="18">
        <v>17</v>
      </c>
      <c r="HY21" s="18">
        <v>18</v>
      </c>
      <c r="HZ21" s="18">
        <v>19</v>
      </c>
      <c r="IA21" s="18">
        <v>20</v>
      </c>
      <c r="IB21" s="18">
        <v>21</v>
      </c>
      <c r="IC21" s="18">
        <v>22</v>
      </c>
      <c r="ID21" s="21">
        <v>23</v>
      </c>
      <c r="IE21" s="18">
        <v>24</v>
      </c>
      <c r="IF21" s="18">
        <v>25</v>
      </c>
      <c r="IG21" s="18">
        <v>26</v>
      </c>
      <c r="IH21" s="18">
        <v>27</v>
      </c>
      <c r="II21" s="18">
        <v>28</v>
      </c>
      <c r="IJ21" s="18">
        <v>29</v>
      </c>
      <c r="IK21" s="18">
        <v>30</v>
      </c>
      <c r="IL21" s="18">
        <v>31</v>
      </c>
      <c r="IM21">
        <v>1</v>
      </c>
      <c r="IN21">
        <v>2</v>
      </c>
      <c r="IO21">
        <v>3</v>
      </c>
      <c r="IP21">
        <v>4</v>
      </c>
      <c r="IQ21">
        <v>5</v>
      </c>
      <c r="IR21">
        <v>6</v>
      </c>
      <c r="IS21">
        <v>7</v>
      </c>
      <c r="IT21">
        <v>8</v>
      </c>
      <c r="IU21">
        <v>9</v>
      </c>
      <c r="IV21">
        <v>10</v>
      </c>
      <c r="IW21">
        <v>11</v>
      </c>
      <c r="IX21">
        <v>12</v>
      </c>
      <c r="IY21" s="57">
        <v>13</v>
      </c>
      <c r="IZ21" s="57">
        <v>14</v>
      </c>
      <c r="JA21" s="57">
        <v>15</v>
      </c>
      <c r="JB21">
        <v>16</v>
      </c>
      <c r="JC21">
        <v>17</v>
      </c>
      <c r="JD21">
        <v>18</v>
      </c>
      <c r="JE21">
        <v>19</v>
      </c>
      <c r="JF21">
        <v>20</v>
      </c>
      <c r="JG21">
        <v>21</v>
      </c>
      <c r="JH21">
        <v>22</v>
      </c>
      <c r="JI21">
        <v>23</v>
      </c>
      <c r="JJ21">
        <v>24</v>
      </c>
      <c r="JK21">
        <v>25</v>
      </c>
      <c r="JL21">
        <v>26</v>
      </c>
      <c r="JM21">
        <v>27</v>
      </c>
      <c r="JN21">
        <v>28</v>
      </c>
      <c r="JO21">
        <v>29</v>
      </c>
      <c r="JP21">
        <v>30</v>
      </c>
      <c r="JQ21" s="18">
        <v>1</v>
      </c>
      <c r="JR21" s="18">
        <v>2</v>
      </c>
      <c r="JS21" s="18">
        <v>3</v>
      </c>
      <c r="JT21" s="18">
        <v>4</v>
      </c>
      <c r="JU21" s="18">
        <v>5</v>
      </c>
      <c r="JV21" s="18">
        <v>6</v>
      </c>
      <c r="JW21" s="18">
        <v>7</v>
      </c>
      <c r="JX21" s="18">
        <v>8</v>
      </c>
      <c r="JY21" s="18">
        <v>9</v>
      </c>
      <c r="JZ21" s="18">
        <v>10</v>
      </c>
      <c r="KA21" s="18">
        <v>11</v>
      </c>
      <c r="KB21" s="18">
        <v>12</v>
      </c>
      <c r="KC21" s="18">
        <v>13</v>
      </c>
      <c r="KD21" s="18">
        <v>14</v>
      </c>
      <c r="KE21" s="18">
        <v>15</v>
      </c>
      <c r="KF21" s="18">
        <v>16</v>
      </c>
      <c r="KG21" s="18">
        <v>17</v>
      </c>
      <c r="KH21" s="18">
        <v>18</v>
      </c>
      <c r="KI21" s="18">
        <v>19</v>
      </c>
      <c r="KJ21" s="18">
        <v>20</v>
      </c>
      <c r="KK21" s="18">
        <v>21</v>
      </c>
      <c r="KL21" s="18">
        <v>22</v>
      </c>
      <c r="KM21" s="18">
        <v>23</v>
      </c>
      <c r="KN21" s="18">
        <v>24</v>
      </c>
      <c r="KO21" s="18">
        <v>25</v>
      </c>
      <c r="KP21" s="18">
        <v>26</v>
      </c>
      <c r="KQ21" s="18">
        <v>27</v>
      </c>
      <c r="KR21" s="18">
        <v>28</v>
      </c>
      <c r="KS21" s="18">
        <v>29</v>
      </c>
      <c r="KT21" s="18">
        <v>30</v>
      </c>
      <c r="KU21" s="18">
        <v>31</v>
      </c>
      <c r="KV21">
        <v>1</v>
      </c>
      <c r="KW21">
        <v>2</v>
      </c>
      <c r="KX21">
        <v>3</v>
      </c>
      <c r="KY21">
        <v>4</v>
      </c>
      <c r="KZ21">
        <v>5</v>
      </c>
      <c r="LA21">
        <v>6</v>
      </c>
      <c r="LB21">
        <v>7</v>
      </c>
      <c r="LC21">
        <v>8</v>
      </c>
      <c r="LD21">
        <v>9</v>
      </c>
      <c r="LE21">
        <v>10</v>
      </c>
      <c r="LF21">
        <v>11</v>
      </c>
      <c r="LG21">
        <v>12</v>
      </c>
      <c r="LH21">
        <v>13</v>
      </c>
      <c r="LI21">
        <v>14</v>
      </c>
      <c r="LJ21">
        <v>15</v>
      </c>
      <c r="LK21">
        <v>16</v>
      </c>
      <c r="LL21">
        <v>17</v>
      </c>
      <c r="LM21">
        <v>18</v>
      </c>
      <c r="LN21">
        <v>19</v>
      </c>
      <c r="LO21">
        <v>20</v>
      </c>
      <c r="LP21">
        <v>21</v>
      </c>
      <c r="LQ21">
        <v>22</v>
      </c>
      <c r="LR21">
        <v>23</v>
      </c>
      <c r="LS21">
        <v>24</v>
      </c>
      <c r="LT21">
        <v>25</v>
      </c>
      <c r="LU21">
        <v>26</v>
      </c>
      <c r="LV21">
        <v>27</v>
      </c>
      <c r="LW21">
        <v>28</v>
      </c>
      <c r="LX21" s="1">
        <v>29</v>
      </c>
      <c r="LY21" s="1">
        <v>30</v>
      </c>
      <c r="LZ21" s="18">
        <v>1</v>
      </c>
      <c r="MA21" s="18">
        <v>2</v>
      </c>
      <c r="MB21" s="18">
        <v>3</v>
      </c>
      <c r="MC21" s="18">
        <v>4</v>
      </c>
      <c r="MD21" s="18">
        <v>5</v>
      </c>
      <c r="ME21" s="18">
        <v>6</v>
      </c>
      <c r="MF21" s="18">
        <v>7</v>
      </c>
      <c r="MG21" s="18">
        <v>8</v>
      </c>
      <c r="MH21" s="18">
        <v>9</v>
      </c>
      <c r="MI21" s="18">
        <v>10</v>
      </c>
      <c r="MJ21" s="18">
        <v>11</v>
      </c>
      <c r="MK21" s="18">
        <v>12</v>
      </c>
      <c r="ML21" s="18">
        <v>13</v>
      </c>
      <c r="MM21" s="18">
        <v>14</v>
      </c>
      <c r="MN21" s="18">
        <v>15</v>
      </c>
      <c r="MO21" s="18">
        <v>16</v>
      </c>
      <c r="MP21" s="18">
        <v>17</v>
      </c>
      <c r="MQ21" s="18">
        <v>18</v>
      </c>
      <c r="MR21" s="18">
        <v>19</v>
      </c>
      <c r="MS21" s="18">
        <v>20</v>
      </c>
      <c r="MT21" s="18">
        <v>21</v>
      </c>
      <c r="MU21" s="18">
        <v>22</v>
      </c>
      <c r="MV21" s="18">
        <v>23</v>
      </c>
      <c r="MW21" s="18">
        <v>24</v>
      </c>
      <c r="MX21" s="18">
        <v>25</v>
      </c>
      <c r="MY21" s="18">
        <v>26</v>
      </c>
      <c r="MZ21" s="18">
        <v>27</v>
      </c>
      <c r="NA21" s="18">
        <v>28</v>
      </c>
      <c r="NB21" s="45">
        <v>29</v>
      </c>
      <c r="NC21" s="45">
        <v>30</v>
      </c>
      <c r="ND21" s="45">
        <v>31</v>
      </c>
      <c r="NE21" s="45">
        <v>1</v>
      </c>
      <c r="NF21" s="45">
        <v>2</v>
      </c>
      <c r="NG21" s="45">
        <v>3</v>
      </c>
      <c r="NH21" s="18">
        <v>4</v>
      </c>
      <c r="NI21" s="18">
        <v>5</v>
      </c>
      <c r="NJ21" s="18">
        <v>6</v>
      </c>
      <c r="NK21" s="18">
        <v>7</v>
      </c>
      <c r="NL21" s="18">
        <v>8</v>
      </c>
      <c r="NM21" s="18">
        <v>9</v>
      </c>
      <c r="NN21" s="18">
        <v>10</v>
      </c>
      <c r="NO21" s="18">
        <v>11</v>
      </c>
      <c r="NP21" s="18">
        <v>12</v>
      </c>
      <c r="NQ21" s="18">
        <v>13</v>
      </c>
      <c r="NR21" s="18">
        <v>14</v>
      </c>
      <c r="NS21" s="18">
        <v>15</v>
      </c>
      <c r="NT21" s="18">
        <v>16</v>
      </c>
      <c r="NU21" s="18">
        <v>17</v>
      </c>
      <c r="NV21" s="18">
        <v>18</v>
      </c>
      <c r="NW21" s="18">
        <v>19</v>
      </c>
      <c r="NX21" s="18">
        <v>20</v>
      </c>
      <c r="NY21" s="18">
        <v>21</v>
      </c>
      <c r="NZ21" s="18">
        <v>22</v>
      </c>
      <c r="OA21" s="21">
        <v>23</v>
      </c>
      <c r="OB21" s="18">
        <v>24</v>
      </c>
      <c r="OC21" s="18">
        <v>25</v>
      </c>
      <c r="OD21" s="18">
        <v>26</v>
      </c>
      <c r="OE21" s="18">
        <v>27</v>
      </c>
      <c r="OF21" s="18">
        <v>28</v>
      </c>
      <c r="OG21" s="18">
        <v>29</v>
      </c>
      <c r="OH21" s="18">
        <v>30</v>
      </c>
      <c r="OI21" s="61">
        <v>31</v>
      </c>
      <c r="OJ21">
        <v>1</v>
      </c>
      <c r="OK21">
        <v>2</v>
      </c>
      <c r="OL21">
        <v>3</v>
      </c>
      <c r="OM21">
        <v>4</v>
      </c>
      <c r="ON21">
        <v>5</v>
      </c>
      <c r="OO21">
        <v>6</v>
      </c>
      <c r="OP21">
        <v>7</v>
      </c>
      <c r="OQ21">
        <v>8</v>
      </c>
      <c r="OR21">
        <v>9</v>
      </c>
      <c r="OS21">
        <v>10</v>
      </c>
      <c r="OT21">
        <v>11</v>
      </c>
      <c r="OU21">
        <v>12</v>
      </c>
      <c r="OV21">
        <v>13</v>
      </c>
      <c r="OW21">
        <v>14</v>
      </c>
      <c r="OX21">
        <v>15</v>
      </c>
      <c r="OY21">
        <v>16</v>
      </c>
      <c r="OZ21">
        <v>17</v>
      </c>
      <c r="PA21">
        <v>18</v>
      </c>
      <c r="PB21">
        <v>19</v>
      </c>
      <c r="PC21">
        <v>20</v>
      </c>
      <c r="PD21">
        <v>21</v>
      </c>
      <c r="PE21">
        <v>22</v>
      </c>
      <c r="PF21">
        <v>23</v>
      </c>
      <c r="PG21">
        <v>24</v>
      </c>
      <c r="PH21">
        <v>25</v>
      </c>
      <c r="PI21">
        <v>26</v>
      </c>
      <c r="PJ21">
        <v>27</v>
      </c>
      <c r="PK21">
        <v>28</v>
      </c>
      <c r="PM21" s="18">
        <v>1</v>
      </c>
      <c r="PN21" s="18">
        <v>2</v>
      </c>
      <c r="PO21" s="18">
        <v>3</v>
      </c>
      <c r="PP21" s="18">
        <v>4</v>
      </c>
      <c r="PQ21" s="18">
        <v>5</v>
      </c>
      <c r="PR21" s="18">
        <v>6</v>
      </c>
      <c r="PS21" s="18">
        <v>7</v>
      </c>
      <c r="PT21" s="18">
        <v>8</v>
      </c>
      <c r="PU21" s="18">
        <v>9</v>
      </c>
      <c r="PV21" s="18">
        <v>10</v>
      </c>
      <c r="PW21" s="18">
        <v>11</v>
      </c>
      <c r="PX21" s="18">
        <v>12</v>
      </c>
      <c r="PY21" s="18">
        <v>13</v>
      </c>
      <c r="PZ21" s="18">
        <v>14</v>
      </c>
      <c r="QA21" s="18">
        <v>15</v>
      </c>
      <c r="QB21" s="18">
        <v>16</v>
      </c>
      <c r="QC21" s="18">
        <v>17</v>
      </c>
      <c r="QD21" s="18">
        <v>18</v>
      </c>
      <c r="QE21" s="18">
        <v>19</v>
      </c>
      <c r="QF21" s="18">
        <v>20</v>
      </c>
      <c r="QG21" s="18">
        <v>21</v>
      </c>
      <c r="QH21" s="18">
        <v>22</v>
      </c>
      <c r="QI21" s="18">
        <v>23</v>
      </c>
      <c r="QJ21" s="18">
        <v>24</v>
      </c>
      <c r="QK21" s="18">
        <v>25</v>
      </c>
      <c r="QL21" s="18">
        <v>26</v>
      </c>
      <c r="QM21" s="18">
        <v>27</v>
      </c>
      <c r="QN21" s="18">
        <v>28</v>
      </c>
      <c r="QO21" s="18">
        <v>29</v>
      </c>
      <c r="QP21" s="18">
        <v>30</v>
      </c>
      <c r="QQ21" s="18">
        <v>31</v>
      </c>
    </row>
    <row r="22" spans="1:459">
      <c r="A22" s="17"/>
      <c r="B22" s="16">
        <v>18</v>
      </c>
      <c r="C22" s="49" t="s">
        <v>5</v>
      </c>
      <c r="D22" s="49" t="s">
        <v>6</v>
      </c>
      <c r="E22" s="49" t="s">
        <v>7</v>
      </c>
      <c r="F22" t="s">
        <v>2</v>
      </c>
      <c r="G22" t="s">
        <v>0</v>
      </c>
      <c r="H22" t="s">
        <v>3</v>
      </c>
      <c r="I22" t="s">
        <v>4</v>
      </c>
      <c r="J22" t="s">
        <v>5</v>
      </c>
      <c r="K22" t="s">
        <v>6</v>
      </c>
      <c r="L22" t="s">
        <v>7</v>
      </c>
      <c r="M22" t="s">
        <v>2</v>
      </c>
      <c r="N22" t="s">
        <v>0</v>
      </c>
      <c r="O22" t="s">
        <v>3</v>
      </c>
      <c r="P22" t="s">
        <v>4</v>
      </c>
      <c r="Q22" t="s">
        <v>5</v>
      </c>
      <c r="R22" t="s">
        <v>6</v>
      </c>
      <c r="S22" t="s">
        <v>7</v>
      </c>
      <c r="T22" t="s">
        <v>2</v>
      </c>
      <c r="U22" s="15" t="s">
        <v>47</v>
      </c>
      <c r="V22" t="s">
        <v>3</v>
      </c>
      <c r="W22" t="s">
        <v>4</v>
      </c>
      <c r="X22" t="s">
        <v>5</v>
      </c>
      <c r="Y22" s="15" t="s">
        <v>51</v>
      </c>
      <c r="Z22" t="s">
        <v>7</v>
      </c>
      <c r="AA22" t="s">
        <v>2</v>
      </c>
      <c r="AB22" t="s">
        <v>0</v>
      </c>
      <c r="AC22" t="s">
        <v>3</v>
      </c>
      <c r="AD22" t="s">
        <v>4</v>
      </c>
      <c r="AE22" t="s">
        <v>5</v>
      </c>
      <c r="AF22" t="s">
        <v>6</v>
      </c>
      <c r="AG22" t="s">
        <v>56</v>
      </c>
      <c r="AH22" s="18" t="s">
        <v>2</v>
      </c>
      <c r="AI22" s="18" t="s">
        <v>0</v>
      </c>
      <c r="AJ22" s="18" t="s">
        <v>3</v>
      </c>
      <c r="AK22" s="18" t="s">
        <v>4</v>
      </c>
      <c r="AL22" s="18" t="s">
        <v>5</v>
      </c>
      <c r="AM22" s="18" t="s">
        <v>6</v>
      </c>
      <c r="AN22" s="18" t="s">
        <v>7</v>
      </c>
      <c r="AO22" s="18" t="s">
        <v>2</v>
      </c>
      <c r="AP22" s="18" t="s">
        <v>0</v>
      </c>
      <c r="AQ22" s="18" t="s">
        <v>3</v>
      </c>
      <c r="AR22" s="18" t="s">
        <v>4</v>
      </c>
      <c r="AS22" s="18" t="s">
        <v>5</v>
      </c>
      <c r="AT22" s="18" t="s">
        <v>6</v>
      </c>
      <c r="AU22" s="18" t="s">
        <v>7</v>
      </c>
      <c r="AV22" s="18" t="s">
        <v>2</v>
      </c>
      <c r="AW22" s="18" t="s">
        <v>0</v>
      </c>
      <c r="AX22" s="18" t="s">
        <v>3</v>
      </c>
      <c r="AY22" s="18" t="s">
        <v>4</v>
      </c>
      <c r="AZ22" s="18" t="s">
        <v>5</v>
      </c>
      <c r="BA22" s="35" t="s">
        <v>51</v>
      </c>
      <c r="BB22" s="18" t="s">
        <v>7</v>
      </c>
      <c r="BC22" s="18" t="s">
        <v>2</v>
      </c>
      <c r="BD22" s="18" t="s">
        <v>0</v>
      </c>
      <c r="BE22" s="18" t="s">
        <v>3</v>
      </c>
      <c r="BF22" s="18" t="s">
        <v>4</v>
      </c>
      <c r="BG22" s="18" t="s">
        <v>5</v>
      </c>
      <c r="BH22" s="18" t="s">
        <v>6</v>
      </c>
      <c r="BI22" s="18" t="s">
        <v>7</v>
      </c>
      <c r="BK22" t="s">
        <v>2</v>
      </c>
      <c r="BL22" t="s">
        <v>0</v>
      </c>
      <c r="BM22" t="s">
        <v>3</v>
      </c>
      <c r="BN22" t="s">
        <v>4</v>
      </c>
      <c r="BO22" t="s">
        <v>5</v>
      </c>
      <c r="BP22" t="s">
        <v>6</v>
      </c>
      <c r="BQ22" t="s">
        <v>7</v>
      </c>
      <c r="BR22" t="s">
        <v>2</v>
      </c>
      <c r="BS22" t="s">
        <v>0</v>
      </c>
      <c r="BT22" t="s">
        <v>3</v>
      </c>
      <c r="BU22" t="s">
        <v>4</v>
      </c>
      <c r="BV22" t="s">
        <v>5</v>
      </c>
      <c r="BW22" t="s">
        <v>6</v>
      </c>
      <c r="BX22" t="s">
        <v>7</v>
      </c>
      <c r="BY22" t="s">
        <v>2</v>
      </c>
      <c r="BZ22" t="s">
        <v>0</v>
      </c>
      <c r="CA22" t="s">
        <v>3</v>
      </c>
      <c r="CB22" t="s">
        <v>4</v>
      </c>
      <c r="CC22" t="s">
        <v>5</v>
      </c>
      <c r="CD22" s="51" t="s">
        <v>51</v>
      </c>
      <c r="CE22" t="s">
        <v>7</v>
      </c>
      <c r="CF22" t="s">
        <v>2</v>
      </c>
      <c r="CG22" t="s">
        <v>0</v>
      </c>
      <c r="CH22" t="s">
        <v>3</v>
      </c>
      <c r="CI22" t="s">
        <v>4</v>
      </c>
      <c r="CJ22" t="s">
        <v>5</v>
      </c>
      <c r="CK22" t="s">
        <v>6</v>
      </c>
      <c r="CL22" t="s">
        <v>7</v>
      </c>
      <c r="CM22" t="s">
        <v>2</v>
      </c>
      <c r="CN22" t="s">
        <v>0</v>
      </c>
      <c r="CO22" t="s">
        <v>3</v>
      </c>
      <c r="CP22" s="18" t="s">
        <v>4</v>
      </c>
      <c r="CQ22" s="18" t="s">
        <v>5</v>
      </c>
      <c r="CR22" s="18" t="s">
        <v>6</v>
      </c>
      <c r="CS22" s="18" t="s">
        <v>7</v>
      </c>
      <c r="CT22" s="18" t="s">
        <v>2</v>
      </c>
      <c r="CU22" s="18" t="s">
        <v>0</v>
      </c>
      <c r="CV22" s="18" t="s">
        <v>3</v>
      </c>
      <c r="CW22" s="18" t="s">
        <v>4</v>
      </c>
      <c r="CX22" s="18" t="s">
        <v>5</v>
      </c>
      <c r="CY22" s="18" t="s">
        <v>6</v>
      </c>
      <c r="CZ22" s="21" t="s">
        <v>34</v>
      </c>
      <c r="DA22" s="18" t="s">
        <v>2</v>
      </c>
      <c r="DB22" s="18" t="s">
        <v>0</v>
      </c>
      <c r="DC22" s="18" t="s">
        <v>3</v>
      </c>
      <c r="DD22" s="18" t="s">
        <v>4</v>
      </c>
      <c r="DE22" s="18" t="s">
        <v>5</v>
      </c>
      <c r="DF22" s="18" t="s">
        <v>6</v>
      </c>
      <c r="DG22" s="18" t="s">
        <v>7</v>
      </c>
      <c r="DH22" s="18" t="s">
        <v>2</v>
      </c>
      <c r="DI22" s="18" t="s">
        <v>0</v>
      </c>
      <c r="DJ22" s="18" t="s">
        <v>3</v>
      </c>
      <c r="DK22" s="18" t="s">
        <v>4</v>
      </c>
      <c r="DL22" s="18" t="s">
        <v>5</v>
      </c>
      <c r="DM22" s="18" t="s">
        <v>6</v>
      </c>
      <c r="DN22" s="18" t="s">
        <v>7</v>
      </c>
      <c r="DO22" s="18" t="s">
        <v>2</v>
      </c>
      <c r="DP22" s="18" t="s">
        <v>0</v>
      </c>
      <c r="DQ22" s="18" t="s">
        <v>3</v>
      </c>
      <c r="DR22" s="18" t="s">
        <v>54</v>
      </c>
      <c r="DS22" s="18" t="s">
        <v>53</v>
      </c>
      <c r="DT22" t="s">
        <v>6</v>
      </c>
      <c r="DU22" t="s">
        <v>7</v>
      </c>
      <c r="DV22" s="15" t="s">
        <v>33</v>
      </c>
      <c r="DW22" s="15" t="s">
        <v>47</v>
      </c>
      <c r="DX22" s="15" t="s">
        <v>48</v>
      </c>
      <c r="DY22" s="15" t="s">
        <v>49</v>
      </c>
      <c r="DZ22" t="s">
        <v>5</v>
      </c>
      <c r="EA22" t="s">
        <v>6</v>
      </c>
      <c r="EB22" t="s">
        <v>7</v>
      </c>
      <c r="EC22" t="s">
        <v>2</v>
      </c>
      <c r="ED22" t="s">
        <v>0</v>
      </c>
      <c r="EE22" t="s">
        <v>3</v>
      </c>
      <c r="EF22" t="s">
        <v>4</v>
      </c>
      <c r="EG22" t="s">
        <v>5</v>
      </c>
      <c r="EH22" t="s">
        <v>6</v>
      </c>
      <c r="EI22" t="s">
        <v>7</v>
      </c>
      <c r="EJ22" t="s">
        <v>2</v>
      </c>
      <c r="EK22" t="s">
        <v>0</v>
      </c>
      <c r="EL22" t="s">
        <v>3</v>
      </c>
      <c r="EM22" t="s">
        <v>4</v>
      </c>
      <c r="EN22" t="s">
        <v>5</v>
      </c>
      <c r="EO22" t="s">
        <v>6</v>
      </c>
      <c r="EP22" t="s">
        <v>7</v>
      </c>
      <c r="EQ22" t="s">
        <v>2</v>
      </c>
      <c r="ER22" t="s">
        <v>0</v>
      </c>
      <c r="ES22" t="s">
        <v>3</v>
      </c>
      <c r="ET22" t="s">
        <v>4</v>
      </c>
      <c r="EU22" t="s">
        <v>5</v>
      </c>
      <c r="EV22" t="s">
        <v>6</v>
      </c>
      <c r="EW22" t="s">
        <v>7</v>
      </c>
      <c r="EX22" t="s">
        <v>2</v>
      </c>
      <c r="EY22" s="18" t="s">
        <v>0</v>
      </c>
      <c r="EZ22" s="18" t="s">
        <v>3</v>
      </c>
      <c r="FA22" s="18" t="s">
        <v>4</v>
      </c>
      <c r="FB22" s="18" t="s">
        <v>5</v>
      </c>
      <c r="FC22" s="18" t="s">
        <v>6</v>
      </c>
      <c r="FD22" s="18" t="s">
        <v>7</v>
      </c>
      <c r="FE22" s="18" t="s">
        <v>2</v>
      </c>
      <c r="FF22" s="18" t="s">
        <v>0</v>
      </c>
      <c r="FG22" s="18" t="s">
        <v>3</v>
      </c>
      <c r="FH22" s="18" t="s">
        <v>4</v>
      </c>
      <c r="FI22" s="18" t="s">
        <v>5</v>
      </c>
      <c r="FJ22" s="18" t="s">
        <v>6</v>
      </c>
      <c r="FK22" s="18" t="s">
        <v>7</v>
      </c>
      <c r="FL22" s="18" t="s">
        <v>2</v>
      </c>
      <c r="FM22" s="18" t="s">
        <v>0</v>
      </c>
      <c r="FN22" s="18" t="s">
        <v>3</v>
      </c>
      <c r="FO22" s="18" t="s">
        <v>4</v>
      </c>
      <c r="FP22" s="18" t="s">
        <v>5</v>
      </c>
      <c r="FQ22" s="18" t="s">
        <v>6</v>
      </c>
      <c r="FR22" s="18" t="s">
        <v>7</v>
      </c>
      <c r="FS22" s="18" t="s">
        <v>2</v>
      </c>
      <c r="FT22" s="18" t="s">
        <v>0</v>
      </c>
      <c r="FU22" s="18" t="s">
        <v>3</v>
      </c>
      <c r="FV22" s="18" t="s">
        <v>4</v>
      </c>
      <c r="FW22" s="18" t="s">
        <v>5</v>
      </c>
      <c r="FX22" s="18" t="s">
        <v>6</v>
      </c>
      <c r="FY22" s="18" t="s">
        <v>7</v>
      </c>
      <c r="FZ22" s="18" t="s">
        <v>2</v>
      </c>
      <c r="GA22" s="21" t="s">
        <v>47</v>
      </c>
      <c r="GB22" s="18" t="s">
        <v>3</v>
      </c>
      <c r="GC22" t="s">
        <v>4</v>
      </c>
      <c r="GD22" t="s">
        <v>5</v>
      </c>
      <c r="GE22" t="s">
        <v>6</v>
      </c>
      <c r="GF22" t="s">
        <v>7</v>
      </c>
      <c r="GG22" t="s">
        <v>2</v>
      </c>
      <c r="GH22" t="s">
        <v>0</v>
      </c>
      <c r="GI22" t="s">
        <v>3</v>
      </c>
      <c r="GJ22" t="s">
        <v>4</v>
      </c>
      <c r="GK22" t="s">
        <v>5</v>
      </c>
      <c r="GL22" t="s">
        <v>6</v>
      </c>
      <c r="GM22" t="s">
        <v>7</v>
      </c>
      <c r="GN22" t="s">
        <v>2</v>
      </c>
      <c r="GO22" t="s">
        <v>0</v>
      </c>
      <c r="GP22" t="s">
        <v>3</v>
      </c>
      <c r="GQ22" t="s">
        <v>4</v>
      </c>
      <c r="GR22" t="s">
        <v>5</v>
      </c>
      <c r="GS22" t="s">
        <v>6</v>
      </c>
      <c r="GT22" t="s">
        <v>7</v>
      </c>
      <c r="GU22" t="s">
        <v>2</v>
      </c>
      <c r="GV22" s="15" t="s">
        <v>47</v>
      </c>
      <c r="GW22" t="s">
        <v>3</v>
      </c>
      <c r="GX22" t="s">
        <v>4</v>
      </c>
      <c r="GY22" t="s">
        <v>5</v>
      </c>
      <c r="GZ22" t="s">
        <v>6</v>
      </c>
      <c r="HA22" t="s">
        <v>7</v>
      </c>
      <c r="HB22" t="s">
        <v>2</v>
      </c>
      <c r="HC22" t="s">
        <v>0</v>
      </c>
      <c r="HD22" t="s">
        <v>3</v>
      </c>
      <c r="HE22" t="s">
        <v>4</v>
      </c>
      <c r="HF22" t="s">
        <v>5</v>
      </c>
      <c r="HG22" t="s">
        <v>6</v>
      </c>
      <c r="HH22" s="21" t="s">
        <v>34</v>
      </c>
      <c r="HI22" s="18" t="s">
        <v>2</v>
      </c>
      <c r="HJ22" s="18" t="s">
        <v>0</v>
      </c>
      <c r="HK22" s="18" t="s">
        <v>3</v>
      </c>
      <c r="HL22" s="18" t="s">
        <v>4</v>
      </c>
      <c r="HM22" s="18" t="s">
        <v>5</v>
      </c>
      <c r="HN22" s="18" t="s">
        <v>6</v>
      </c>
      <c r="HO22" s="18" t="s">
        <v>7</v>
      </c>
      <c r="HP22" s="18" t="s">
        <v>2</v>
      </c>
      <c r="HQ22" s="21" t="s">
        <v>47</v>
      </c>
      <c r="HR22" s="18" t="s">
        <v>3</v>
      </c>
      <c r="HS22" s="18" t="s">
        <v>4</v>
      </c>
      <c r="HT22" s="45" t="s">
        <v>5</v>
      </c>
      <c r="HU22" s="45" t="s">
        <v>6</v>
      </c>
      <c r="HV22" s="45" t="s">
        <v>7</v>
      </c>
      <c r="HW22" s="18" t="s">
        <v>2</v>
      </c>
      <c r="HX22" s="18" t="s">
        <v>0</v>
      </c>
      <c r="HY22" s="18" t="s">
        <v>3</v>
      </c>
      <c r="HZ22" s="18" t="s">
        <v>4</v>
      </c>
      <c r="IA22" s="18" t="s">
        <v>5</v>
      </c>
      <c r="IB22" s="18" t="s">
        <v>6</v>
      </c>
      <c r="IC22" s="18" t="s">
        <v>7</v>
      </c>
      <c r="ID22" s="18" t="s">
        <v>2</v>
      </c>
      <c r="IE22" s="18" t="s">
        <v>0</v>
      </c>
      <c r="IF22" s="18" t="s">
        <v>3</v>
      </c>
      <c r="IG22" s="18" t="s">
        <v>4</v>
      </c>
      <c r="IH22" s="18" t="s">
        <v>5</v>
      </c>
      <c r="II22" s="18" t="s">
        <v>6</v>
      </c>
      <c r="IJ22" s="18" t="s">
        <v>56</v>
      </c>
      <c r="IK22" s="18" t="s">
        <v>57</v>
      </c>
      <c r="IL22" s="18" t="s">
        <v>58</v>
      </c>
      <c r="IM22" t="s">
        <v>3</v>
      </c>
      <c r="IN22" t="s">
        <v>4</v>
      </c>
      <c r="IO22" t="s">
        <v>5</v>
      </c>
      <c r="IP22" t="s">
        <v>6</v>
      </c>
      <c r="IQ22" t="s">
        <v>7</v>
      </c>
      <c r="IR22" t="s">
        <v>2</v>
      </c>
      <c r="IS22" t="s">
        <v>0</v>
      </c>
      <c r="IT22" t="s">
        <v>3</v>
      </c>
      <c r="IU22" t="s">
        <v>4</v>
      </c>
      <c r="IV22" t="s">
        <v>5</v>
      </c>
      <c r="IW22" s="15" t="s">
        <v>51</v>
      </c>
      <c r="IX22" t="s">
        <v>7</v>
      </c>
      <c r="IY22" s="57" t="s">
        <v>2</v>
      </c>
      <c r="IZ22" s="58" t="s">
        <v>47</v>
      </c>
      <c r="JA22" s="58" t="s">
        <v>48</v>
      </c>
      <c r="JB22" t="s">
        <v>4</v>
      </c>
      <c r="JC22" t="s">
        <v>5</v>
      </c>
      <c r="JD22" t="s">
        <v>6</v>
      </c>
      <c r="JE22" t="s">
        <v>7</v>
      </c>
      <c r="JF22" t="s">
        <v>2</v>
      </c>
      <c r="JG22" t="s">
        <v>0</v>
      </c>
      <c r="JH22" t="s">
        <v>3</v>
      </c>
      <c r="JI22" t="s">
        <v>4</v>
      </c>
      <c r="JJ22" t="s">
        <v>5</v>
      </c>
      <c r="JK22" t="s">
        <v>6</v>
      </c>
      <c r="JL22" t="s">
        <v>7</v>
      </c>
      <c r="JM22" t="s">
        <v>2</v>
      </c>
      <c r="JN22" t="s">
        <v>0</v>
      </c>
      <c r="JO22" t="s">
        <v>3</v>
      </c>
      <c r="JP22" t="s">
        <v>4</v>
      </c>
      <c r="JQ22" s="18" t="s">
        <v>5</v>
      </c>
      <c r="JR22" s="18" t="s">
        <v>6</v>
      </c>
      <c r="JS22" s="18" t="s">
        <v>7</v>
      </c>
      <c r="JT22" s="18" t="s">
        <v>2</v>
      </c>
      <c r="JU22" s="18" t="s">
        <v>0</v>
      </c>
      <c r="JV22" s="18" t="s">
        <v>3</v>
      </c>
      <c r="JW22" s="18" t="s">
        <v>4</v>
      </c>
      <c r="JX22" s="18" t="s">
        <v>5</v>
      </c>
      <c r="JY22" s="18" t="s">
        <v>6</v>
      </c>
      <c r="JZ22" s="18" t="s">
        <v>7</v>
      </c>
      <c r="KA22" s="21" t="s">
        <v>33</v>
      </c>
      <c r="KB22" s="21" t="s">
        <v>47</v>
      </c>
      <c r="KC22" s="18" t="s">
        <v>48</v>
      </c>
      <c r="KD22" s="18" t="s">
        <v>49</v>
      </c>
      <c r="KE22" s="18" t="s">
        <v>50</v>
      </c>
      <c r="KF22" s="18" t="s">
        <v>6</v>
      </c>
      <c r="KG22" s="18" t="s">
        <v>7</v>
      </c>
      <c r="KH22" s="18" t="s">
        <v>2</v>
      </c>
      <c r="KI22" s="18" t="s">
        <v>0</v>
      </c>
      <c r="KJ22" s="18" t="s">
        <v>3</v>
      </c>
      <c r="KK22" s="18" t="s">
        <v>4</v>
      </c>
      <c r="KL22" s="18" t="s">
        <v>5</v>
      </c>
      <c r="KM22" s="18" t="s">
        <v>6</v>
      </c>
      <c r="KN22" s="18" t="s">
        <v>7</v>
      </c>
      <c r="KO22" s="18" t="s">
        <v>2</v>
      </c>
      <c r="KP22" s="18" t="s">
        <v>0</v>
      </c>
      <c r="KQ22" s="18" t="s">
        <v>3</v>
      </c>
      <c r="KR22" s="18" t="s">
        <v>4</v>
      </c>
      <c r="KS22" s="18" t="s">
        <v>5</v>
      </c>
      <c r="KT22" s="18" t="s">
        <v>6</v>
      </c>
      <c r="KU22" s="18" t="s">
        <v>7</v>
      </c>
      <c r="KV22" t="s">
        <v>2</v>
      </c>
      <c r="KW22" t="s">
        <v>0</v>
      </c>
      <c r="KX22" s="15" t="s">
        <v>48</v>
      </c>
      <c r="KY22" t="s">
        <v>4</v>
      </c>
      <c r="KZ22" t="s">
        <v>5</v>
      </c>
      <c r="LA22" t="s">
        <v>6</v>
      </c>
      <c r="LB22" t="s">
        <v>7</v>
      </c>
      <c r="LC22" t="s">
        <v>2</v>
      </c>
      <c r="LD22" t="s">
        <v>0</v>
      </c>
      <c r="LE22" t="s">
        <v>3</v>
      </c>
      <c r="LF22" t="s">
        <v>4</v>
      </c>
      <c r="LG22" t="s">
        <v>5</v>
      </c>
      <c r="LH22" t="s">
        <v>6</v>
      </c>
      <c r="LI22" t="s">
        <v>7</v>
      </c>
      <c r="LJ22" t="s">
        <v>2</v>
      </c>
      <c r="LK22" t="s">
        <v>0</v>
      </c>
      <c r="LL22" t="s">
        <v>3</v>
      </c>
      <c r="LM22" t="s">
        <v>4</v>
      </c>
      <c r="LN22" t="s">
        <v>5</v>
      </c>
      <c r="LO22" t="s">
        <v>6</v>
      </c>
      <c r="LP22" t="s">
        <v>7</v>
      </c>
      <c r="LQ22" t="s">
        <v>2</v>
      </c>
      <c r="LR22" s="51" t="s">
        <v>47</v>
      </c>
      <c r="LS22" t="s">
        <v>3</v>
      </c>
      <c r="LT22" t="s">
        <v>4</v>
      </c>
      <c r="LU22" t="s">
        <v>5</v>
      </c>
      <c r="LV22" t="s">
        <v>6</v>
      </c>
      <c r="LW22" t="s">
        <v>7</v>
      </c>
      <c r="LX22" s="1" t="s">
        <v>2</v>
      </c>
      <c r="LY22" s="1" t="s">
        <v>0</v>
      </c>
      <c r="LZ22" s="18" t="s">
        <v>3</v>
      </c>
      <c r="MA22" s="18" t="s">
        <v>4</v>
      </c>
      <c r="MB22" s="18" t="s">
        <v>5</v>
      </c>
      <c r="MC22" s="18" t="s">
        <v>6</v>
      </c>
      <c r="MD22" s="18" t="s">
        <v>7</v>
      </c>
      <c r="ME22" s="18" t="s">
        <v>2</v>
      </c>
      <c r="MF22" s="18" t="s">
        <v>0</v>
      </c>
      <c r="MG22" s="18" t="s">
        <v>3</v>
      </c>
      <c r="MH22" s="18" t="s">
        <v>4</v>
      </c>
      <c r="MI22" s="18" t="s">
        <v>5</v>
      </c>
      <c r="MJ22" s="18" t="s">
        <v>6</v>
      </c>
      <c r="MK22" s="18" t="s">
        <v>7</v>
      </c>
      <c r="ML22" s="18" t="s">
        <v>2</v>
      </c>
      <c r="MM22" s="18" t="s">
        <v>0</v>
      </c>
      <c r="MN22" s="18" t="s">
        <v>3</v>
      </c>
      <c r="MO22" s="18" t="s">
        <v>4</v>
      </c>
      <c r="MP22" s="18" t="s">
        <v>5</v>
      </c>
      <c r="MQ22" s="18" t="s">
        <v>6</v>
      </c>
      <c r="MR22" s="18" t="s">
        <v>7</v>
      </c>
      <c r="MS22" s="18" t="s">
        <v>2</v>
      </c>
      <c r="MT22" s="35" t="s">
        <v>47</v>
      </c>
      <c r="MU22" s="18" t="s">
        <v>3</v>
      </c>
      <c r="MV22" s="18" t="s">
        <v>4</v>
      </c>
      <c r="MW22" s="18" t="s">
        <v>5</v>
      </c>
      <c r="MX22" s="18" t="s">
        <v>6</v>
      </c>
      <c r="MY22" s="18" t="s">
        <v>7</v>
      </c>
      <c r="MZ22" s="18" t="s">
        <v>2</v>
      </c>
      <c r="NA22" s="18" t="s">
        <v>0</v>
      </c>
      <c r="NB22" s="45" t="s">
        <v>3</v>
      </c>
      <c r="NC22" s="45" t="s">
        <v>4</v>
      </c>
      <c r="ND22" s="45" t="s">
        <v>5</v>
      </c>
      <c r="NE22" s="45" t="s">
        <v>6</v>
      </c>
      <c r="NF22" s="45" t="s">
        <v>7</v>
      </c>
      <c r="NG22" s="45" t="s">
        <v>2</v>
      </c>
      <c r="NH22" s="18" t="s">
        <v>0</v>
      </c>
      <c r="NI22" s="18" t="s">
        <v>3</v>
      </c>
      <c r="NJ22" s="18" t="s">
        <v>4</v>
      </c>
      <c r="NK22" s="18" t="s">
        <v>5</v>
      </c>
      <c r="NL22" s="18" t="s">
        <v>6</v>
      </c>
      <c r="NM22" s="18" t="s">
        <v>7</v>
      </c>
      <c r="NN22" s="18" t="s">
        <v>2</v>
      </c>
      <c r="NO22" s="18" t="s">
        <v>0</v>
      </c>
      <c r="NP22" s="18" t="s">
        <v>3</v>
      </c>
      <c r="NQ22" s="18" t="s">
        <v>4</v>
      </c>
      <c r="NR22" s="18" t="s">
        <v>5</v>
      </c>
      <c r="NS22" s="18" t="s">
        <v>6</v>
      </c>
      <c r="NT22" s="18" t="s">
        <v>7</v>
      </c>
      <c r="NU22" s="18" t="s">
        <v>2</v>
      </c>
      <c r="NV22" s="18" t="s">
        <v>0</v>
      </c>
      <c r="NW22" s="18" t="s">
        <v>3</v>
      </c>
      <c r="NX22" s="18" t="s">
        <v>4</v>
      </c>
      <c r="NY22" s="18" t="s">
        <v>5</v>
      </c>
      <c r="NZ22" s="18" t="s">
        <v>6</v>
      </c>
      <c r="OA22" s="21" t="s">
        <v>34</v>
      </c>
      <c r="OB22" s="18" t="s">
        <v>2</v>
      </c>
      <c r="OC22" s="18" t="s">
        <v>0</v>
      </c>
      <c r="OD22" s="18" t="s">
        <v>3</v>
      </c>
      <c r="OE22" s="18" t="s">
        <v>4</v>
      </c>
      <c r="OF22" s="18" t="s">
        <v>5</v>
      </c>
      <c r="OG22" s="18" t="s">
        <v>51</v>
      </c>
      <c r="OH22" s="18" t="s">
        <v>7</v>
      </c>
      <c r="OI22" s="61" t="s">
        <v>2</v>
      </c>
      <c r="OJ22" t="s">
        <v>0</v>
      </c>
      <c r="OK22" t="s">
        <v>3</v>
      </c>
      <c r="OL22" t="s">
        <v>4</v>
      </c>
      <c r="OM22" t="s">
        <v>5</v>
      </c>
      <c r="ON22" t="s">
        <v>6</v>
      </c>
      <c r="OO22" t="s">
        <v>7</v>
      </c>
      <c r="OP22" t="s">
        <v>2</v>
      </c>
      <c r="OQ22" t="s">
        <v>0</v>
      </c>
      <c r="OR22" t="s">
        <v>3</v>
      </c>
      <c r="OS22" t="s">
        <v>4</v>
      </c>
      <c r="OT22" s="51" t="s">
        <v>50</v>
      </c>
      <c r="OU22" t="s">
        <v>6</v>
      </c>
      <c r="OV22" t="s">
        <v>7</v>
      </c>
      <c r="OW22" t="s">
        <v>2</v>
      </c>
      <c r="OX22" t="s">
        <v>0</v>
      </c>
      <c r="OY22" t="s">
        <v>3</v>
      </c>
      <c r="OZ22" t="s">
        <v>4</v>
      </c>
      <c r="PA22" t="s">
        <v>5</v>
      </c>
      <c r="PB22" t="s">
        <v>6</v>
      </c>
      <c r="PC22" t="s">
        <v>7</v>
      </c>
      <c r="PD22" t="s">
        <v>2</v>
      </c>
      <c r="PE22" t="s">
        <v>0</v>
      </c>
      <c r="PF22" t="s">
        <v>3</v>
      </c>
      <c r="PG22" t="s">
        <v>4</v>
      </c>
      <c r="PH22" t="s">
        <v>5</v>
      </c>
      <c r="PI22" t="s">
        <v>6</v>
      </c>
      <c r="PJ22" t="s">
        <v>7</v>
      </c>
      <c r="PK22" t="s">
        <v>2</v>
      </c>
      <c r="PM22" s="18" t="s">
        <v>0</v>
      </c>
      <c r="PN22" s="18" t="s">
        <v>3</v>
      </c>
      <c r="PO22" s="18" t="s">
        <v>4</v>
      </c>
      <c r="PP22" s="18" t="s">
        <v>5</v>
      </c>
      <c r="PQ22" s="18" t="s">
        <v>6</v>
      </c>
      <c r="PR22" s="18" t="s">
        <v>7</v>
      </c>
      <c r="PS22" s="18" t="s">
        <v>2</v>
      </c>
      <c r="PT22" s="18" t="s">
        <v>0</v>
      </c>
      <c r="PU22" s="18" t="s">
        <v>3</v>
      </c>
      <c r="PV22" s="18" t="s">
        <v>4</v>
      </c>
      <c r="PW22" s="35" t="s">
        <v>50</v>
      </c>
      <c r="PX22" s="18" t="s">
        <v>6</v>
      </c>
      <c r="PY22" s="18" t="s">
        <v>7</v>
      </c>
      <c r="PZ22" s="18" t="s">
        <v>2</v>
      </c>
      <c r="QA22" s="18" t="s">
        <v>0</v>
      </c>
      <c r="QB22" s="18" t="s">
        <v>3</v>
      </c>
      <c r="QC22" s="18" t="s">
        <v>4</v>
      </c>
      <c r="QD22" s="18" t="s">
        <v>5</v>
      </c>
      <c r="QE22" s="18" t="s">
        <v>6</v>
      </c>
      <c r="QF22" s="18" t="s">
        <v>7</v>
      </c>
      <c r="QG22" s="18" t="s">
        <v>2</v>
      </c>
      <c r="QH22" s="18" t="s">
        <v>0</v>
      </c>
      <c r="QI22" s="18" t="s">
        <v>3</v>
      </c>
      <c r="QJ22" s="18" t="s">
        <v>4</v>
      </c>
      <c r="QK22" s="18" t="s">
        <v>5</v>
      </c>
      <c r="QL22" s="18" t="s">
        <v>6</v>
      </c>
      <c r="QM22" s="18" t="s">
        <v>7</v>
      </c>
      <c r="QN22" s="18" t="s">
        <v>2</v>
      </c>
      <c r="QO22" s="18" t="s">
        <v>58</v>
      </c>
      <c r="QP22" s="18" t="s">
        <v>59</v>
      </c>
      <c r="QQ22" s="18" t="s">
        <v>54</v>
      </c>
    </row>
    <row r="23" spans="1:459">
      <c r="A23" s="17">
        <v>2027</v>
      </c>
      <c r="B23" s="16">
        <v>19</v>
      </c>
      <c r="C23" s="53">
        <v>1</v>
      </c>
      <c r="D23" s="53">
        <v>2</v>
      </c>
      <c r="E23" s="53">
        <v>3</v>
      </c>
      <c r="F23" s="53">
        <v>4</v>
      </c>
      <c r="G23" s="53">
        <v>5</v>
      </c>
      <c r="H23" s="53">
        <v>6</v>
      </c>
      <c r="I23" s="53">
        <v>7</v>
      </c>
      <c r="J23" s="53">
        <v>8</v>
      </c>
      <c r="K23" s="53">
        <v>9</v>
      </c>
      <c r="L23" s="53">
        <v>10</v>
      </c>
      <c r="M23" s="53">
        <v>11</v>
      </c>
      <c r="N23" s="53">
        <v>12</v>
      </c>
      <c r="O23" s="53">
        <v>13</v>
      </c>
      <c r="P23" s="53">
        <v>14</v>
      </c>
      <c r="Q23" s="53">
        <v>15</v>
      </c>
      <c r="R23" s="53">
        <v>16</v>
      </c>
      <c r="S23" s="53">
        <v>17</v>
      </c>
      <c r="T23" s="53">
        <v>18</v>
      </c>
      <c r="U23" s="53">
        <v>19</v>
      </c>
      <c r="V23" s="53">
        <v>20</v>
      </c>
      <c r="W23" s="53">
        <v>21</v>
      </c>
      <c r="X23" s="53">
        <v>22</v>
      </c>
      <c r="Y23" s="59">
        <v>23</v>
      </c>
      <c r="Z23" s="53">
        <v>24</v>
      </c>
      <c r="AA23" s="53">
        <v>25</v>
      </c>
      <c r="AB23" s="53">
        <v>26</v>
      </c>
      <c r="AC23" s="53">
        <v>27</v>
      </c>
      <c r="AD23" s="53">
        <v>28</v>
      </c>
      <c r="AE23" s="53">
        <v>29</v>
      </c>
      <c r="AF23" s="53">
        <v>30</v>
      </c>
      <c r="AG23" s="60">
        <v>31</v>
      </c>
      <c r="AH23">
        <v>1</v>
      </c>
      <c r="AI23">
        <v>2</v>
      </c>
      <c r="AJ23">
        <v>3</v>
      </c>
      <c r="AK23">
        <v>4</v>
      </c>
      <c r="AL23">
        <v>5</v>
      </c>
      <c r="AM23">
        <v>6</v>
      </c>
      <c r="AN23">
        <v>7</v>
      </c>
      <c r="AO23">
        <v>8</v>
      </c>
      <c r="AP23">
        <v>9</v>
      </c>
      <c r="AQ23">
        <v>10</v>
      </c>
      <c r="AR23">
        <v>11</v>
      </c>
      <c r="AS23">
        <v>12</v>
      </c>
      <c r="AT23">
        <v>13</v>
      </c>
      <c r="AU23">
        <v>14</v>
      </c>
      <c r="AV23">
        <v>15</v>
      </c>
      <c r="AW23">
        <v>16</v>
      </c>
      <c r="AX23">
        <v>17</v>
      </c>
      <c r="AY23">
        <v>18</v>
      </c>
      <c r="AZ23">
        <v>19</v>
      </c>
      <c r="BA23">
        <v>20</v>
      </c>
      <c r="BB23">
        <v>21</v>
      </c>
      <c r="BC23">
        <v>22</v>
      </c>
      <c r="BD23">
        <v>23</v>
      </c>
      <c r="BE23">
        <v>24</v>
      </c>
      <c r="BF23">
        <v>25</v>
      </c>
      <c r="BG23">
        <v>26</v>
      </c>
      <c r="BH23">
        <v>27</v>
      </c>
      <c r="BI23">
        <v>28</v>
      </c>
      <c r="BK23" s="18">
        <v>1</v>
      </c>
      <c r="BL23" s="18">
        <v>2</v>
      </c>
      <c r="BM23" s="18">
        <v>3</v>
      </c>
      <c r="BN23" s="18">
        <v>4</v>
      </c>
      <c r="BO23" s="18">
        <v>5</v>
      </c>
      <c r="BP23" s="18">
        <v>6</v>
      </c>
      <c r="BQ23" s="18">
        <v>7</v>
      </c>
      <c r="BR23" s="18">
        <v>8</v>
      </c>
      <c r="BS23" s="18">
        <v>9</v>
      </c>
      <c r="BT23" s="18">
        <v>10</v>
      </c>
      <c r="BU23" s="18">
        <v>11</v>
      </c>
      <c r="BV23" s="18">
        <v>12</v>
      </c>
      <c r="BW23" s="18">
        <v>13</v>
      </c>
      <c r="BX23" s="18">
        <v>14</v>
      </c>
      <c r="BY23" s="18">
        <v>15</v>
      </c>
      <c r="BZ23" s="18">
        <v>16</v>
      </c>
      <c r="CA23" s="18">
        <v>17</v>
      </c>
      <c r="CB23" s="18">
        <v>18</v>
      </c>
      <c r="CC23" s="18">
        <v>19</v>
      </c>
      <c r="CD23" s="18">
        <v>20</v>
      </c>
      <c r="CE23" s="18">
        <v>21</v>
      </c>
      <c r="CF23" s="18">
        <v>22</v>
      </c>
      <c r="CG23" s="18">
        <v>23</v>
      </c>
      <c r="CH23" s="18">
        <v>24</v>
      </c>
      <c r="CI23" s="18">
        <v>25</v>
      </c>
      <c r="CJ23" s="18">
        <v>26</v>
      </c>
      <c r="CK23" s="18">
        <v>27</v>
      </c>
      <c r="CL23" s="18">
        <v>28</v>
      </c>
      <c r="CM23" s="18">
        <v>29</v>
      </c>
      <c r="CN23" s="18">
        <v>30</v>
      </c>
      <c r="CO23" s="18">
        <v>31</v>
      </c>
      <c r="CP23">
        <v>1</v>
      </c>
      <c r="CQ23">
        <v>2</v>
      </c>
      <c r="CR23">
        <v>3</v>
      </c>
      <c r="CS23">
        <v>4</v>
      </c>
      <c r="CT23">
        <v>5</v>
      </c>
      <c r="CU23">
        <v>6</v>
      </c>
      <c r="CV23">
        <v>7</v>
      </c>
      <c r="CW23">
        <v>8</v>
      </c>
      <c r="CX23">
        <v>9</v>
      </c>
      <c r="CY23">
        <v>10</v>
      </c>
      <c r="CZ23">
        <v>11</v>
      </c>
      <c r="DA23">
        <v>12</v>
      </c>
      <c r="DB23">
        <v>13</v>
      </c>
      <c r="DC23">
        <v>14</v>
      </c>
      <c r="DD23">
        <v>15</v>
      </c>
      <c r="DE23">
        <v>16</v>
      </c>
      <c r="DF23">
        <v>17</v>
      </c>
      <c r="DG23">
        <v>18</v>
      </c>
      <c r="DH23">
        <v>19</v>
      </c>
      <c r="DI23">
        <v>20</v>
      </c>
      <c r="DJ23">
        <v>21</v>
      </c>
      <c r="DK23">
        <v>22</v>
      </c>
      <c r="DL23">
        <v>23</v>
      </c>
      <c r="DM23">
        <v>24</v>
      </c>
      <c r="DN23">
        <v>25</v>
      </c>
      <c r="DO23">
        <v>26</v>
      </c>
      <c r="DP23">
        <v>27</v>
      </c>
      <c r="DQ23">
        <v>28</v>
      </c>
      <c r="DR23">
        <v>29</v>
      </c>
      <c r="DS23">
        <v>30</v>
      </c>
      <c r="DT23" s="18">
        <v>1</v>
      </c>
      <c r="DU23" s="18">
        <v>2</v>
      </c>
      <c r="DV23" s="18">
        <v>3</v>
      </c>
      <c r="DW23" s="18">
        <v>4</v>
      </c>
      <c r="DX23" s="18">
        <v>5</v>
      </c>
      <c r="DY23" s="18">
        <v>6</v>
      </c>
      <c r="DZ23" s="18">
        <v>7</v>
      </c>
      <c r="EA23" s="18">
        <v>8</v>
      </c>
      <c r="EB23" s="18">
        <v>9</v>
      </c>
      <c r="EC23" s="18">
        <v>10</v>
      </c>
      <c r="ED23" s="18">
        <v>11</v>
      </c>
      <c r="EE23" s="18">
        <v>12</v>
      </c>
      <c r="EF23" s="18">
        <v>13</v>
      </c>
      <c r="EG23" s="18">
        <v>14</v>
      </c>
      <c r="EH23" s="18">
        <v>15</v>
      </c>
      <c r="EI23" s="18">
        <v>16</v>
      </c>
      <c r="EJ23" s="18">
        <v>17</v>
      </c>
      <c r="EK23" s="18">
        <v>18</v>
      </c>
      <c r="EL23" s="18">
        <v>19</v>
      </c>
      <c r="EM23" s="18">
        <v>20</v>
      </c>
      <c r="EN23" s="18">
        <v>21</v>
      </c>
      <c r="EO23" s="18">
        <v>22</v>
      </c>
      <c r="EP23" s="18">
        <v>23</v>
      </c>
      <c r="EQ23" s="18">
        <v>24</v>
      </c>
      <c r="ER23" s="18">
        <v>25</v>
      </c>
      <c r="ES23" s="18">
        <v>26</v>
      </c>
      <c r="ET23" s="18">
        <v>27</v>
      </c>
      <c r="EU23" s="18">
        <v>28</v>
      </c>
      <c r="EV23" s="18">
        <v>29</v>
      </c>
      <c r="EW23" s="18">
        <v>30</v>
      </c>
      <c r="EX23" s="18">
        <v>31</v>
      </c>
      <c r="EY23">
        <v>1</v>
      </c>
      <c r="EZ23">
        <v>2</v>
      </c>
      <c r="FA23">
        <v>3</v>
      </c>
      <c r="FB23">
        <v>4</v>
      </c>
      <c r="FC23">
        <v>5</v>
      </c>
      <c r="FD23">
        <v>6</v>
      </c>
      <c r="FE23">
        <v>7</v>
      </c>
      <c r="FF23">
        <v>8</v>
      </c>
      <c r="FG23">
        <v>9</v>
      </c>
      <c r="FH23">
        <v>10</v>
      </c>
      <c r="FI23">
        <v>11</v>
      </c>
      <c r="FJ23">
        <v>12</v>
      </c>
      <c r="FK23">
        <v>13</v>
      </c>
      <c r="FL23">
        <v>14</v>
      </c>
      <c r="FM23">
        <v>15</v>
      </c>
      <c r="FN23">
        <v>16</v>
      </c>
      <c r="FO23">
        <v>17</v>
      </c>
      <c r="FP23">
        <v>18</v>
      </c>
      <c r="FQ23">
        <v>19</v>
      </c>
      <c r="FR23">
        <v>20</v>
      </c>
      <c r="FS23">
        <v>21</v>
      </c>
      <c r="FT23">
        <v>22</v>
      </c>
      <c r="FU23">
        <v>23</v>
      </c>
      <c r="FV23">
        <v>24</v>
      </c>
      <c r="FW23">
        <v>25</v>
      </c>
      <c r="FX23">
        <v>26</v>
      </c>
      <c r="FY23">
        <v>27</v>
      </c>
      <c r="FZ23">
        <v>28</v>
      </c>
      <c r="GA23">
        <v>29</v>
      </c>
      <c r="GB23">
        <v>30</v>
      </c>
      <c r="GC23" s="18">
        <v>1</v>
      </c>
      <c r="GD23" s="18">
        <v>2</v>
      </c>
      <c r="GE23" s="18">
        <v>3</v>
      </c>
      <c r="GF23" s="18">
        <v>4</v>
      </c>
      <c r="GG23" s="18">
        <v>5</v>
      </c>
      <c r="GH23" s="18">
        <v>6</v>
      </c>
      <c r="GI23" s="18">
        <v>7</v>
      </c>
      <c r="GJ23" s="18">
        <v>8</v>
      </c>
      <c r="GK23" s="18">
        <v>9</v>
      </c>
      <c r="GL23" s="18">
        <v>10</v>
      </c>
      <c r="GM23" s="18">
        <v>11</v>
      </c>
      <c r="GN23" s="18">
        <v>12</v>
      </c>
      <c r="GO23" s="18">
        <v>13</v>
      </c>
      <c r="GP23" s="18">
        <v>14</v>
      </c>
      <c r="GQ23" s="18">
        <v>15</v>
      </c>
      <c r="GR23" s="18">
        <v>16</v>
      </c>
      <c r="GS23" s="18">
        <v>17</v>
      </c>
      <c r="GT23" s="18">
        <v>18</v>
      </c>
      <c r="GU23" s="18">
        <v>19</v>
      </c>
      <c r="GV23" s="18">
        <v>20</v>
      </c>
      <c r="GW23" s="18">
        <v>21</v>
      </c>
      <c r="GX23" s="18">
        <v>22</v>
      </c>
      <c r="GY23" s="18">
        <v>23</v>
      </c>
      <c r="GZ23" s="18">
        <v>24</v>
      </c>
      <c r="HA23" s="18">
        <v>25</v>
      </c>
      <c r="HB23" s="18">
        <v>26</v>
      </c>
      <c r="HC23" s="18">
        <v>27</v>
      </c>
      <c r="HD23" s="18">
        <v>28</v>
      </c>
      <c r="HE23" s="18">
        <v>29</v>
      </c>
      <c r="HF23" s="18">
        <v>30</v>
      </c>
      <c r="HG23" s="18">
        <v>31</v>
      </c>
      <c r="HH23">
        <v>1</v>
      </c>
      <c r="HI23">
        <v>2</v>
      </c>
      <c r="HJ23">
        <v>3</v>
      </c>
      <c r="HK23">
        <v>4</v>
      </c>
      <c r="HL23">
        <v>5</v>
      </c>
      <c r="HM23">
        <v>6</v>
      </c>
      <c r="HN23">
        <v>7</v>
      </c>
      <c r="HO23">
        <v>8</v>
      </c>
      <c r="HP23">
        <v>9</v>
      </c>
      <c r="HQ23">
        <v>10</v>
      </c>
      <c r="HR23">
        <v>11</v>
      </c>
      <c r="HS23">
        <v>12</v>
      </c>
      <c r="HT23" s="45">
        <v>13</v>
      </c>
      <c r="HU23" s="45">
        <v>14</v>
      </c>
      <c r="HV23" s="45">
        <v>15</v>
      </c>
      <c r="HW23">
        <v>16</v>
      </c>
      <c r="HX23">
        <v>17</v>
      </c>
      <c r="HY23">
        <v>18</v>
      </c>
      <c r="HZ23">
        <v>19</v>
      </c>
      <c r="IA23">
        <v>20</v>
      </c>
      <c r="IB23">
        <v>21</v>
      </c>
      <c r="IC23">
        <v>22</v>
      </c>
      <c r="ID23">
        <v>23</v>
      </c>
      <c r="IE23">
        <v>24</v>
      </c>
      <c r="IF23">
        <v>25</v>
      </c>
      <c r="IG23">
        <v>26</v>
      </c>
      <c r="IH23">
        <v>27</v>
      </c>
      <c r="II23">
        <v>28</v>
      </c>
      <c r="IJ23">
        <v>29</v>
      </c>
      <c r="IK23">
        <v>30</v>
      </c>
      <c r="IL23">
        <v>31</v>
      </c>
      <c r="IM23" s="18">
        <v>1</v>
      </c>
      <c r="IN23" s="18">
        <v>2</v>
      </c>
      <c r="IO23" s="18">
        <v>3</v>
      </c>
      <c r="IP23" s="18">
        <v>4</v>
      </c>
      <c r="IQ23" s="18">
        <v>5</v>
      </c>
      <c r="IR23" s="18">
        <v>6</v>
      </c>
      <c r="IS23" s="18">
        <v>7</v>
      </c>
      <c r="IT23" s="18">
        <v>8</v>
      </c>
      <c r="IU23" s="18">
        <v>9</v>
      </c>
      <c r="IV23" s="18">
        <v>10</v>
      </c>
      <c r="IW23" s="18">
        <v>11</v>
      </c>
      <c r="IX23" s="18">
        <v>12</v>
      </c>
      <c r="IY23" s="18">
        <v>13</v>
      </c>
      <c r="IZ23" s="18">
        <v>14</v>
      </c>
      <c r="JA23" s="18">
        <v>15</v>
      </c>
      <c r="JB23" s="18">
        <v>16</v>
      </c>
      <c r="JC23" s="18">
        <v>17</v>
      </c>
      <c r="JD23" s="18">
        <v>18</v>
      </c>
      <c r="JE23" s="18">
        <v>19</v>
      </c>
      <c r="JF23" s="18">
        <v>20</v>
      </c>
      <c r="JG23" s="18">
        <v>21</v>
      </c>
      <c r="JH23" s="18">
        <v>22</v>
      </c>
      <c r="JI23" s="18">
        <v>23</v>
      </c>
      <c r="JJ23" s="18">
        <v>24</v>
      </c>
      <c r="JK23" s="18">
        <v>25</v>
      </c>
      <c r="JL23" s="18">
        <v>26</v>
      </c>
      <c r="JM23" s="18">
        <v>27</v>
      </c>
      <c r="JN23" s="18">
        <v>28</v>
      </c>
      <c r="JO23" s="18">
        <v>29</v>
      </c>
      <c r="JP23" s="18">
        <v>30</v>
      </c>
      <c r="JQ23">
        <v>1</v>
      </c>
      <c r="JR23">
        <v>2</v>
      </c>
      <c r="JS23">
        <v>3</v>
      </c>
      <c r="JT23">
        <v>4</v>
      </c>
      <c r="JU23">
        <v>5</v>
      </c>
      <c r="JV23">
        <v>6</v>
      </c>
      <c r="JW23">
        <v>7</v>
      </c>
      <c r="JX23">
        <v>8</v>
      </c>
      <c r="JY23">
        <v>9</v>
      </c>
      <c r="JZ23">
        <v>10</v>
      </c>
      <c r="KA23">
        <v>11</v>
      </c>
      <c r="KB23">
        <v>12</v>
      </c>
      <c r="KC23">
        <v>13</v>
      </c>
      <c r="KD23">
        <v>14</v>
      </c>
      <c r="KE23">
        <v>15</v>
      </c>
      <c r="KF23">
        <v>16</v>
      </c>
      <c r="KG23">
        <v>17</v>
      </c>
      <c r="KH23">
        <v>18</v>
      </c>
      <c r="KI23">
        <v>19</v>
      </c>
      <c r="KJ23">
        <v>20</v>
      </c>
      <c r="KK23">
        <v>21</v>
      </c>
      <c r="KL23">
        <v>22</v>
      </c>
      <c r="KM23">
        <v>23</v>
      </c>
      <c r="KN23">
        <v>24</v>
      </c>
      <c r="KO23">
        <v>25</v>
      </c>
      <c r="KP23">
        <v>26</v>
      </c>
      <c r="KQ23">
        <v>27</v>
      </c>
      <c r="KR23">
        <v>28</v>
      </c>
      <c r="KS23">
        <v>29</v>
      </c>
      <c r="KT23">
        <v>30</v>
      </c>
      <c r="KU23">
        <v>31</v>
      </c>
      <c r="KV23" s="18">
        <v>1</v>
      </c>
      <c r="KW23" s="18">
        <v>2</v>
      </c>
      <c r="KX23" s="18">
        <v>3</v>
      </c>
      <c r="KY23" s="18">
        <v>4</v>
      </c>
      <c r="KZ23" s="18">
        <v>5</v>
      </c>
      <c r="LA23" s="18">
        <v>6</v>
      </c>
      <c r="LB23" s="18">
        <v>7</v>
      </c>
      <c r="LC23" s="18">
        <v>8</v>
      </c>
      <c r="LD23" s="18">
        <v>9</v>
      </c>
      <c r="LE23" s="18">
        <v>10</v>
      </c>
      <c r="LF23" s="18">
        <v>11</v>
      </c>
      <c r="LG23" s="18">
        <v>12</v>
      </c>
      <c r="LH23" s="18">
        <v>13</v>
      </c>
      <c r="LI23" s="18">
        <v>14</v>
      </c>
      <c r="LJ23" s="18">
        <v>15</v>
      </c>
      <c r="LK23" s="18">
        <v>16</v>
      </c>
      <c r="LL23" s="18">
        <v>17</v>
      </c>
      <c r="LM23" s="18">
        <v>18</v>
      </c>
      <c r="LN23" s="18">
        <v>19</v>
      </c>
      <c r="LO23" s="18">
        <v>20</v>
      </c>
      <c r="LP23" s="18">
        <v>21</v>
      </c>
      <c r="LQ23" s="18">
        <v>22</v>
      </c>
      <c r="LR23" s="18">
        <v>23</v>
      </c>
      <c r="LS23" s="18">
        <v>24</v>
      </c>
      <c r="LT23" s="18">
        <v>25</v>
      </c>
      <c r="LU23" s="18">
        <v>26</v>
      </c>
      <c r="LV23" s="18">
        <v>27</v>
      </c>
      <c r="LW23" s="18">
        <v>28</v>
      </c>
      <c r="LX23" s="18">
        <v>29</v>
      </c>
      <c r="LY23" s="18">
        <v>30</v>
      </c>
      <c r="LZ23">
        <v>1</v>
      </c>
      <c r="MA23">
        <v>2</v>
      </c>
      <c r="MB23">
        <v>3</v>
      </c>
      <c r="MC23">
        <v>4</v>
      </c>
      <c r="MD23">
        <v>5</v>
      </c>
      <c r="ME23">
        <v>6</v>
      </c>
      <c r="MF23">
        <v>7</v>
      </c>
      <c r="MG23">
        <v>8</v>
      </c>
      <c r="MH23">
        <v>9</v>
      </c>
      <c r="MI23">
        <v>10</v>
      </c>
      <c r="MJ23">
        <v>11</v>
      </c>
      <c r="MK23">
        <v>12</v>
      </c>
      <c r="ML23">
        <v>13</v>
      </c>
      <c r="MM23">
        <v>14</v>
      </c>
      <c r="MN23">
        <v>15</v>
      </c>
      <c r="MO23">
        <v>16</v>
      </c>
      <c r="MP23">
        <v>17</v>
      </c>
      <c r="MQ23">
        <v>18</v>
      </c>
      <c r="MR23">
        <v>19</v>
      </c>
      <c r="MS23">
        <v>20</v>
      </c>
      <c r="MT23">
        <v>21</v>
      </c>
      <c r="MU23">
        <v>22</v>
      </c>
      <c r="MV23" s="15">
        <v>23</v>
      </c>
      <c r="MW23">
        <v>24</v>
      </c>
      <c r="MX23">
        <v>25</v>
      </c>
      <c r="MY23">
        <v>26</v>
      </c>
      <c r="MZ23">
        <v>27</v>
      </c>
      <c r="NA23">
        <v>28</v>
      </c>
      <c r="NB23" s="45">
        <v>29</v>
      </c>
      <c r="NC23" s="45">
        <v>30</v>
      </c>
      <c r="ND23" s="46">
        <v>31</v>
      </c>
      <c r="NE23" s="45">
        <v>1</v>
      </c>
      <c r="NF23" s="45">
        <v>2</v>
      </c>
      <c r="NG23" s="45">
        <v>3</v>
      </c>
      <c r="NH23">
        <v>4</v>
      </c>
      <c r="NI23">
        <v>5</v>
      </c>
      <c r="NJ23">
        <v>6</v>
      </c>
      <c r="NK23">
        <v>7</v>
      </c>
      <c r="NL23">
        <v>8</v>
      </c>
      <c r="NM23">
        <v>9</v>
      </c>
      <c r="NN23">
        <v>10</v>
      </c>
      <c r="NO23">
        <v>11</v>
      </c>
      <c r="NP23">
        <v>12</v>
      </c>
      <c r="NQ23">
        <v>13</v>
      </c>
      <c r="NR23">
        <v>14</v>
      </c>
      <c r="NS23">
        <v>15</v>
      </c>
      <c r="NT23">
        <v>16</v>
      </c>
      <c r="NU23">
        <v>17</v>
      </c>
      <c r="NV23">
        <v>18</v>
      </c>
      <c r="NW23">
        <v>19</v>
      </c>
      <c r="NX23">
        <v>20</v>
      </c>
      <c r="NY23">
        <v>21</v>
      </c>
      <c r="NZ23">
        <v>22</v>
      </c>
      <c r="OA23" s="15">
        <v>23</v>
      </c>
      <c r="OB23">
        <v>24</v>
      </c>
      <c r="OC23">
        <v>25</v>
      </c>
      <c r="OD23">
        <v>26</v>
      </c>
      <c r="OE23">
        <v>27</v>
      </c>
      <c r="OF23">
        <v>28</v>
      </c>
      <c r="OG23">
        <v>29</v>
      </c>
      <c r="OH23">
        <v>30</v>
      </c>
      <c r="OI23">
        <v>31</v>
      </c>
      <c r="OJ23" s="18">
        <v>1</v>
      </c>
      <c r="OK23" s="18">
        <v>2</v>
      </c>
      <c r="OL23" s="18">
        <v>3</v>
      </c>
      <c r="OM23" s="18">
        <v>4</v>
      </c>
      <c r="ON23" s="18">
        <v>5</v>
      </c>
      <c r="OO23" s="18">
        <v>6</v>
      </c>
      <c r="OP23" s="18">
        <v>7</v>
      </c>
      <c r="OQ23" s="18">
        <v>8</v>
      </c>
      <c r="OR23" s="18">
        <v>9</v>
      </c>
      <c r="OS23" s="18">
        <v>10</v>
      </c>
      <c r="OT23" s="18">
        <v>11</v>
      </c>
      <c r="OU23" s="18">
        <v>12</v>
      </c>
      <c r="OV23" s="18">
        <v>13</v>
      </c>
      <c r="OW23" s="18">
        <v>14</v>
      </c>
      <c r="OX23" s="18">
        <v>15</v>
      </c>
      <c r="OY23" s="18">
        <v>16</v>
      </c>
      <c r="OZ23" s="18">
        <v>17</v>
      </c>
      <c r="PA23" s="18">
        <v>18</v>
      </c>
      <c r="PB23" s="18">
        <v>19</v>
      </c>
      <c r="PC23" s="18">
        <v>20</v>
      </c>
      <c r="PD23" s="18">
        <v>21</v>
      </c>
      <c r="PE23" s="18">
        <v>22</v>
      </c>
      <c r="PF23" s="18">
        <v>23</v>
      </c>
      <c r="PG23" s="18">
        <v>24</v>
      </c>
      <c r="PH23" s="18">
        <v>25</v>
      </c>
      <c r="PI23" s="18">
        <v>26</v>
      </c>
      <c r="PJ23" s="18">
        <v>27</v>
      </c>
      <c r="PK23" s="18">
        <v>28</v>
      </c>
      <c r="PL23" s="18">
        <v>29</v>
      </c>
      <c r="PM23">
        <v>1</v>
      </c>
      <c r="PN23">
        <v>2</v>
      </c>
      <c r="PO23">
        <v>3</v>
      </c>
      <c r="PP23">
        <v>4</v>
      </c>
      <c r="PQ23">
        <v>5</v>
      </c>
      <c r="PR23">
        <v>6</v>
      </c>
      <c r="PS23">
        <v>7</v>
      </c>
      <c r="PT23">
        <v>8</v>
      </c>
      <c r="PU23">
        <v>9</v>
      </c>
      <c r="PV23">
        <v>10</v>
      </c>
      <c r="PW23">
        <v>11</v>
      </c>
      <c r="PX23">
        <v>12</v>
      </c>
      <c r="PY23">
        <v>13</v>
      </c>
      <c r="PZ23">
        <v>14</v>
      </c>
      <c r="QA23">
        <v>15</v>
      </c>
      <c r="QB23">
        <v>16</v>
      </c>
      <c r="QC23">
        <v>17</v>
      </c>
      <c r="QD23">
        <v>18</v>
      </c>
      <c r="QE23">
        <v>19</v>
      </c>
      <c r="QF23">
        <v>20</v>
      </c>
      <c r="QG23">
        <v>21</v>
      </c>
      <c r="QH23">
        <v>22</v>
      </c>
      <c r="QI23">
        <v>23</v>
      </c>
      <c r="QJ23">
        <v>24</v>
      </c>
      <c r="QK23">
        <v>25</v>
      </c>
      <c r="QL23">
        <v>26</v>
      </c>
      <c r="QM23">
        <v>27</v>
      </c>
      <c r="QN23">
        <v>28</v>
      </c>
      <c r="QO23">
        <v>29</v>
      </c>
      <c r="QP23">
        <v>30</v>
      </c>
      <c r="QQ23">
        <v>31</v>
      </c>
    </row>
    <row r="24" spans="1:459">
      <c r="A24" s="17"/>
      <c r="B24" s="16">
        <v>20</v>
      </c>
      <c r="C24" s="53" t="s">
        <v>6</v>
      </c>
      <c r="D24" s="53" t="s">
        <v>7</v>
      </c>
      <c r="E24" s="53" t="s">
        <v>2</v>
      </c>
      <c r="F24" s="53" t="s">
        <v>0</v>
      </c>
      <c r="G24" s="53" t="s">
        <v>3</v>
      </c>
      <c r="H24" s="53" t="s">
        <v>4</v>
      </c>
      <c r="I24" s="53" t="s">
        <v>5</v>
      </c>
      <c r="J24" s="53" t="s">
        <v>6</v>
      </c>
      <c r="K24" s="53" t="s">
        <v>7</v>
      </c>
      <c r="L24" s="53" t="s">
        <v>2</v>
      </c>
      <c r="M24" s="53" t="s">
        <v>0</v>
      </c>
      <c r="N24" s="53" t="s">
        <v>3</v>
      </c>
      <c r="O24" s="53" t="s">
        <v>4</v>
      </c>
      <c r="P24" s="53" t="s">
        <v>5</v>
      </c>
      <c r="Q24" s="53" t="s">
        <v>6</v>
      </c>
      <c r="R24" s="53" t="s">
        <v>7</v>
      </c>
      <c r="S24" s="53" t="s">
        <v>2</v>
      </c>
      <c r="T24" s="53" t="s">
        <v>0</v>
      </c>
      <c r="U24" s="53" t="s">
        <v>3</v>
      </c>
      <c r="V24" s="53" t="s">
        <v>4</v>
      </c>
      <c r="W24" s="53" t="s">
        <v>5</v>
      </c>
      <c r="X24" s="53" t="s">
        <v>6</v>
      </c>
      <c r="Y24" s="59" t="s">
        <v>34</v>
      </c>
      <c r="Z24" s="53" t="s">
        <v>2</v>
      </c>
      <c r="AA24" s="53" t="s">
        <v>0</v>
      </c>
      <c r="AB24" s="53" t="s">
        <v>3</v>
      </c>
      <c r="AC24" s="53" t="s">
        <v>4</v>
      </c>
      <c r="AD24" s="53" t="s">
        <v>5</v>
      </c>
      <c r="AE24" s="53" t="s">
        <v>51</v>
      </c>
      <c r="AF24" s="53" t="s">
        <v>7</v>
      </c>
      <c r="AG24" s="60" t="s">
        <v>2</v>
      </c>
      <c r="AH24" t="s">
        <v>0</v>
      </c>
      <c r="AI24" t="s">
        <v>3</v>
      </c>
      <c r="AJ24" t="s">
        <v>4</v>
      </c>
      <c r="AK24" t="s">
        <v>5</v>
      </c>
      <c r="AL24" t="s">
        <v>6</v>
      </c>
      <c r="AM24" t="s">
        <v>7</v>
      </c>
      <c r="AN24" t="s">
        <v>2</v>
      </c>
      <c r="AO24" t="s">
        <v>0</v>
      </c>
      <c r="AP24" t="s">
        <v>3</v>
      </c>
      <c r="AQ24" t="s">
        <v>4</v>
      </c>
      <c r="AR24" s="51" t="s">
        <v>50</v>
      </c>
      <c r="AS24" t="s">
        <v>6</v>
      </c>
      <c r="AT24" t="s">
        <v>7</v>
      </c>
      <c r="AU24" t="s">
        <v>2</v>
      </c>
      <c r="AV24" t="s">
        <v>0</v>
      </c>
      <c r="AW24" t="s">
        <v>3</v>
      </c>
      <c r="AX24" t="s">
        <v>4</v>
      </c>
      <c r="AY24" t="s">
        <v>5</v>
      </c>
      <c r="AZ24" t="s">
        <v>6</v>
      </c>
      <c r="BA24" t="s">
        <v>7</v>
      </c>
      <c r="BB24" t="s">
        <v>2</v>
      </c>
      <c r="BC24" t="s">
        <v>0</v>
      </c>
      <c r="BD24" t="s">
        <v>3</v>
      </c>
      <c r="BE24" t="s">
        <v>4</v>
      </c>
      <c r="BF24" t="s">
        <v>5</v>
      </c>
      <c r="BG24" t="s">
        <v>6</v>
      </c>
      <c r="BH24" t="s">
        <v>7</v>
      </c>
      <c r="BI24" t="s">
        <v>2</v>
      </c>
      <c r="BK24" s="18" t="s">
        <v>0</v>
      </c>
      <c r="BL24" s="18" t="s">
        <v>3</v>
      </c>
      <c r="BM24" s="18" t="s">
        <v>4</v>
      </c>
      <c r="BN24" s="18" t="s">
        <v>5</v>
      </c>
      <c r="BO24" s="18" t="s">
        <v>6</v>
      </c>
      <c r="BP24" s="18" t="s">
        <v>7</v>
      </c>
      <c r="BQ24" s="18" t="s">
        <v>2</v>
      </c>
      <c r="BR24" s="18" t="s">
        <v>0</v>
      </c>
      <c r="BS24" s="18" t="s">
        <v>3</v>
      </c>
      <c r="BT24" s="18" t="s">
        <v>4</v>
      </c>
      <c r="BU24" s="35" t="s">
        <v>50</v>
      </c>
      <c r="BV24" s="18" t="s">
        <v>6</v>
      </c>
      <c r="BW24" s="18" t="s">
        <v>7</v>
      </c>
      <c r="BX24" s="18" t="s">
        <v>2</v>
      </c>
      <c r="BY24" s="18" t="s">
        <v>0</v>
      </c>
      <c r="BZ24" s="18" t="s">
        <v>3</v>
      </c>
      <c r="CA24" s="18" t="s">
        <v>4</v>
      </c>
      <c r="CB24" s="18" t="s">
        <v>5</v>
      </c>
      <c r="CC24" s="18" t="s">
        <v>6</v>
      </c>
      <c r="CD24" s="18" t="s">
        <v>7</v>
      </c>
      <c r="CE24" s="18" t="s">
        <v>2</v>
      </c>
      <c r="CF24" s="18" t="s">
        <v>0</v>
      </c>
      <c r="CG24" s="18" t="s">
        <v>3</v>
      </c>
      <c r="CH24" s="18" t="s">
        <v>4</v>
      </c>
      <c r="CI24" s="18" t="s">
        <v>5</v>
      </c>
      <c r="CJ24" s="18" t="s">
        <v>6</v>
      </c>
      <c r="CK24" s="18" t="s">
        <v>7</v>
      </c>
      <c r="CL24" s="18" t="s">
        <v>2</v>
      </c>
      <c r="CM24" s="18" t="s">
        <v>58</v>
      </c>
      <c r="CN24" s="18" t="s">
        <v>59</v>
      </c>
      <c r="CO24" s="18" t="s">
        <v>54</v>
      </c>
      <c r="CP24" t="s">
        <v>5</v>
      </c>
      <c r="CQ24" t="s">
        <v>6</v>
      </c>
      <c r="CR24" t="s">
        <v>7</v>
      </c>
      <c r="CS24" t="s">
        <v>2</v>
      </c>
      <c r="CT24" t="s">
        <v>0</v>
      </c>
      <c r="CU24" t="s">
        <v>3</v>
      </c>
      <c r="CV24" t="s">
        <v>4</v>
      </c>
      <c r="CW24" t="s">
        <v>5</v>
      </c>
      <c r="CX24" t="s">
        <v>6</v>
      </c>
      <c r="CY24" t="s">
        <v>7</v>
      </c>
      <c r="CZ24" t="s">
        <v>2</v>
      </c>
      <c r="DA24" t="s">
        <v>0</v>
      </c>
      <c r="DB24" t="s">
        <v>3</v>
      </c>
      <c r="DC24" t="s">
        <v>4</v>
      </c>
      <c r="DD24" t="s">
        <v>5</v>
      </c>
      <c r="DE24" t="s">
        <v>6</v>
      </c>
      <c r="DF24" t="s">
        <v>7</v>
      </c>
      <c r="DG24" t="s">
        <v>2</v>
      </c>
      <c r="DH24" t="s">
        <v>0</v>
      </c>
      <c r="DI24" t="s">
        <v>3</v>
      </c>
      <c r="DJ24" t="s">
        <v>4</v>
      </c>
      <c r="DK24" t="s">
        <v>5</v>
      </c>
      <c r="DL24" t="s">
        <v>6</v>
      </c>
      <c r="DM24" t="s">
        <v>7</v>
      </c>
      <c r="DN24" t="s">
        <v>2</v>
      </c>
      <c r="DO24" t="s">
        <v>0</v>
      </c>
      <c r="DP24" t="s">
        <v>3</v>
      </c>
      <c r="DQ24" t="s">
        <v>4</v>
      </c>
      <c r="DR24" s="15" t="s">
        <v>50</v>
      </c>
      <c r="DS24" t="s">
        <v>6</v>
      </c>
      <c r="DT24" s="18" t="s">
        <v>7</v>
      </c>
      <c r="DU24" s="18" t="s">
        <v>2</v>
      </c>
      <c r="DV24" s="18" t="s">
        <v>0</v>
      </c>
      <c r="DW24" s="18" t="s">
        <v>3</v>
      </c>
      <c r="DX24" s="18" t="s">
        <v>4</v>
      </c>
      <c r="DY24" s="18" t="s">
        <v>5</v>
      </c>
      <c r="DZ24" s="18" t="s">
        <v>6</v>
      </c>
      <c r="EA24" s="18" t="s">
        <v>7</v>
      </c>
      <c r="EB24" s="18" t="s">
        <v>2</v>
      </c>
      <c r="EC24" s="18" t="s">
        <v>0</v>
      </c>
      <c r="ED24" s="18" t="s">
        <v>3</v>
      </c>
      <c r="EE24" s="18" t="s">
        <v>4</v>
      </c>
      <c r="EF24" s="18" t="s">
        <v>5</v>
      </c>
      <c r="EG24" s="18" t="s">
        <v>6</v>
      </c>
      <c r="EH24" s="18" t="s">
        <v>7</v>
      </c>
      <c r="EI24" s="18" t="s">
        <v>2</v>
      </c>
      <c r="EJ24" s="18" t="s">
        <v>0</v>
      </c>
      <c r="EK24" s="18" t="s">
        <v>3</v>
      </c>
      <c r="EL24" s="18" t="s">
        <v>4</v>
      </c>
      <c r="EM24" s="18" t="s">
        <v>5</v>
      </c>
      <c r="EN24" s="18" t="s">
        <v>6</v>
      </c>
      <c r="EO24" s="18" t="s">
        <v>7</v>
      </c>
      <c r="EP24" s="18" t="s">
        <v>2</v>
      </c>
      <c r="EQ24" s="18" t="s">
        <v>0</v>
      </c>
      <c r="ER24" s="18" t="s">
        <v>3</v>
      </c>
      <c r="ES24" s="18" t="s">
        <v>4</v>
      </c>
      <c r="ET24" s="18" t="s">
        <v>5</v>
      </c>
      <c r="EU24" s="18" t="s">
        <v>6</v>
      </c>
      <c r="EV24" s="21" t="s">
        <v>34</v>
      </c>
      <c r="EW24" s="18" t="s">
        <v>2</v>
      </c>
      <c r="EX24" s="18" t="s">
        <v>58</v>
      </c>
      <c r="EY24" t="s">
        <v>3</v>
      </c>
      <c r="EZ24" t="s">
        <v>4</v>
      </c>
      <c r="FA24" t="s">
        <v>5</v>
      </c>
      <c r="FB24" t="s">
        <v>6</v>
      </c>
      <c r="FC24" t="s">
        <v>7</v>
      </c>
      <c r="FD24" t="s">
        <v>2</v>
      </c>
      <c r="FE24" t="s">
        <v>0</v>
      </c>
      <c r="FF24" t="s">
        <v>3</v>
      </c>
      <c r="FG24" t="s">
        <v>4</v>
      </c>
      <c r="FH24" t="s">
        <v>5</v>
      </c>
      <c r="FI24" t="s">
        <v>6</v>
      </c>
      <c r="FJ24" t="s">
        <v>7</v>
      </c>
      <c r="FK24" t="s">
        <v>2</v>
      </c>
      <c r="FL24" t="s">
        <v>0</v>
      </c>
      <c r="FM24" t="s">
        <v>3</v>
      </c>
      <c r="FN24" t="s">
        <v>4</v>
      </c>
      <c r="FO24" t="s">
        <v>5</v>
      </c>
      <c r="FP24" t="s">
        <v>6</v>
      </c>
      <c r="FQ24" t="s">
        <v>7</v>
      </c>
      <c r="FR24" t="s">
        <v>2</v>
      </c>
      <c r="FS24" t="s">
        <v>0</v>
      </c>
      <c r="FT24" t="s">
        <v>3</v>
      </c>
      <c r="FU24" t="s">
        <v>4</v>
      </c>
      <c r="FV24" t="s">
        <v>5</v>
      </c>
      <c r="FW24" t="s">
        <v>6</v>
      </c>
      <c r="FX24" t="s">
        <v>7</v>
      </c>
      <c r="FY24" t="s">
        <v>2</v>
      </c>
      <c r="FZ24" t="s">
        <v>0</v>
      </c>
      <c r="GA24" t="s">
        <v>3</v>
      </c>
      <c r="GB24" t="s">
        <v>4</v>
      </c>
      <c r="GC24" s="18" t="s">
        <v>5</v>
      </c>
      <c r="GD24" s="18" t="s">
        <v>6</v>
      </c>
      <c r="GE24" s="18" t="s">
        <v>7</v>
      </c>
      <c r="GF24" s="18" t="s">
        <v>2</v>
      </c>
      <c r="GG24" s="18" t="s">
        <v>0</v>
      </c>
      <c r="GH24" s="18" t="s">
        <v>3</v>
      </c>
      <c r="GI24" s="18" t="s">
        <v>4</v>
      </c>
      <c r="GJ24" s="18" t="s">
        <v>5</v>
      </c>
      <c r="GK24" s="18" t="s">
        <v>6</v>
      </c>
      <c r="GL24" s="18" t="s">
        <v>7</v>
      </c>
      <c r="GM24" s="18" t="s">
        <v>2</v>
      </c>
      <c r="GN24" s="18" t="s">
        <v>0</v>
      </c>
      <c r="GO24" s="18" t="s">
        <v>3</v>
      </c>
      <c r="GP24" s="18" t="s">
        <v>4</v>
      </c>
      <c r="GQ24" s="18" t="s">
        <v>5</v>
      </c>
      <c r="GR24" s="18" t="s">
        <v>6</v>
      </c>
      <c r="GS24" s="18" t="s">
        <v>7</v>
      </c>
      <c r="GT24" s="18" t="s">
        <v>2</v>
      </c>
      <c r="GU24" s="18" t="s">
        <v>0</v>
      </c>
      <c r="GV24" s="18" t="s">
        <v>3</v>
      </c>
      <c r="GW24" s="18" t="s">
        <v>4</v>
      </c>
      <c r="GX24" s="18" t="s">
        <v>5</v>
      </c>
      <c r="GY24" s="18" t="s">
        <v>6</v>
      </c>
      <c r="GZ24" s="18" t="s">
        <v>7</v>
      </c>
      <c r="HA24" s="18" t="s">
        <v>2</v>
      </c>
      <c r="HB24" s="18" t="s">
        <v>0</v>
      </c>
      <c r="HC24" s="18" t="s">
        <v>3</v>
      </c>
      <c r="HD24" s="18" t="s">
        <v>4</v>
      </c>
      <c r="HE24" s="18" t="s">
        <v>5</v>
      </c>
      <c r="HF24" s="18" t="s">
        <v>6</v>
      </c>
      <c r="HG24" s="18" t="s">
        <v>56</v>
      </c>
      <c r="HH24" t="s">
        <v>2</v>
      </c>
      <c r="HI24" t="s">
        <v>0</v>
      </c>
      <c r="HJ24" t="s">
        <v>3</v>
      </c>
      <c r="HK24" t="s">
        <v>4</v>
      </c>
      <c r="HL24" t="s">
        <v>5</v>
      </c>
      <c r="HM24" t="s">
        <v>6</v>
      </c>
      <c r="HN24" t="s">
        <v>7</v>
      </c>
      <c r="HO24" t="s">
        <v>2</v>
      </c>
      <c r="HP24" t="s">
        <v>0</v>
      </c>
      <c r="HQ24" t="s">
        <v>3</v>
      </c>
      <c r="HR24" s="15" t="s">
        <v>49</v>
      </c>
      <c r="HS24" t="s">
        <v>5</v>
      </c>
      <c r="HT24" s="45" t="s">
        <v>51</v>
      </c>
      <c r="HU24" s="45" t="s">
        <v>7</v>
      </c>
      <c r="HV24" s="45" t="s">
        <v>2</v>
      </c>
      <c r="HW24" t="s">
        <v>0</v>
      </c>
      <c r="HX24" t="s">
        <v>3</v>
      </c>
      <c r="HY24" t="s">
        <v>4</v>
      </c>
      <c r="HZ24" t="s">
        <v>5</v>
      </c>
      <c r="IA24" t="s">
        <v>6</v>
      </c>
      <c r="IB24" t="s">
        <v>7</v>
      </c>
      <c r="IC24" t="s">
        <v>2</v>
      </c>
      <c r="ID24" t="s">
        <v>0</v>
      </c>
      <c r="IE24" t="s">
        <v>3</v>
      </c>
      <c r="IF24" t="s">
        <v>4</v>
      </c>
      <c r="IG24" t="s">
        <v>5</v>
      </c>
      <c r="IH24" t="s">
        <v>6</v>
      </c>
      <c r="II24" t="s">
        <v>7</v>
      </c>
      <c r="IJ24" t="s">
        <v>2</v>
      </c>
      <c r="IK24" t="s">
        <v>0</v>
      </c>
      <c r="IL24" t="s">
        <v>3</v>
      </c>
      <c r="IM24" s="18" t="s">
        <v>4</v>
      </c>
      <c r="IN24" s="18" t="s">
        <v>5</v>
      </c>
      <c r="IO24" s="18" t="s">
        <v>6</v>
      </c>
      <c r="IP24" s="18" t="s">
        <v>7</v>
      </c>
      <c r="IQ24" s="18" t="s">
        <v>2</v>
      </c>
      <c r="IR24" s="18" t="s">
        <v>0</v>
      </c>
      <c r="IS24" s="18" t="s">
        <v>3</v>
      </c>
      <c r="IT24" s="18" t="s">
        <v>4</v>
      </c>
      <c r="IU24" s="18" t="s">
        <v>5</v>
      </c>
      <c r="IV24" s="18" t="s">
        <v>6</v>
      </c>
      <c r="IW24" s="18" t="s">
        <v>7</v>
      </c>
      <c r="IX24" s="18" t="s">
        <v>2</v>
      </c>
      <c r="IY24" s="18" t="s">
        <v>0</v>
      </c>
      <c r="IZ24" s="18" t="s">
        <v>3</v>
      </c>
      <c r="JA24" s="18" t="s">
        <v>4</v>
      </c>
      <c r="JB24" s="18" t="s">
        <v>5</v>
      </c>
      <c r="JC24" s="18" t="s">
        <v>6</v>
      </c>
      <c r="JD24" s="18" t="s">
        <v>7</v>
      </c>
      <c r="JE24" s="18" t="s">
        <v>2</v>
      </c>
      <c r="JF24" s="21" t="s">
        <v>47</v>
      </c>
      <c r="JG24" s="18" t="s">
        <v>3</v>
      </c>
      <c r="JH24" s="18" t="s">
        <v>4</v>
      </c>
      <c r="JI24" s="18" t="s">
        <v>5</v>
      </c>
      <c r="JJ24" s="18" t="s">
        <v>6</v>
      </c>
      <c r="JK24" s="18" t="s">
        <v>7</v>
      </c>
      <c r="JL24" s="18" t="s">
        <v>2</v>
      </c>
      <c r="JM24" s="18" t="s">
        <v>0</v>
      </c>
      <c r="JN24" s="18" t="s">
        <v>3</v>
      </c>
      <c r="JO24" s="18" t="s">
        <v>4</v>
      </c>
      <c r="JP24" s="18" t="s">
        <v>5</v>
      </c>
      <c r="JQ24" t="s">
        <v>6</v>
      </c>
      <c r="JR24" t="s">
        <v>7</v>
      </c>
      <c r="JS24" t="s">
        <v>2</v>
      </c>
      <c r="JT24" t="s">
        <v>0</v>
      </c>
      <c r="JU24" t="s">
        <v>3</v>
      </c>
      <c r="JV24" t="s">
        <v>4</v>
      </c>
      <c r="JW24" t="s">
        <v>5</v>
      </c>
      <c r="JX24" t="s">
        <v>6</v>
      </c>
      <c r="JY24" t="s">
        <v>7</v>
      </c>
      <c r="JZ24" t="s">
        <v>2</v>
      </c>
      <c r="KA24" s="15" t="s">
        <v>47</v>
      </c>
      <c r="KB24" t="s">
        <v>3</v>
      </c>
      <c r="KC24" t="s">
        <v>4</v>
      </c>
      <c r="KD24" t="s">
        <v>5</v>
      </c>
      <c r="KE24" t="s">
        <v>6</v>
      </c>
      <c r="KF24" t="s">
        <v>7</v>
      </c>
      <c r="KG24" t="s">
        <v>2</v>
      </c>
      <c r="KH24" t="s">
        <v>0</v>
      </c>
      <c r="KI24" t="s">
        <v>3</v>
      </c>
      <c r="KJ24" t="s">
        <v>4</v>
      </c>
      <c r="KK24" t="s">
        <v>5</v>
      </c>
      <c r="KL24" t="s">
        <v>6</v>
      </c>
      <c r="KM24" t="s">
        <v>7</v>
      </c>
      <c r="KN24" t="s">
        <v>2</v>
      </c>
      <c r="KO24" t="s">
        <v>0</v>
      </c>
      <c r="KP24" t="s">
        <v>3</v>
      </c>
      <c r="KQ24" t="s">
        <v>4</v>
      </c>
      <c r="KR24" t="s">
        <v>5</v>
      </c>
      <c r="KS24" t="s">
        <v>6</v>
      </c>
      <c r="KT24" t="s">
        <v>7</v>
      </c>
      <c r="KU24" t="s">
        <v>2</v>
      </c>
      <c r="KV24" s="18" t="s">
        <v>0</v>
      </c>
      <c r="KW24" s="18" t="s">
        <v>3</v>
      </c>
      <c r="KX24" s="18" t="s">
        <v>4</v>
      </c>
      <c r="KY24" s="18" t="s">
        <v>5</v>
      </c>
      <c r="KZ24" s="18" t="s">
        <v>6</v>
      </c>
      <c r="LA24" s="18" t="s">
        <v>7</v>
      </c>
      <c r="LB24" s="18" t="s">
        <v>2</v>
      </c>
      <c r="LC24" s="18" t="s">
        <v>0</v>
      </c>
      <c r="LD24" s="18" t="s">
        <v>3</v>
      </c>
      <c r="LE24" s="18" t="s">
        <v>4</v>
      </c>
      <c r="LF24" s="35" t="s">
        <v>50</v>
      </c>
      <c r="LG24" s="18" t="s">
        <v>6</v>
      </c>
      <c r="LH24" s="18" t="s">
        <v>7</v>
      </c>
      <c r="LI24" s="18" t="s">
        <v>2</v>
      </c>
      <c r="LJ24" s="18" t="s">
        <v>0</v>
      </c>
      <c r="LK24" s="18" t="s">
        <v>3</v>
      </c>
      <c r="LL24" s="18" t="s">
        <v>4</v>
      </c>
      <c r="LM24" s="18" t="s">
        <v>5</v>
      </c>
      <c r="LN24" s="18" t="s">
        <v>6</v>
      </c>
      <c r="LO24" s="18" t="s">
        <v>7</v>
      </c>
      <c r="LP24" s="18" t="s">
        <v>2</v>
      </c>
      <c r="LQ24" s="18" t="s">
        <v>0</v>
      </c>
      <c r="LR24" s="18" t="s">
        <v>3</v>
      </c>
      <c r="LS24" s="18" t="s">
        <v>4</v>
      </c>
      <c r="LT24" s="18" t="s">
        <v>5</v>
      </c>
      <c r="LU24" s="18" t="s">
        <v>6</v>
      </c>
      <c r="LV24" s="18" t="s">
        <v>7</v>
      </c>
      <c r="LW24" s="18" t="s">
        <v>2</v>
      </c>
      <c r="LX24" s="18" t="s">
        <v>58</v>
      </c>
      <c r="LY24" s="18" t="s">
        <v>59</v>
      </c>
      <c r="LZ24" t="s">
        <v>4</v>
      </c>
      <c r="MA24" t="s">
        <v>5</v>
      </c>
      <c r="MB24" t="s">
        <v>6</v>
      </c>
      <c r="MC24" t="s">
        <v>7</v>
      </c>
      <c r="MD24" t="s">
        <v>2</v>
      </c>
      <c r="ME24" t="s">
        <v>0</v>
      </c>
      <c r="MF24" t="s">
        <v>3</v>
      </c>
      <c r="MG24" t="s">
        <v>4</v>
      </c>
      <c r="MH24" t="s">
        <v>5</v>
      </c>
      <c r="MI24" t="s">
        <v>6</v>
      </c>
      <c r="MJ24" t="s">
        <v>7</v>
      </c>
      <c r="MK24" t="s">
        <v>2</v>
      </c>
      <c r="ML24" t="s">
        <v>0</v>
      </c>
      <c r="MM24" t="s">
        <v>3</v>
      </c>
      <c r="MN24" t="s">
        <v>4</v>
      </c>
      <c r="MO24" t="s">
        <v>5</v>
      </c>
      <c r="MP24" t="s">
        <v>6</v>
      </c>
      <c r="MQ24" t="s">
        <v>7</v>
      </c>
      <c r="MR24" t="s">
        <v>2</v>
      </c>
      <c r="MS24" t="s">
        <v>0</v>
      </c>
      <c r="MT24" t="s">
        <v>3</v>
      </c>
      <c r="MU24" t="s">
        <v>4</v>
      </c>
      <c r="MV24" s="51" t="s">
        <v>50</v>
      </c>
      <c r="MW24" t="s">
        <v>6</v>
      </c>
      <c r="MX24" t="s">
        <v>7</v>
      </c>
      <c r="MY24" t="s">
        <v>2</v>
      </c>
      <c r="MZ24" t="s">
        <v>0</v>
      </c>
      <c r="NA24" t="s">
        <v>3</v>
      </c>
      <c r="NB24" s="45" t="s">
        <v>49</v>
      </c>
      <c r="NC24" s="45" t="s">
        <v>50</v>
      </c>
      <c r="ND24" s="46" t="s">
        <v>51</v>
      </c>
      <c r="NE24" s="47" t="s">
        <v>34</v>
      </c>
      <c r="NF24" s="45" t="s">
        <v>2</v>
      </c>
      <c r="NG24" s="45" t="s">
        <v>47</v>
      </c>
      <c r="NH24" t="s">
        <v>3</v>
      </c>
      <c r="NI24" t="s">
        <v>4</v>
      </c>
      <c r="NJ24" t="s">
        <v>5</v>
      </c>
      <c r="NK24" t="s">
        <v>6</v>
      </c>
      <c r="NL24" t="s">
        <v>7</v>
      </c>
      <c r="NM24" t="s">
        <v>2</v>
      </c>
      <c r="NN24" s="51" t="s">
        <v>47</v>
      </c>
      <c r="NO24" t="s">
        <v>3</v>
      </c>
      <c r="NP24" t="s">
        <v>4</v>
      </c>
      <c r="NQ24" t="s">
        <v>5</v>
      </c>
      <c r="NR24" t="s">
        <v>6</v>
      </c>
      <c r="NS24" t="s">
        <v>7</v>
      </c>
      <c r="NT24" t="s">
        <v>2</v>
      </c>
      <c r="NU24" t="s">
        <v>0</v>
      </c>
      <c r="NV24" t="s">
        <v>3</v>
      </c>
      <c r="NW24" t="s">
        <v>4</v>
      </c>
      <c r="NX24" t="s">
        <v>5</v>
      </c>
      <c r="NY24" t="s">
        <v>6</v>
      </c>
      <c r="NZ24" t="s">
        <v>7</v>
      </c>
      <c r="OA24" t="s">
        <v>2</v>
      </c>
      <c r="OB24" t="s">
        <v>0</v>
      </c>
      <c r="OC24" t="s">
        <v>3</v>
      </c>
      <c r="OD24" t="s">
        <v>4</v>
      </c>
      <c r="OE24" t="s">
        <v>5</v>
      </c>
      <c r="OF24" t="s">
        <v>6</v>
      </c>
      <c r="OG24" t="s">
        <v>7</v>
      </c>
      <c r="OH24" t="s">
        <v>2</v>
      </c>
      <c r="OI24" t="s">
        <v>0</v>
      </c>
      <c r="OJ24" s="18" t="s">
        <v>3</v>
      </c>
      <c r="OK24" s="18" t="s">
        <v>4</v>
      </c>
      <c r="OL24" s="18" t="s">
        <v>5</v>
      </c>
      <c r="OM24" s="18" t="s">
        <v>6</v>
      </c>
      <c r="ON24" s="18" t="s">
        <v>7</v>
      </c>
      <c r="OO24" s="18" t="s">
        <v>2</v>
      </c>
      <c r="OP24" s="18" t="s">
        <v>0</v>
      </c>
      <c r="OQ24" s="18" t="s">
        <v>3</v>
      </c>
      <c r="OR24" s="18" t="s">
        <v>4</v>
      </c>
      <c r="OS24" s="18" t="s">
        <v>5</v>
      </c>
      <c r="OT24" s="18" t="s">
        <v>6</v>
      </c>
      <c r="OU24" s="18" t="s">
        <v>7</v>
      </c>
      <c r="OV24" s="18" t="s">
        <v>2</v>
      </c>
      <c r="OW24" s="18" t="s">
        <v>0</v>
      </c>
      <c r="OX24" s="18" t="s">
        <v>3</v>
      </c>
      <c r="OY24" s="18" t="s">
        <v>4</v>
      </c>
      <c r="OZ24" s="18" t="s">
        <v>5</v>
      </c>
      <c r="PA24" s="18" t="s">
        <v>6</v>
      </c>
      <c r="PB24" s="18" t="s">
        <v>7</v>
      </c>
      <c r="PC24" s="18" t="s">
        <v>2</v>
      </c>
      <c r="PD24" s="35" t="s">
        <v>47</v>
      </c>
      <c r="PE24" s="18" t="s">
        <v>3</v>
      </c>
      <c r="PF24" s="18" t="s">
        <v>4</v>
      </c>
      <c r="PG24" s="18" t="s">
        <v>5</v>
      </c>
      <c r="PH24" s="18" t="s">
        <v>6</v>
      </c>
      <c r="PI24" s="18" t="s">
        <v>7</v>
      </c>
      <c r="PJ24" s="18" t="s">
        <v>2</v>
      </c>
      <c r="PK24" s="18" t="s">
        <v>0</v>
      </c>
      <c r="PL24" s="18" t="s">
        <v>59</v>
      </c>
      <c r="PM24" t="s">
        <v>4</v>
      </c>
      <c r="PN24" t="s">
        <v>5</v>
      </c>
      <c r="PO24" t="s">
        <v>6</v>
      </c>
      <c r="PP24" t="s">
        <v>7</v>
      </c>
      <c r="PQ24" t="s">
        <v>2</v>
      </c>
      <c r="PR24" t="s">
        <v>0</v>
      </c>
      <c r="PS24" t="s">
        <v>3</v>
      </c>
      <c r="PT24" t="s">
        <v>4</v>
      </c>
      <c r="PU24" t="s">
        <v>5</v>
      </c>
      <c r="PV24" t="s">
        <v>6</v>
      </c>
      <c r="PW24" s="15" t="s">
        <v>34</v>
      </c>
      <c r="PX24" t="s">
        <v>2</v>
      </c>
      <c r="PY24" t="s">
        <v>0</v>
      </c>
      <c r="PZ24" t="s">
        <v>3</v>
      </c>
      <c r="QA24" t="s">
        <v>4</v>
      </c>
      <c r="QB24" t="s">
        <v>5</v>
      </c>
      <c r="QC24" t="s">
        <v>6</v>
      </c>
      <c r="QD24" t="s">
        <v>7</v>
      </c>
      <c r="QE24" t="s">
        <v>2</v>
      </c>
      <c r="QF24" t="s">
        <v>0</v>
      </c>
      <c r="QG24" t="s">
        <v>3</v>
      </c>
      <c r="QH24" t="s">
        <v>4</v>
      </c>
      <c r="QI24" t="s">
        <v>5</v>
      </c>
      <c r="QJ24" t="s">
        <v>6</v>
      </c>
      <c r="QK24" t="s">
        <v>7</v>
      </c>
      <c r="QL24" t="s">
        <v>2</v>
      </c>
      <c r="QM24" t="s">
        <v>0</v>
      </c>
      <c r="QN24" t="s">
        <v>3</v>
      </c>
      <c r="QO24" t="s">
        <v>54</v>
      </c>
      <c r="QP24" t="s">
        <v>53</v>
      </c>
      <c r="QQ24" t="s">
        <v>55</v>
      </c>
    </row>
    <row r="25" spans="1:459">
      <c r="A25" s="17">
        <v>2028</v>
      </c>
      <c r="B25" s="16">
        <v>21</v>
      </c>
      <c r="C25" s="49">
        <v>1</v>
      </c>
      <c r="D25" s="49">
        <v>2</v>
      </c>
      <c r="E25" s="49">
        <v>3</v>
      </c>
      <c r="F25">
        <v>4</v>
      </c>
      <c r="G25">
        <v>5</v>
      </c>
      <c r="H25">
        <v>6</v>
      </c>
      <c r="I25">
        <v>7</v>
      </c>
      <c r="J25">
        <v>8</v>
      </c>
      <c r="K25">
        <v>9</v>
      </c>
      <c r="L25">
        <v>10</v>
      </c>
      <c r="M25">
        <v>11</v>
      </c>
      <c r="N25">
        <v>12</v>
      </c>
      <c r="O25">
        <v>13</v>
      </c>
      <c r="P25">
        <v>14</v>
      </c>
      <c r="Q25">
        <v>15</v>
      </c>
      <c r="R25">
        <v>16</v>
      </c>
      <c r="S25">
        <v>17</v>
      </c>
      <c r="T25">
        <v>18</v>
      </c>
      <c r="U25">
        <v>19</v>
      </c>
      <c r="V25">
        <v>20</v>
      </c>
      <c r="W25">
        <v>21</v>
      </c>
      <c r="X25">
        <v>22</v>
      </c>
      <c r="Y25" s="15">
        <v>23</v>
      </c>
      <c r="Z25">
        <v>24</v>
      </c>
      <c r="AA25">
        <v>25</v>
      </c>
      <c r="AB25">
        <v>26</v>
      </c>
      <c r="AC25">
        <v>27</v>
      </c>
      <c r="AD25">
        <v>28</v>
      </c>
      <c r="AE25">
        <v>29</v>
      </c>
      <c r="AF25">
        <v>30</v>
      </c>
      <c r="AG25">
        <v>31</v>
      </c>
      <c r="AH25" s="18">
        <v>1</v>
      </c>
      <c r="AI25" s="18">
        <v>2</v>
      </c>
      <c r="AJ25" s="18">
        <v>3</v>
      </c>
      <c r="AK25" s="18">
        <v>4</v>
      </c>
      <c r="AL25" s="18">
        <v>5</v>
      </c>
      <c r="AM25" s="18">
        <v>6</v>
      </c>
      <c r="AN25" s="18">
        <v>7</v>
      </c>
      <c r="AO25" s="18">
        <v>8</v>
      </c>
      <c r="AP25" s="18">
        <v>9</v>
      </c>
      <c r="AQ25" s="18">
        <v>10</v>
      </c>
      <c r="AR25" s="18">
        <v>11</v>
      </c>
      <c r="AS25" s="18">
        <v>12</v>
      </c>
      <c r="AT25" s="18">
        <v>13</v>
      </c>
      <c r="AU25" s="18">
        <v>14</v>
      </c>
      <c r="AV25" s="18">
        <v>15</v>
      </c>
      <c r="AW25" s="18">
        <v>16</v>
      </c>
      <c r="AX25" s="18">
        <v>17</v>
      </c>
      <c r="AY25" s="18">
        <v>18</v>
      </c>
      <c r="AZ25" s="18">
        <v>19</v>
      </c>
      <c r="BA25" s="18">
        <v>20</v>
      </c>
      <c r="BB25" s="18">
        <v>21</v>
      </c>
      <c r="BC25" s="18">
        <v>22</v>
      </c>
      <c r="BD25" s="18">
        <v>23</v>
      </c>
      <c r="BE25" s="18">
        <v>24</v>
      </c>
      <c r="BF25" s="18">
        <v>25</v>
      </c>
      <c r="BG25" s="18">
        <v>26</v>
      </c>
      <c r="BH25" s="18">
        <v>27</v>
      </c>
      <c r="BI25" s="18">
        <v>28</v>
      </c>
      <c r="BJ25" s="18">
        <v>29</v>
      </c>
      <c r="BK25">
        <v>1</v>
      </c>
      <c r="BL25">
        <v>2</v>
      </c>
      <c r="BM25">
        <v>3</v>
      </c>
      <c r="BN25">
        <v>4</v>
      </c>
      <c r="BO25">
        <v>5</v>
      </c>
      <c r="BP25">
        <v>6</v>
      </c>
      <c r="BQ25">
        <v>7</v>
      </c>
      <c r="BR25">
        <v>8</v>
      </c>
      <c r="BS25">
        <v>9</v>
      </c>
      <c r="BT25">
        <v>10</v>
      </c>
      <c r="BU25">
        <v>11</v>
      </c>
      <c r="BV25">
        <v>12</v>
      </c>
      <c r="BW25">
        <v>13</v>
      </c>
      <c r="BX25">
        <v>14</v>
      </c>
      <c r="BY25">
        <v>15</v>
      </c>
      <c r="BZ25">
        <v>16</v>
      </c>
      <c r="CA25">
        <v>17</v>
      </c>
      <c r="CB25">
        <v>18</v>
      </c>
      <c r="CC25">
        <v>19</v>
      </c>
      <c r="CD25">
        <v>20</v>
      </c>
      <c r="CE25">
        <v>21</v>
      </c>
      <c r="CF25">
        <v>22</v>
      </c>
      <c r="CG25">
        <v>23</v>
      </c>
      <c r="CH25">
        <v>24</v>
      </c>
      <c r="CI25">
        <v>25</v>
      </c>
      <c r="CJ25">
        <v>26</v>
      </c>
      <c r="CK25">
        <v>27</v>
      </c>
      <c r="CL25">
        <v>28</v>
      </c>
      <c r="CM25">
        <v>29</v>
      </c>
      <c r="CN25">
        <v>30</v>
      </c>
      <c r="CO25">
        <v>31</v>
      </c>
      <c r="CP25" s="18">
        <v>1</v>
      </c>
      <c r="CQ25" s="18">
        <v>2</v>
      </c>
      <c r="CR25" s="18">
        <v>3</v>
      </c>
      <c r="CS25" s="18">
        <v>4</v>
      </c>
      <c r="CT25" s="18">
        <v>5</v>
      </c>
      <c r="CU25" s="18">
        <v>6</v>
      </c>
      <c r="CV25" s="18">
        <v>7</v>
      </c>
      <c r="CW25" s="18">
        <v>8</v>
      </c>
      <c r="CX25" s="18">
        <v>9</v>
      </c>
      <c r="CY25" s="18">
        <v>10</v>
      </c>
      <c r="CZ25" s="18">
        <v>11</v>
      </c>
      <c r="DA25" s="18">
        <v>12</v>
      </c>
      <c r="DB25" s="18">
        <v>13</v>
      </c>
      <c r="DC25" s="18">
        <v>14</v>
      </c>
      <c r="DD25" s="18">
        <v>15</v>
      </c>
      <c r="DE25" s="18">
        <v>16</v>
      </c>
      <c r="DF25" s="18">
        <v>17</v>
      </c>
      <c r="DG25" s="18">
        <v>18</v>
      </c>
      <c r="DH25" s="18">
        <v>19</v>
      </c>
      <c r="DI25" s="18">
        <v>20</v>
      </c>
      <c r="DJ25" s="18">
        <v>21</v>
      </c>
      <c r="DK25" s="18">
        <v>22</v>
      </c>
      <c r="DL25" s="18">
        <v>23</v>
      </c>
      <c r="DM25" s="18">
        <v>24</v>
      </c>
      <c r="DN25" s="18">
        <v>25</v>
      </c>
      <c r="DO25" s="18">
        <v>26</v>
      </c>
      <c r="DP25" s="18">
        <v>27</v>
      </c>
      <c r="DQ25" s="18">
        <v>28</v>
      </c>
      <c r="DR25" s="18">
        <v>29</v>
      </c>
      <c r="DS25" s="18">
        <v>30</v>
      </c>
      <c r="DT25">
        <v>1</v>
      </c>
      <c r="DU25">
        <v>2</v>
      </c>
      <c r="DV25">
        <v>3</v>
      </c>
      <c r="DW25">
        <v>4</v>
      </c>
      <c r="DX25">
        <v>5</v>
      </c>
      <c r="DY25">
        <v>6</v>
      </c>
      <c r="DZ25">
        <v>7</v>
      </c>
      <c r="EA25">
        <v>8</v>
      </c>
      <c r="EB25">
        <v>9</v>
      </c>
      <c r="EC25">
        <v>10</v>
      </c>
      <c r="ED25">
        <v>11</v>
      </c>
      <c r="EE25">
        <v>12</v>
      </c>
      <c r="EF25">
        <v>13</v>
      </c>
      <c r="EG25">
        <v>14</v>
      </c>
      <c r="EH25">
        <v>15</v>
      </c>
      <c r="EI25">
        <v>16</v>
      </c>
      <c r="EJ25">
        <v>17</v>
      </c>
      <c r="EK25">
        <v>18</v>
      </c>
      <c r="EL25">
        <v>19</v>
      </c>
      <c r="EM25">
        <v>20</v>
      </c>
      <c r="EN25">
        <v>21</v>
      </c>
      <c r="EO25">
        <v>22</v>
      </c>
      <c r="EP25">
        <v>23</v>
      </c>
      <c r="EQ25">
        <v>24</v>
      </c>
      <c r="ER25">
        <v>25</v>
      </c>
      <c r="ES25">
        <v>26</v>
      </c>
      <c r="ET25">
        <v>27</v>
      </c>
      <c r="EU25">
        <v>28</v>
      </c>
      <c r="EV25">
        <v>29</v>
      </c>
      <c r="EW25">
        <v>30</v>
      </c>
      <c r="EX25">
        <v>31</v>
      </c>
      <c r="EY25" s="18">
        <v>1</v>
      </c>
      <c r="EZ25" s="18">
        <v>2</v>
      </c>
      <c r="FA25" s="18">
        <v>3</v>
      </c>
      <c r="FB25" s="18">
        <v>4</v>
      </c>
      <c r="FC25" s="18">
        <v>5</v>
      </c>
      <c r="FD25" s="18">
        <v>6</v>
      </c>
      <c r="FE25" s="18">
        <v>7</v>
      </c>
      <c r="FF25" s="18">
        <v>8</v>
      </c>
      <c r="FG25" s="18">
        <v>9</v>
      </c>
      <c r="FH25" s="18">
        <v>10</v>
      </c>
      <c r="FI25" s="18">
        <v>11</v>
      </c>
      <c r="FJ25" s="18">
        <v>12</v>
      </c>
      <c r="FK25" s="18">
        <v>13</v>
      </c>
      <c r="FL25" s="18">
        <v>14</v>
      </c>
      <c r="FM25" s="18">
        <v>15</v>
      </c>
      <c r="FN25" s="18">
        <v>16</v>
      </c>
      <c r="FO25" s="18">
        <v>17</v>
      </c>
      <c r="FP25" s="18">
        <v>18</v>
      </c>
      <c r="FQ25" s="18">
        <v>19</v>
      </c>
      <c r="FR25" s="18">
        <v>20</v>
      </c>
      <c r="FS25" s="18">
        <v>21</v>
      </c>
      <c r="FT25" s="18">
        <v>22</v>
      </c>
      <c r="FU25" s="18">
        <v>23</v>
      </c>
      <c r="FV25" s="18">
        <v>24</v>
      </c>
      <c r="FW25" s="18">
        <v>25</v>
      </c>
      <c r="FX25" s="18">
        <v>26</v>
      </c>
      <c r="FY25" s="18">
        <v>27</v>
      </c>
      <c r="FZ25" s="18">
        <v>28</v>
      </c>
      <c r="GA25" s="18">
        <v>29</v>
      </c>
      <c r="GB25" s="18">
        <v>30</v>
      </c>
      <c r="GC25">
        <v>1</v>
      </c>
      <c r="GD25">
        <v>2</v>
      </c>
      <c r="GE25">
        <v>3</v>
      </c>
      <c r="GF25">
        <v>4</v>
      </c>
      <c r="GG25">
        <v>5</v>
      </c>
      <c r="GH25">
        <v>6</v>
      </c>
      <c r="GI25">
        <v>7</v>
      </c>
      <c r="GJ25">
        <v>8</v>
      </c>
      <c r="GK25">
        <v>9</v>
      </c>
      <c r="GL25">
        <v>10</v>
      </c>
      <c r="GM25">
        <v>11</v>
      </c>
      <c r="GN25">
        <v>12</v>
      </c>
      <c r="GO25">
        <v>13</v>
      </c>
      <c r="GP25">
        <v>14</v>
      </c>
      <c r="GQ25">
        <v>15</v>
      </c>
      <c r="GR25">
        <v>16</v>
      </c>
      <c r="GS25">
        <v>17</v>
      </c>
      <c r="GT25">
        <v>18</v>
      </c>
      <c r="GU25">
        <v>19</v>
      </c>
      <c r="GV25">
        <v>20</v>
      </c>
      <c r="GW25">
        <v>21</v>
      </c>
      <c r="GX25">
        <v>22</v>
      </c>
      <c r="GY25">
        <v>23</v>
      </c>
      <c r="GZ25">
        <v>24</v>
      </c>
      <c r="HA25">
        <v>25</v>
      </c>
      <c r="HB25">
        <v>26</v>
      </c>
      <c r="HC25">
        <v>27</v>
      </c>
      <c r="HD25">
        <v>28</v>
      </c>
      <c r="HE25">
        <v>29</v>
      </c>
      <c r="HF25">
        <v>30</v>
      </c>
      <c r="HG25">
        <v>31</v>
      </c>
      <c r="HH25" s="18">
        <v>1</v>
      </c>
      <c r="HI25" s="18">
        <v>2</v>
      </c>
      <c r="HJ25" s="18">
        <v>3</v>
      </c>
      <c r="HK25" s="18">
        <v>4</v>
      </c>
      <c r="HL25" s="18">
        <v>5</v>
      </c>
      <c r="HM25" s="18">
        <v>6</v>
      </c>
      <c r="HN25" s="18">
        <v>7</v>
      </c>
      <c r="HO25" s="18">
        <v>8</v>
      </c>
      <c r="HP25" s="18">
        <v>9</v>
      </c>
      <c r="HQ25" s="18">
        <v>10</v>
      </c>
      <c r="HR25" s="18">
        <v>11</v>
      </c>
      <c r="HS25" s="18">
        <v>12</v>
      </c>
      <c r="HT25" s="45">
        <v>13</v>
      </c>
      <c r="HU25" s="45">
        <v>14</v>
      </c>
      <c r="HV25" s="45">
        <v>15</v>
      </c>
      <c r="HW25" s="18">
        <v>16</v>
      </c>
      <c r="HX25" s="18">
        <v>17</v>
      </c>
      <c r="HY25" s="18">
        <v>18</v>
      </c>
      <c r="HZ25" s="18">
        <v>19</v>
      </c>
      <c r="IA25" s="18">
        <v>20</v>
      </c>
      <c r="IB25" s="18">
        <v>21</v>
      </c>
      <c r="IC25" s="18">
        <v>22</v>
      </c>
      <c r="ID25" s="18">
        <v>23</v>
      </c>
      <c r="IE25" s="18">
        <v>24</v>
      </c>
      <c r="IF25" s="18">
        <v>25</v>
      </c>
      <c r="IG25" s="18">
        <v>26</v>
      </c>
      <c r="IH25" s="18">
        <v>27</v>
      </c>
      <c r="II25" s="18">
        <v>28</v>
      </c>
      <c r="IJ25" s="18">
        <v>29</v>
      </c>
      <c r="IK25" s="18">
        <v>30</v>
      </c>
      <c r="IL25" s="18">
        <v>31</v>
      </c>
      <c r="IM25">
        <v>1</v>
      </c>
      <c r="IN25">
        <v>2</v>
      </c>
      <c r="IO25">
        <v>3</v>
      </c>
      <c r="IP25">
        <v>4</v>
      </c>
      <c r="IQ25">
        <v>5</v>
      </c>
      <c r="IR25">
        <v>6</v>
      </c>
      <c r="IS25">
        <v>7</v>
      </c>
      <c r="IT25">
        <v>8</v>
      </c>
      <c r="IU25">
        <v>9</v>
      </c>
      <c r="IV25">
        <v>10</v>
      </c>
      <c r="IW25">
        <v>11</v>
      </c>
      <c r="IX25">
        <v>12</v>
      </c>
      <c r="IY25">
        <v>13</v>
      </c>
      <c r="IZ25">
        <v>14</v>
      </c>
      <c r="JA25">
        <v>15</v>
      </c>
      <c r="JB25">
        <v>16</v>
      </c>
      <c r="JC25">
        <v>17</v>
      </c>
      <c r="JD25">
        <v>18</v>
      </c>
      <c r="JE25">
        <v>19</v>
      </c>
      <c r="JF25">
        <v>20</v>
      </c>
      <c r="JG25">
        <v>21</v>
      </c>
      <c r="JH25">
        <v>22</v>
      </c>
      <c r="JI25">
        <v>23</v>
      </c>
      <c r="JJ25">
        <v>24</v>
      </c>
      <c r="JK25">
        <v>25</v>
      </c>
      <c r="JL25">
        <v>26</v>
      </c>
      <c r="JM25">
        <v>27</v>
      </c>
      <c r="JN25">
        <v>28</v>
      </c>
      <c r="JO25">
        <v>29</v>
      </c>
      <c r="JP25">
        <v>30</v>
      </c>
      <c r="JQ25" s="18">
        <v>1</v>
      </c>
      <c r="JR25" s="18">
        <v>2</v>
      </c>
      <c r="JS25" s="18">
        <v>3</v>
      </c>
      <c r="JT25" s="18">
        <v>4</v>
      </c>
      <c r="JU25" s="18">
        <v>5</v>
      </c>
      <c r="JV25" s="18">
        <v>6</v>
      </c>
      <c r="JW25" s="18">
        <v>7</v>
      </c>
      <c r="JX25" s="18">
        <v>8</v>
      </c>
      <c r="JY25" s="18">
        <v>9</v>
      </c>
      <c r="JZ25" s="18">
        <v>10</v>
      </c>
      <c r="KA25" s="18">
        <v>11</v>
      </c>
      <c r="KB25" s="18">
        <v>12</v>
      </c>
      <c r="KC25" s="18">
        <v>13</v>
      </c>
      <c r="KD25" s="18">
        <v>14</v>
      </c>
      <c r="KE25" s="18">
        <v>15</v>
      </c>
      <c r="KF25" s="18">
        <v>16</v>
      </c>
      <c r="KG25" s="18">
        <v>17</v>
      </c>
      <c r="KH25" s="18">
        <v>18</v>
      </c>
      <c r="KI25" s="18">
        <v>19</v>
      </c>
      <c r="KJ25" s="18">
        <v>20</v>
      </c>
      <c r="KK25" s="18">
        <v>21</v>
      </c>
      <c r="KL25" s="18">
        <v>22</v>
      </c>
      <c r="KM25" s="21">
        <v>23</v>
      </c>
      <c r="KN25" s="18">
        <v>24</v>
      </c>
      <c r="KO25" s="18">
        <v>25</v>
      </c>
      <c r="KP25" s="18">
        <v>26</v>
      </c>
      <c r="KQ25" s="18">
        <v>27</v>
      </c>
      <c r="KR25" s="18">
        <v>28</v>
      </c>
      <c r="KS25" s="18">
        <v>29</v>
      </c>
      <c r="KT25" s="18">
        <v>30</v>
      </c>
      <c r="KU25" s="61">
        <v>31</v>
      </c>
      <c r="KV25">
        <v>1</v>
      </c>
      <c r="KW25">
        <v>2</v>
      </c>
      <c r="KX25">
        <v>3</v>
      </c>
      <c r="KY25">
        <v>4</v>
      </c>
      <c r="KZ25">
        <v>5</v>
      </c>
      <c r="LA25">
        <v>6</v>
      </c>
      <c r="LB25">
        <v>7</v>
      </c>
      <c r="LC25">
        <v>8</v>
      </c>
      <c r="LD25">
        <v>9</v>
      </c>
      <c r="LE25">
        <v>10</v>
      </c>
      <c r="LF25">
        <v>11</v>
      </c>
      <c r="LG25">
        <v>12</v>
      </c>
      <c r="LH25">
        <v>13</v>
      </c>
      <c r="LI25">
        <v>14</v>
      </c>
      <c r="LJ25">
        <v>15</v>
      </c>
      <c r="LK25">
        <v>16</v>
      </c>
      <c r="LL25">
        <v>17</v>
      </c>
      <c r="LM25">
        <v>18</v>
      </c>
      <c r="LN25">
        <v>19</v>
      </c>
      <c r="LO25">
        <v>20</v>
      </c>
      <c r="LP25">
        <v>21</v>
      </c>
      <c r="LQ25">
        <v>22</v>
      </c>
      <c r="LR25" s="15">
        <v>23</v>
      </c>
      <c r="LS25">
        <v>24</v>
      </c>
      <c r="LT25">
        <v>25</v>
      </c>
      <c r="LU25">
        <v>26</v>
      </c>
      <c r="LV25">
        <v>27</v>
      </c>
      <c r="LW25">
        <v>28</v>
      </c>
      <c r="LX25">
        <v>29</v>
      </c>
      <c r="LY25">
        <v>30</v>
      </c>
      <c r="LZ25" s="18">
        <v>1</v>
      </c>
      <c r="MA25" s="18">
        <v>2</v>
      </c>
      <c r="MB25" s="18">
        <v>3</v>
      </c>
      <c r="MC25" s="18">
        <v>4</v>
      </c>
      <c r="MD25" s="18">
        <v>5</v>
      </c>
      <c r="ME25" s="18">
        <v>6</v>
      </c>
      <c r="MF25" s="18">
        <v>7</v>
      </c>
      <c r="MG25" s="18">
        <v>8</v>
      </c>
      <c r="MH25" s="18">
        <v>9</v>
      </c>
      <c r="MI25" s="18">
        <v>10</v>
      </c>
      <c r="MJ25" s="18">
        <v>11</v>
      </c>
      <c r="MK25" s="18">
        <v>12</v>
      </c>
      <c r="ML25" s="18">
        <v>13</v>
      </c>
      <c r="MM25" s="18">
        <v>14</v>
      </c>
      <c r="MN25" s="18">
        <v>15</v>
      </c>
      <c r="MO25" s="18">
        <v>16</v>
      </c>
      <c r="MP25" s="18">
        <v>17</v>
      </c>
      <c r="MQ25" s="18">
        <v>18</v>
      </c>
      <c r="MR25" s="18">
        <v>19</v>
      </c>
      <c r="MS25" s="18">
        <v>20</v>
      </c>
      <c r="MT25" s="18">
        <v>21</v>
      </c>
      <c r="MU25" s="18">
        <v>22</v>
      </c>
      <c r="MV25" s="18">
        <v>23</v>
      </c>
      <c r="MW25" s="18">
        <v>24</v>
      </c>
      <c r="MX25" s="18">
        <v>25</v>
      </c>
      <c r="MY25" s="18">
        <v>26</v>
      </c>
      <c r="MZ25" s="18">
        <v>27</v>
      </c>
      <c r="NA25" s="18">
        <v>28</v>
      </c>
      <c r="NB25" s="45">
        <v>29</v>
      </c>
      <c r="NC25" s="45">
        <v>30</v>
      </c>
      <c r="ND25" s="45">
        <v>31</v>
      </c>
      <c r="NE25" s="45">
        <v>1</v>
      </c>
      <c r="NF25" s="45">
        <v>2</v>
      </c>
      <c r="NG25" s="45">
        <v>3</v>
      </c>
      <c r="NH25" s="18">
        <v>4</v>
      </c>
      <c r="NI25" s="18">
        <v>5</v>
      </c>
      <c r="NJ25" s="18">
        <v>6</v>
      </c>
      <c r="NK25" s="18">
        <v>7</v>
      </c>
      <c r="NL25" s="18">
        <v>8</v>
      </c>
      <c r="NM25" s="18">
        <v>9</v>
      </c>
      <c r="NN25" s="18">
        <v>10</v>
      </c>
      <c r="NO25" s="18">
        <v>11</v>
      </c>
      <c r="NP25" s="18">
        <v>12</v>
      </c>
      <c r="NQ25" s="18">
        <v>13</v>
      </c>
      <c r="NR25" s="18">
        <v>14</v>
      </c>
      <c r="NS25" s="18">
        <v>15</v>
      </c>
      <c r="NT25" s="18">
        <v>16</v>
      </c>
      <c r="NU25" s="18">
        <v>17</v>
      </c>
      <c r="NV25" s="18">
        <v>18</v>
      </c>
      <c r="NW25" s="18">
        <v>19</v>
      </c>
      <c r="NX25" s="18">
        <v>20</v>
      </c>
      <c r="NY25" s="18">
        <v>21</v>
      </c>
      <c r="NZ25" s="18">
        <v>22</v>
      </c>
      <c r="OA25" s="18">
        <v>23</v>
      </c>
      <c r="OB25" s="18">
        <v>24</v>
      </c>
      <c r="OC25" s="18">
        <v>25</v>
      </c>
      <c r="OD25" s="18">
        <v>26</v>
      </c>
      <c r="OE25" s="18">
        <v>27</v>
      </c>
      <c r="OF25" s="18">
        <v>28</v>
      </c>
      <c r="OG25" s="18">
        <v>29</v>
      </c>
      <c r="OH25" s="18">
        <v>30</v>
      </c>
      <c r="OI25" s="18">
        <v>31</v>
      </c>
      <c r="OJ25">
        <v>1</v>
      </c>
      <c r="OK25">
        <v>2</v>
      </c>
      <c r="OL25">
        <v>3</v>
      </c>
      <c r="OM25">
        <v>4</v>
      </c>
      <c r="ON25">
        <v>5</v>
      </c>
      <c r="OO25">
        <v>6</v>
      </c>
      <c r="OP25">
        <v>7</v>
      </c>
      <c r="OQ25">
        <v>8</v>
      </c>
      <c r="OR25">
        <v>9</v>
      </c>
      <c r="OS25">
        <v>10</v>
      </c>
      <c r="OT25">
        <v>11</v>
      </c>
      <c r="OU25">
        <v>12</v>
      </c>
      <c r="OV25">
        <v>13</v>
      </c>
      <c r="OW25">
        <v>14</v>
      </c>
      <c r="OX25">
        <v>15</v>
      </c>
      <c r="OY25">
        <v>16</v>
      </c>
      <c r="OZ25">
        <v>17</v>
      </c>
      <c r="PA25">
        <v>18</v>
      </c>
      <c r="PB25">
        <v>19</v>
      </c>
      <c r="PC25">
        <v>20</v>
      </c>
      <c r="PD25">
        <v>21</v>
      </c>
      <c r="PE25">
        <v>22</v>
      </c>
      <c r="PF25">
        <v>23</v>
      </c>
      <c r="PG25">
        <v>24</v>
      </c>
      <c r="PH25">
        <v>25</v>
      </c>
      <c r="PI25">
        <v>26</v>
      </c>
      <c r="PJ25">
        <v>27</v>
      </c>
      <c r="PK25">
        <v>28</v>
      </c>
      <c r="PM25" s="18">
        <v>1</v>
      </c>
      <c r="PN25" s="18">
        <v>2</v>
      </c>
      <c r="PO25" s="18">
        <v>3</v>
      </c>
      <c r="PP25" s="18">
        <v>4</v>
      </c>
      <c r="PQ25" s="18">
        <v>5</v>
      </c>
      <c r="PR25" s="18">
        <v>6</v>
      </c>
      <c r="PS25" s="18">
        <v>7</v>
      </c>
      <c r="PT25" s="18">
        <v>8</v>
      </c>
      <c r="PU25" s="18">
        <v>9</v>
      </c>
      <c r="PV25" s="18">
        <v>10</v>
      </c>
      <c r="PW25" s="18">
        <v>11</v>
      </c>
      <c r="PX25" s="18">
        <v>12</v>
      </c>
      <c r="PY25" s="18">
        <v>13</v>
      </c>
      <c r="PZ25" s="18">
        <v>14</v>
      </c>
      <c r="QA25" s="18">
        <v>15</v>
      </c>
      <c r="QB25" s="18">
        <v>16</v>
      </c>
      <c r="QC25" s="18">
        <v>17</v>
      </c>
      <c r="QD25" s="18">
        <v>18</v>
      </c>
      <c r="QE25" s="18">
        <v>19</v>
      </c>
      <c r="QF25" s="18">
        <v>20</v>
      </c>
      <c r="QG25" s="18">
        <v>21</v>
      </c>
      <c r="QH25" s="18">
        <v>22</v>
      </c>
      <c r="QI25" s="18">
        <v>23</v>
      </c>
      <c r="QJ25" s="18">
        <v>24</v>
      </c>
      <c r="QK25" s="18">
        <v>25</v>
      </c>
      <c r="QL25" s="18">
        <v>26</v>
      </c>
      <c r="QM25" s="18">
        <v>27</v>
      </c>
      <c r="QN25" s="18">
        <v>28</v>
      </c>
      <c r="QO25" s="18">
        <v>29</v>
      </c>
      <c r="QP25" s="18">
        <v>30</v>
      </c>
      <c r="QQ25" s="18">
        <v>31</v>
      </c>
    </row>
    <row r="26" spans="1:459">
      <c r="A26" s="17"/>
      <c r="B26" s="16">
        <v>22</v>
      </c>
      <c r="C26" s="50" t="s">
        <v>34</v>
      </c>
      <c r="D26" s="49" t="s">
        <v>2</v>
      </c>
      <c r="E26" s="49" t="s">
        <v>47</v>
      </c>
      <c r="F26" t="s">
        <v>3</v>
      </c>
      <c r="G26" t="s">
        <v>4</v>
      </c>
      <c r="H26" t="s">
        <v>5</v>
      </c>
      <c r="I26" t="s">
        <v>6</v>
      </c>
      <c r="J26" t="s">
        <v>7</v>
      </c>
      <c r="K26" t="s">
        <v>2</v>
      </c>
      <c r="L26" s="51" t="s">
        <v>47</v>
      </c>
      <c r="M26" t="s">
        <v>3</v>
      </c>
      <c r="N26" t="s">
        <v>4</v>
      </c>
      <c r="O26" t="s">
        <v>5</v>
      </c>
      <c r="P26" t="s">
        <v>6</v>
      </c>
      <c r="Q26" t="s">
        <v>7</v>
      </c>
      <c r="R26" t="s">
        <v>2</v>
      </c>
      <c r="S26" t="s">
        <v>0</v>
      </c>
      <c r="T26" t="s">
        <v>3</v>
      </c>
      <c r="U26" t="s">
        <v>4</v>
      </c>
      <c r="V26" t="s">
        <v>5</v>
      </c>
      <c r="W26" t="s">
        <v>6</v>
      </c>
      <c r="X26" t="s">
        <v>7</v>
      </c>
      <c r="Y26" t="s">
        <v>2</v>
      </c>
      <c r="Z26" t="s">
        <v>0</v>
      </c>
      <c r="AA26" t="s">
        <v>3</v>
      </c>
      <c r="AB26" t="s">
        <v>4</v>
      </c>
      <c r="AC26" t="s">
        <v>5</v>
      </c>
      <c r="AD26" t="s">
        <v>6</v>
      </c>
      <c r="AE26" t="s">
        <v>7</v>
      </c>
      <c r="AF26" t="s">
        <v>2</v>
      </c>
      <c r="AG26" t="s">
        <v>0</v>
      </c>
      <c r="AH26" s="18" t="s">
        <v>3</v>
      </c>
      <c r="AI26" s="18" t="s">
        <v>4</v>
      </c>
      <c r="AJ26" s="18" t="s">
        <v>5</v>
      </c>
      <c r="AK26" s="18" t="s">
        <v>6</v>
      </c>
      <c r="AL26" s="18" t="s">
        <v>7</v>
      </c>
      <c r="AM26" s="18" t="s">
        <v>2</v>
      </c>
      <c r="AN26" s="18" t="s">
        <v>0</v>
      </c>
      <c r="AO26" s="18" t="s">
        <v>3</v>
      </c>
      <c r="AP26" s="18" t="s">
        <v>4</v>
      </c>
      <c r="AQ26" s="18" t="s">
        <v>5</v>
      </c>
      <c r="AR26" s="18" t="s">
        <v>6</v>
      </c>
      <c r="AS26" s="18" t="s">
        <v>7</v>
      </c>
      <c r="AT26" s="18" t="s">
        <v>2</v>
      </c>
      <c r="AU26" s="18" t="s">
        <v>0</v>
      </c>
      <c r="AV26" s="18" t="s">
        <v>3</v>
      </c>
      <c r="AW26" s="18" t="s">
        <v>4</v>
      </c>
      <c r="AX26" s="18" t="s">
        <v>5</v>
      </c>
      <c r="AY26" s="18" t="s">
        <v>6</v>
      </c>
      <c r="AZ26" s="18" t="s">
        <v>7</v>
      </c>
      <c r="BA26" s="18" t="s">
        <v>2</v>
      </c>
      <c r="BB26" s="35" t="s">
        <v>47</v>
      </c>
      <c r="BC26" s="18" t="s">
        <v>3</v>
      </c>
      <c r="BD26" s="18" t="s">
        <v>4</v>
      </c>
      <c r="BE26" s="18" t="s">
        <v>5</v>
      </c>
      <c r="BF26" s="18" t="s">
        <v>6</v>
      </c>
      <c r="BG26" s="18" t="s">
        <v>7</v>
      </c>
      <c r="BH26" s="18" t="s">
        <v>2</v>
      </c>
      <c r="BI26" s="18" t="s">
        <v>0</v>
      </c>
      <c r="BJ26" s="18" t="s">
        <v>59</v>
      </c>
      <c r="BK26" t="s">
        <v>4</v>
      </c>
      <c r="BL26" t="s">
        <v>5</v>
      </c>
      <c r="BM26" t="s">
        <v>6</v>
      </c>
      <c r="BN26" t="s">
        <v>7</v>
      </c>
      <c r="BO26" t="s">
        <v>2</v>
      </c>
      <c r="BP26" t="s">
        <v>0</v>
      </c>
      <c r="BQ26" t="s">
        <v>3</v>
      </c>
      <c r="BR26" t="s">
        <v>4</v>
      </c>
      <c r="BS26" t="s">
        <v>5</v>
      </c>
      <c r="BT26" t="s">
        <v>6</v>
      </c>
      <c r="BU26" s="15" t="s">
        <v>34</v>
      </c>
      <c r="BV26" t="s">
        <v>2</v>
      </c>
      <c r="BW26" t="s">
        <v>0</v>
      </c>
      <c r="BX26" t="s">
        <v>3</v>
      </c>
      <c r="BY26" t="s">
        <v>4</v>
      </c>
      <c r="BZ26" t="s">
        <v>5</v>
      </c>
      <c r="CA26" t="s">
        <v>6</v>
      </c>
      <c r="CB26" t="s">
        <v>7</v>
      </c>
      <c r="CC26" t="s">
        <v>2</v>
      </c>
      <c r="CD26" t="s">
        <v>0</v>
      </c>
      <c r="CE26" t="s">
        <v>3</v>
      </c>
      <c r="CF26" t="s">
        <v>4</v>
      </c>
      <c r="CG26" t="s">
        <v>5</v>
      </c>
      <c r="CH26" t="s">
        <v>6</v>
      </c>
      <c r="CI26" t="s">
        <v>7</v>
      </c>
      <c r="CJ26" t="s">
        <v>2</v>
      </c>
      <c r="CK26" t="s">
        <v>0</v>
      </c>
      <c r="CL26" t="s">
        <v>3</v>
      </c>
      <c r="CM26" t="s">
        <v>54</v>
      </c>
      <c r="CN26" t="s">
        <v>53</v>
      </c>
      <c r="CO26" t="s">
        <v>55</v>
      </c>
      <c r="CP26" s="18" t="s">
        <v>0</v>
      </c>
      <c r="CQ26" s="18" t="s">
        <v>3</v>
      </c>
      <c r="CR26" s="18" t="s">
        <v>4</v>
      </c>
      <c r="CS26" s="18" t="s">
        <v>5</v>
      </c>
      <c r="CT26" s="18" t="s">
        <v>6</v>
      </c>
      <c r="CU26" s="18" t="s">
        <v>7</v>
      </c>
      <c r="CV26" s="18" t="s">
        <v>2</v>
      </c>
      <c r="CW26" s="18" t="s">
        <v>0</v>
      </c>
      <c r="CX26" s="18" t="s">
        <v>3</v>
      </c>
      <c r="CY26" s="18" t="s">
        <v>4</v>
      </c>
      <c r="CZ26" s="18" t="s">
        <v>5</v>
      </c>
      <c r="DA26" s="18" t="s">
        <v>6</v>
      </c>
      <c r="DB26" s="18" t="s">
        <v>7</v>
      </c>
      <c r="DC26" s="18" t="s">
        <v>2</v>
      </c>
      <c r="DD26" s="18" t="s">
        <v>0</v>
      </c>
      <c r="DE26" s="18" t="s">
        <v>3</v>
      </c>
      <c r="DF26" s="18" t="s">
        <v>4</v>
      </c>
      <c r="DG26" s="18" t="s">
        <v>5</v>
      </c>
      <c r="DH26" s="18" t="s">
        <v>6</v>
      </c>
      <c r="DI26" s="18" t="s">
        <v>7</v>
      </c>
      <c r="DJ26" s="18" t="s">
        <v>2</v>
      </c>
      <c r="DK26" s="18" t="s">
        <v>0</v>
      </c>
      <c r="DL26" s="18" t="s">
        <v>3</v>
      </c>
      <c r="DM26" s="18" t="s">
        <v>4</v>
      </c>
      <c r="DN26" s="18" t="s">
        <v>5</v>
      </c>
      <c r="DO26" s="18" t="s">
        <v>6</v>
      </c>
      <c r="DP26" s="18" t="s">
        <v>7</v>
      </c>
      <c r="DQ26" s="18" t="s">
        <v>2</v>
      </c>
      <c r="DR26" s="21" t="s">
        <v>47</v>
      </c>
      <c r="DS26" s="18" t="s">
        <v>3</v>
      </c>
      <c r="DT26" t="s">
        <v>60</v>
      </c>
      <c r="DU26" t="s">
        <v>5</v>
      </c>
      <c r="DV26" t="s">
        <v>6</v>
      </c>
      <c r="DW26" t="s">
        <v>7</v>
      </c>
      <c r="DX26" t="s">
        <v>2</v>
      </c>
      <c r="DY26" t="s">
        <v>0</v>
      </c>
      <c r="DZ26" t="s">
        <v>3</v>
      </c>
      <c r="EA26" t="s">
        <v>4</v>
      </c>
      <c r="EB26" t="s">
        <v>5</v>
      </c>
      <c r="EC26" t="s">
        <v>6</v>
      </c>
      <c r="ED26" t="s">
        <v>7</v>
      </c>
      <c r="EE26" t="s">
        <v>2</v>
      </c>
      <c r="EF26" t="s">
        <v>0</v>
      </c>
      <c r="EG26" t="s">
        <v>3</v>
      </c>
      <c r="EH26" t="s">
        <v>4</v>
      </c>
      <c r="EI26" t="s">
        <v>5</v>
      </c>
      <c r="EJ26" t="s">
        <v>6</v>
      </c>
      <c r="EK26" t="s">
        <v>7</v>
      </c>
      <c r="EL26" t="s">
        <v>2</v>
      </c>
      <c r="EM26" s="15" t="s">
        <v>47</v>
      </c>
      <c r="EN26" t="s">
        <v>3</v>
      </c>
      <c r="EO26" t="s">
        <v>4</v>
      </c>
      <c r="EP26" t="s">
        <v>5</v>
      </c>
      <c r="EQ26" t="s">
        <v>6</v>
      </c>
      <c r="ER26" t="s">
        <v>7</v>
      </c>
      <c r="ES26" t="s">
        <v>2</v>
      </c>
      <c r="ET26" t="s">
        <v>0</v>
      </c>
      <c r="EU26" t="s">
        <v>3</v>
      </c>
      <c r="EV26" t="s">
        <v>4</v>
      </c>
      <c r="EW26" t="s">
        <v>5</v>
      </c>
      <c r="EX26" t="s">
        <v>6</v>
      </c>
      <c r="EY26" s="18" t="s">
        <v>7</v>
      </c>
      <c r="EZ26" s="18" t="s">
        <v>2</v>
      </c>
      <c r="FA26" s="18" t="s">
        <v>0</v>
      </c>
      <c r="FB26" s="18" t="s">
        <v>3</v>
      </c>
      <c r="FC26" s="18" t="s">
        <v>4</v>
      </c>
      <c r="FD26" s="18" t="s">
        <v>5</v>
      </c>
      <c r="FE26" s="18" t="s">
        <v>6</v>
      </c>
      <c r="FF26" s="18" t="s">
        <v>7</v>
      </c>
      <c r="FG26" s="18" t="s">
        <v>2</v>
      </c>
      <c r="FH26" s="18" t="s">
        <v>0</v>
      </c>
      <c r="FI26" s="18" t="s">
        <v>3</v>
      </c>
      <c r="FJ26" s="18" t="s">
        <v>4</v>
      </c>
      <c r="FK26" s="18" t="s">
        <v>5</v>
      </c>
      <c r="FL26" s="18" t="s">
        <v>6</v>
      </c>
      <c r="FM26" s="18" t="s">
        <v>7</v>
      </c>
      <c r="FN26" s="18" t="s">
        <v>2</v>
      </c>
      <c r="FO26" s="18" t="s">
        <v>0</v>
      </c>
      <c r="FP26" s="18" t="s">
        <v>3</v>
      </c>
      <c r="FQ26" s="18" t="s">
        <v>4</v>
      </c>
      <c r="FR26" s="18" t="s">
        <v>5</v>
      </c>
      <c r="FS26" s="18" t="s">
        <v>6</v>
      </c>
      <c r="FT26" s="18" t="s">
        <v>7</v>
      </c>
      <c r="FU26" s="18" t="s">
        <v>2</v>
      </c>
      <c r="FV26" s="18" t="s">
        <v>0</v>
      </c>
      <c r="FW26" s="18" t="s">
        <v>3</v>
      </c>
      <c r="FX26" s="18" t="s">
        <v>4</v>
      </c>
      <c r="FY26" s="18" t="s">
        <v>5</v>
      </c>
      <c r="FZ26" s="18" t="s">
        <v>6</v>
      </c>
      <c r="GA26" s="21" t="s">
        <v>34</v>
      </c>
      <c r="GB26" s="18" t="s">
        <v>2</v>
      </c>
      <c r="GC26" t="s">
        <v>0</v>
      </c>
      <c r="GD26" t="s">
        <v>3</v>
      </c>
      <c r="GE26" t="s">
        <v>4</v>
      </c>
      <c r="GF26" t="s">
        <v>5</v>
      </c>
      <c r="GG26" t="s">
        <v>6</v>
      </c>
      <c r="GH26" t="s">
        <v>7</v>
      </c>
      <c r="GI26" t="s">
        <v>2</v>
      </c>
      <c r="GJ26" t="s">
        <v>0</v>
      </c>
      <c r="GK26" t="s">
        <v>3</v>
      </c>
      <c r="GL26" t="s">
        <v>4</v>
      </c>
      <c r="GM26" t="s">
        <v>5</v>
      </c>
      <c r="GN26" t="s">
        <v>6</v>
      </c>
      <c r="GO26" t="s">
        <v>7</v>
      </c>
      <c r="GP26" t="s">
        <v>2</v>
      </c>
      <c r="GQ26" t="s">
        <v>0</v>
      </c>
      <c r="GR26" t="s">
        <v>3</v>
      </c>
      <c r="GS26" t="s">
        <v>4</v>
      </c>
      <c r="GT26" t="s">
        <v>5</v>
      </c>
      <c r="GU26" t="s">
        <v>6</v>
      </c>
      <c r="GV26" t="s">
        <v>7</v>
      </c>
      <c r="GW26" t="s">
        <v>2</v>
      </c>
      <c r="GX26" t="s">
        <v>0</v>
      </c>
      <c r="GY26" t="s">
        <v>3</v>
      </c>
      <c r="GZ26" t="s">
        <v>4</v>
      </c>
      <c r="HA26" t="s">
        <v>5</v>
      </c>
      <c r="HB26" t="s">
        <v>6</v>
      </c>
      <c r="HC26" t="s">
        <v>7</v>
      </c>
      <c r="HD26" t="s">
        <v>2</v>
      </c>
      <c r="HE26" s="15" t="s">
        <v>47</v>
      </c>
      <c r="HF26" t="s">
        <v>3</v>
      </c>
      <c r="HG26" t="s">
        <v>54</v>
      </c>
      <c r="HH26" s="18" t="s">
        <v>5</v>
      </c>
      <c r="HI26" s="18" t="s">
        <v>6</v>
      </c>
      <c r="HJ26" s="18" t="s">
        <v>7</v>
      </c>
      <c r="HK26" s="18" t="s">
        <v>2</v>
      </c>
      <c r="HL26" s="18" t="s">
        <v>0</v>
      </c>
      <c r="HM26" s="18" t="s">
        <v>3</v>
      </c>
      <c r="HN26" s="18" t="s">
        <v>4</v>
      </c>
      <c r="HO26" s="18" t="s">
        <v>5</v>
      </c>
      <c r="HP26" s="18" t="s">
        <v>6</v>
      </c>
      <c r="HQ26" s="18" t="s">
        <v>7</v>
      </c>
      <c r="HR26" s="21" t="s">
        <v>33</v>
      </c>
      <c r="HS26" s="21" t="s">
        <v>47</v>
      </c>
      <c r="HT26" s="45" t="s">
        <v>48</v>
      </c>
      <c r="HU26" s="45" t="s">
        <v>49</v>
      </c>
      <c r="HV26" s="45" t="s">
        <v>50</v>
      </c>
      <c r="HW26" s="18" t="s">
        <v>6</v>
      </c>
      <c r="HX26" s="18" t="s">
        <v>7</v>
      </c>
      <c r="HY26" s="18" t="s">
        <v>2</v>
      </c>
      <c r="HZ26" s="18" t="s">
        <v>0</v>
      </c>
      <c r="IA26" s="18" t="s">
        <v>3</v>
      </c>
      <c r="IB26" s="18" t="s">
        <v>4</v>
      </c>
      <c r="IC26" s="18" t="s">
        <v>5</v>
      </c>
      <c r="ID26" s="18" t="s">
        <v>6</v>
      </c>
      <c r="IE26" s="18" t="s">
        <v>7</v>
      </c>
      <c r="IF26" s="18" t="s">
        <v>2</v>
      </c>
      <c r="IG26" s="18" t="s">
        <v>0</v>
      </c>
      <c r="IH26" s="18" t="s">
        <v>3</v>
      </c>
      <c r="II26" s="18" t="s">
        <v>4</v>
      </c>
      <c r="IJ26" s="18" t="s">
        <v>5</v>
      </c>
      <c r="IK26" s="18" t="s">
        <v>6</v>
      </c>
      <c r="IL26" s="18" t="s">
        <v>7</v>
      </c>
      <c r="IM26" t="s">
        <v>2</v>
      </c>
      <c r="IN26" t="s">
        <v>0</v>
      </c>
      <c r="IO26" t="s">
        <v>3</v>
      </c>
      <c r="IP26" t="s">
        <v>4</v>
      </c>
      <c r="IQ26" t="s">
        <v>5</v>
      </c>
      <c r="IR26" t="s">
        <v>6</v>
      </c>
      <c r="IS26" t="s">
        <v>7</v>
      </c>
      <c r="IT26" t="s">
        <v>2</v>
      </c>
      <c r="IU26" s="15" t="s">
        <v>47</v>
      </c>
      <c r="IV26" t="s">
        <v>3</v>
      </c>
      <c r="IW26" t="s">
        <v>4</v>
      </c>
      <c r="IX26" t="s">
        <v>5</v>
      </c>
      <c r="IY26" t="s">
        <v>6</v>
      </c>
      <c r="IZ26" t="s">
        <v>7</v>
      </c>
      <c r="JA26" t="s">
        <v>2</v>
      </c>
      <c r="JB26" t="s">
        <v>0</v>
      </c>
      <c r="JC26" t="s">
        <v>3</v>
      </c>
      <c r="JD26" t="s">
        <v>4</v>
      </c>
      <c r="JE26" t="s">
        <v>5</v>
      </c>
      <c r="JF26" t="s">
        <v>6</v>
      </c>
      <c r="JG26" t="s">
        <v>7</v>
      </c>
      <c r="JH26" t="s">
        <v>2</v>
      </c>
      <c r="JI26" t="s">
        <v>0</v>
      </c>
      <c r="JJ26" t="s">
        <v>3</v>
      </c>
      <c r="JK26" t="s">
        <v>4</v>
      </c>
      <c r="JL26" t="s">
        <v>5</v>
      </c>
      <c r="JM26" t="s">
        <v>6</v>
      </c>
      <c r="JN26" t="s">
        <v>7</v>
      </c>
      <c r="JO26" t="s">
        <v>2</v>
      </c>
      <c r="JP26" t="s">
        <v>0</v>
      </c>
      <c r="JQ26" s="18" t="s">
        <v>3</v>
      </c>
      <c r="JR26" s="18" t="s">
        <v>4</v>
      </c>
      <c r="JS26" s="18" t="s">
        <v>5</v>
      </c>
      <c r="JT26" s="18" t="s">
        <v>6</v>
      </c>
      <c r="JU26" s="18" t="s">
        <v>7</v>
      </c>
      <c r="JV26" s="18" t="s">
        <v>2</v>
      </c>
      <c r="JW26" s="18" t="s">
        <v>0</v>
      </c>
      <c r="JX26" s="18" t="s">
        <v>3</v>
      </c>
      <c r="JY26" s="18" t="s">
        <v>4</v>
      </c>
      <c r="JZ26" s="18" t="s">
        <v>5</v>
      </c>
      <c r="KA26" s="18" t="s">
        <v>6</v>
      </c>
      <c r="KB26" s="18" t="s">
        <v>7</v>
      </c>
      <c r="KC26" s="18" t="s">
        <v>2</v>
      </c>
      <c r="KD26" s="21" t="s">
        <v>47</v>
      </c>
      <c r="KE26" s="18" t="s">
        <v>3</v>
      </c>
      <c r="KF26" s="18" t="s">
        <v>4</v>
      </c>
      <c r="KG26" s="18" t="s">
        <v>5</v>
      </c>
      <c r="KH26" s="18" t="s">
        <v>6</v>
      </c>
      <c r="KI26" s="18" t="s">
        <v>7</v>
      </c>
      <c r="KJ26" s="18" t="s">
        <v>2</v>
      </c>
      <c r="KK26" s="18" t="s">
        <v>0</v>
      </c>
      <c r="KL26" s="18" t="s">
        <v>3</v>
      </c>
      <c r="KM26" s="18" t="s">
        <v>4</v>
      </c>
      <c r="KN26" s="18" t="s">
        <v>5</v>
      </c>
      <c r="KO26" s="18" t="s">
        <v>6</v>
      </c>
      <c r="KP26" s="18" t="s">
        <v>7</v>
      </c>
      <c r="KQ26" s="18" t="s">
        <v>2</v>
      </c>
      <c r="KR26" s="18" t="s">
        <v>0</v>
      </c>
      <c r="KS26" s="18" t="s">
        <v>3</v>
      </c>
      <c r="KT26" s="18" t="s">
        <v>4</v>
      </c>
      <c r="KU26" s="18" t="s">
        <v>5</v>
      </c>
      <c r="KV26" t="s">
        <v>6</v>
      </c>
      <c r="KW26" t="s">
        <v>7</v>
      </c>
      <c r="KX26" t="s">
        <v>2</v>
      </c>
      <c r="KY26" t="s">
        <v>0</v>
      </c>
      <c r="KZ26" t="s">
        <v>3</v>
      </c>
      <c r="LA26" t="s">
        <v>4</v>
      </c>
      <c r="LB26" t="s">
        <v>5</v>
      </c>
      <c r="LC26" t="s">
        <v>6</v>
      </c>
      <c r="LD26" t="s">
        <v>7</v>
      </c>
      <c r="LE26" t="s">
        <v>2</v>
      </c>
      <c r="LF26" t="s">
        <v>0</v>
      </c>
      <c r="LG26" t="s">
        <v>3</v>
      </c>
      <c r="LH26" t="s">
        <v>4</v>
      </c>
      <c r="LI26" t="s">
        <v>5</v>
      </c>
      <c r="LJ26" t="s">
        <v>6</v>
      </c>
      <c r="LK26" t="s">
        <v>7</v>
      </c>
      <c r="LL26" t="s">
        <v>2</v>
      </c>
      <c r="LM26" t="s">
        <v>0</v>
      </c>
      <c r="LN26" t="s">
        <v>3</v>
      </c>
      <c r="LO26" t="s">
        <v>4</v>
      </c>
      <c r="LP26" t="s">
        <v>5</v>
      </c>
      <c r="LQ26" t="s">
        <v>6</v>
      </c>
      <c r="LR26" s="15" t="s">
        <v>34</v>
      </c>
      <c r="LS26" t="s">
        <v>2</v>
      </c>
      <c r="LT26" t="s">
        <v>0</v>
      </c>
      <c r="LU26" t="s">
        <v>3</v>
      </c>
      <c r="LV26" t="s">
        <v>4</v>
      </c>
      <c r="LW26" t="s">
        <v>5</v>
      </c>
      <c r="LX26" s="1" t="s">
        <v>55</v>
      </c>
      <c r="LY26" s="1" t="s">
        <v>56</v>
      </c>
      <c r="LZ26" s="18" t="s">
        <v>2</v>
      </c>
      <c r="MA26" s="18" t="s">
        <v>0</v>
      </c>
      <c r="MB26" s="18" t="s">
        <v>3</v>
      </c>
      <c r="MC26" s="18" t="s">
        <v>4</v>
      </c>
      <c r="MD26" s="18" t="s">
        <v>5</v>
      </c>
      <c r="ME26" s="18" t="s">
        <v>6</v>
      </c>
      <c r="MF26" s="18" t="s">
        <v>7</v>
      </c>
      <c r="MG26" s="18" t="s">
        <v>2</v>
      </c>
      <c r="MH26" s="18" t="s">
        <v>0</v>
      </c>
      <c r="MI26" s="18" t="s">
        <v>3</v>
      </c>
      <c r="MJ26" s="18" t="s">
        <v>4</v>
      </c>
      <c r="MK26" s="18" t="s">
        <v>5</v>
      </c>
      <c r="ML26" s="18" t="s">
        <v>6</v>
      </c>
      <c r="MM26" s="18" t="s">
        <v>7</v>
      </c>
      <c r="MN26" s="18" t="s">
        <v>2</v>
      </c>
      <c r="MO26" s="18" t="s">
        <v>0</v>
      </c>
      <c r="MP26" s="18" t="s">
        <v>3</v>
      </c>
      <c r="MQ26" s="18" t="s">
        <v>4</v>
      </c>
      <c r="MR26" s="18" t="s">
        <v>5</v>
      </c>
      <c r="MS26" s="18" t="s">
        <v>6</v>
      </c>
      <c r="MT26" s="18" t="s">
        <v>7</v>
      </c>
      <c r="MU26" s="18" t="s">
        <v>2</v>
      </c>
      <c r="MV26" s="18" t="s">
        <v>0</v>
      </c>
      <c r="MW26" s="18" t="s">
        <v>3</v>
      </c>
      <c r="MX26" s="18" t="s">
        <v>4</v>
      </c>
      <c r="MY26" s="18" t="s">
        <v>5</v>
      </c>
      <c r="MZ26" s="18" t="s">
        <v>6</v>
      </c>
      <c r="NA26" s="18" t="s">
        <v>7</v>
      </c>
      <c r="NB26" s="45" t="s">
        <v>2</v>
      </c>
      <c r="NC26" s="45" t="s">
        <v>47</v>
      </c>
      <c r="ND26" s="46" t="s">
        <v>48</v>
      </c>
      <c r="NE26" s="45" t="s">
        <v>49</v>
      </c>
      <c r="NF26" s="45" t="s">
        <v>50</v>
      </c>
      <c r="NG26" s="45" t="s">
        <v>51</v>
      </c>
      <c r="NH26" s="18" t="s">
        <v>7</v>
      </c>
      <c r="NI26" s="18" t="s">
        <v>2</v>
      </c>
      <c r="NJ26" s="18" t="s">
        <v>0</v>
      </c>
      <c r="NK26" s="18" t="s">
        <v>3</v>
      </c>
      <c r="NL26" s="18" t="s">
        <v>4</v>
      </c>
      <c r="NM26" s="18" t="s">
        <v>5</v>
      </c>
      <c r="NN26" s="18" t="s">
        <v>6</v>
      </c>
      <c r="NO26" s="18" t="s">
        <v>7</v>
      </c>
      <c r="NP26" s="18" t="s">
        <v>2</v>
      </c>
      <c r="NQ26" s="35" t="s">
        <v>47</v>
      </c>
      <c r="NR26" s="18" t="s">
        <v>3</v>
      </c>
      <c r="NS26" s="18" t="s">
        <v>4</v>
      </c>
      <c r="NT26" s="18" t="s">
        <v>5</v>
      </c>
      <c r="NU26" s="18" t="s">
        <v>6</v>
      </c>
      <c r="NV26" s="18" t="s">
        <v>7</v>
      </c>
      <c r="NW26" s="18" t="s">
        <v>2</v>
      </c>
      <c r="NX26" s="18" t="s">
        <v>0</v>
      </c>
      <c r="NY26" s="18" t="s">
        <v>3</v>
      </c>
      <c r="NZ26" s="18" t="s">
        <v>4</v>
      </c>
      <c r="OA26" s="18" t="s">
        <v>5</v>
      </c>
      <c r="OB26" s="18" t="s">
        <v>6</v>
      </c>
      <c r="OC26" s="18" t="s">
        <v>7</v>
      </c>
      <c r="OD26" s="18" t="s">
        <v>2</v>
      </c>
      <c r="OE26" s="18" t="s">
        <v>0</v>
      </c>
      <c r="OF26" s="18" t="s">
        <v>3</v>
      </c>
      <c r="OG26" s="18" t="s">
        <v>4</v>
      </c>
      <c r="OH26" s="18" t="s">
        <v>5</v>
      </c>
      <c r="OI26" s="18" t="s">
        <v>6</v>
      </c>
      <c r="OJ26" s="15" t="s">
        <v>34</v>
      </c>
      <c r="OK26" t="s">
        <v>2</v>
      </c>
      <c r="OL26" t="s">
        <v>0</v>
      </c>
      <c r="OM26" t="s">
        <v>3</v>
      </c>
      <c r="ON26" t="s">
        <v>4</v>
      </c>
      <c r="OO26" t="s">
        <v>5</v>
      </c>
      <c r="OP26" t="s">
        <v>6</v>
      </c>
      <c r="OQ26" t="s">
        <v>7</v>
      </c>
      <c r="OR26" t="s">
        <v>2</v>
      </c>
      <c r="OS26" s="15" t="s">
        <v>47</v>
      </c>
      <c r="OT26" t="s">
        <v>3</v>
      </c>
      <c r="OU26" t="s">
        <v>4</v>
      </c>
      <c r="OV26" t="s">
        <v>5</v>
      </c>
      <c r="OW26" t="s">
        <v>6</v>
      </c>
      <c r="OX26" t="s">
        <v>7</v>
      </c>
      <c r="OY26" t="s">
        <v>2</v>
      </c>
      <c r="OZ26" t="s">
        <v>0</v>
      </c>
      <c r="PA26" t="s">
        <v>3</v>
      </c>
      <c r="PB26" t="s">
        <v>4</v>
      </c>
      <c r="PC26" t="s">
        <v>5</v>
      </c>
      <c r="PD26" t="s">
        <v>6</v>
      </c>
      <c r="PE26" t="s">
        <v>7</v>
      </c>
      <c r="PF26" t="s">
        <v>2</v>
      </c>
      <c r="PG26" t="s">
        <v>0</v>
      </c>
      <c r="PH26" t="s">
        <v>3</v>
      </c>
      <c r="PI26" t="s">
        <v>4</v>
      </c>
      <c r="PJ26" t="s">
        <v>5</v>
      </c>
      <c r="PK26" t="s">
        <v>6</v>
      </c>
      <c r="PM26" s="21" t="s">
        <v>34</v>
      </c>
      <c r="PN26" s="18" t="s">
        <v>2</v>
      </c>
      <c r="PO26" s="18" t="s">
        <v>0</v>
      </c>
      <c r="PP26" s="18" t="s">
        <v>3</v>
      </c>
      <c r="PQ26" s="18" t="s">
        <v>4</v>
      </c>
      <c r="PR26" s="18" t="s">
        <v>5</v>
      </c>
      <c r="PS26" s="18" t="s">
        <v>6</v>
      </c>
      <c r="PT26" s="18" t="s">
        <v>7</v>
      </c>
      <c r="PU26" s="18" t="s">
        <v>2</v>
      </c>
      <c r="PV26" s="21" t="s">
        <v>47</v>
      </c>
      <c r="PW26" s="18" t="s">
        <v>3</v>
      </c>
      <c r="PX26" s="18" t="s">
        <v>4</v>
      </c>
      <c r="PY26" s="18" t="s">
        <v>5</v>
      </c>
      <c r="PZ26" s="18" t="s">
        <v>6</v>
      </c>
      <c r="QA26" s="18" t="s">
        <v>7</v>
      </c>
      <c r="QB26" s="18" t="s">
        <v>2</v>
      </c>
      <c r="QC26" s="18" t="s">
        <v>0</v>
      </c>
      <c r="QD26" s="18" t="s">
        <v>3</v>
      </c>
      <c r="QE26" s="18" t="s">
        <v>4</v>
      </c>
      <c r="QF26" s="18" t="s">
        <v>5</v>
      </c>
      <c r="QG26" s="18" t="s">
        <v>6</v>
      </c>
      <c r="QH26" s="18" t="s">
        <v>7</v>
      </c>
      <c r="QI26" s="18" t="s">
        <v>2</v>
      </c>
      <c r="QJ26" s="18" t="s">
        <v>0</v>
      </c>
      <c r="QK26" s="18" t="s">
        <v>3</v>
      </c>
      <c r="QL26" s="18" t="s">
        <v>4</v>
      </c>
      <c r="QM26" s="18" t="s">
        <v>5</v>
      </c>
      <c r="QN26" s="18" t="s">
        <v>6</v>
      </c>
      <c r="QO26" s="18" t="s">
        <v>56</v>
      </c>
      <c r="QP26" s="18" t="s">
        <v>57</v>
      </c>
      <c r="QQ26" s="18" t="s">
        <v>58</v>
      </c>
    </row>
    <row r="27" spans="1:459">
      <c r="A27" s="17">
        <v>2029</v>
      </c>
      <c r="B27" s="16">
        <v>23</v>
      </c>
    </row>
    <row r="28" spans="1:459">
      <c r="A28" s="17"/>
      <c r="B28" s="16">
        <v>24</v>
      </c>
    </row>
    <row r="29" spans="1:459">
      <c r="A29" s="17">
        <v>2030</v>
      </c>
      <c r="B29" s="16">
        <v>25</v>
      </c>
    </row>
    <row r="30" spans="1:459">
      <c r="A30" s="17"/>
      <c r="B30" s="16">
        <v>26</v>
      </c>
    </row>
    <row r="31" spans="1:459">
      <c r="A31" s="17">
        <v>2031</v>
      </c>
      <c r="B31" s="16">
        <v>27</v>
      </c>
    </row>
    <row r="32" spans="1:459">
      <c r="A32" s="17"/>
      <c r="B32" s="16">
        <v>28</v>
      </c>
    </row>
    <row r="33" spans="1:2">
      <c r="A33" s="17">
        <v>2032</v>
      </c>
      <c r="B33" s="16">
        <v>29</v>
      </c>
    </row>
    <row r="34" spans="1:2">
      <c r="A34" s="17"/>
      <c r="B34" s="16">
        <v>30</v>
      </c>
    </row>
    <row r="35" spans="1:2">
      <c r="A35" s="17">
        <v>2033</v>
      </c>
      <c r="B35" s="16">
        <v>31</v>
      </c>
    </row>
    <row r="36" spans="1:2">
      <c r="A36" s="17"/>
      <c r="B36" s="16">
        <v>32</v>
      </c>
    </row>
    <row r="37" spans="1:2">
      <c r="A37" s="17">
        <v>2034</v>
      </c>
      <c r="B37" s="16">
        <v>33</v>
      </c>
    </row>
    <row r="38" spans="1:2">
      <c r="B38" s="16">
        <v>34</v>
      </c>
    </row>
    <row r="39" spans="1:2">
      <c r="A39">
        <v>2035</v>
      </c>
      <c r="B39" s="16">
        <v>35</v>
      </c>
    </row>
    <row r="40" spans="1:2">
      <c r="B40" s="16">
        <v>36</v>
      </c>
    </row>
    <row r="41" spans="1:2">
      <c r="A41">
        <v>2036</v>
      </c>
      <c r="B41" s="16">
        <v>37</v>
      </c>
    </row>
    <row r="42" spans="1:2">
      <c r="B42" s="16">
        <v>38</v>
      </c>
    </row>
    <row r="43" spans="1:2">
      <c r="A43">
        <v>2037</v>
      </c>
      <c r="B43" s="16">
        <v>39</v>
      </c>
    </row>
    <row r="44" spans="1:2">
      <c r="B44" s="16">
        <v>40</v>
      </c>
    </row>
  </sheetData>
  <phoneticPr fontId="2"/>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F7BAA-A208-41C7-8D2D-925EEF50DFB2}">
  <sheetPr>
    <pageSetUpPr fitToPage="1"/>
  </sheetPr>
  <dimension ref="A1:AR194"/>
  <sheetViews>
    <sheetView showGridLines="0" showZeros="0" view="pageBreakPreview" zoomScale="70" zoomScaleNormal="70" zoomScaleSheetLayoutView="70" workbookViewId="0">
      <pane xSplit="7" ySplit="5" topLeftCell="H6" activePane="bottomRight" state="frozen"/>
      <selection activeCell="H17" sqref="H17"/>
      <selection pane="topRight" activeCell="H17" sqref="H17"/>
      <selection pane="bottomLeft" activeCell="H17" sqref="H17"/>
      <selection pane="bottomRight" activeCell="U70" sqref="U70"/>
    </sheetView>
  </sheetViews>
  <sheetFormatPr defaultColWidth="3.625" defaultRowHeight="13.5"/>
  <cols>
    <col min="1" max="1" width="1.375" customWidth="1"/>
    <col min="4" max="4" width="15.125" customWidth="1"/>
    <col min="7" max="7" width="9.125" customWidth="1"/>
    <col min="8" max="38" width="5.625" customWidth="1"/>
    <col min="39" max="39" width="9.875" customWidth="1"/>
    <col min="40" max="122" width="5.625" customWidth="1"/>
  </cols>
  <sheetData>
    <row r="1" spans="2:44" ht="18.75">
      <c r="B1" s="82"/>
      <c r="D1" s="82" t="s">
        <v>118</v>
      </c>
    </row>
    <row r="2" spans="2:44">
      <c r="P2" s="27" t="s">
        <v>42</v>
      </c>
      <c r="Y2" s="27" t="s">
        <v>41</v>
      </c>
      <c r="AN2" s="2" t="s">
        <v>36</v>
      </c>
    </row>
    <row r="3" spans="2:44">
      <c r="B3" s="234" t="s">
        <v>14</v>
      </c>
      <c r="C3" s="234"/>
      <c r="D3" s="234"/>
      <c r="E3" s="234"/>
      <c r="F3" s="235" t="str">
        <f>初期入力!D5</f>
        <v>●●工事</v>
      </c>
      <c r="G3" s="235"/>
      <c r="H3" s="235"/>
      <c r="I3" s="235"/>
      <c r="J3" s="235"/>
      <c r="K3" s="235"/>
      <c r="L3" s="235"/>
      <c r="M3" s="235"/>
      <c r="N3" s="235"/>
      <c r="Q3" s="236">
        <f>初期入力!D6</f>
        <v>45945</v>
      </c>
      <c r="R3" s="236"/>
      <c r="S3" s="236"/>
      <c r="T3" s="83" t="s">
        <v>8</v>
      </c>
      <c r="U3" s="236">
        <f>初期入力!D9</f>
        <v>46052</v>
      </c>
      <c r="V3" s="236"/>
      <c r="W3" s="236"/>
      <c r="Z3" s="237" t="s">
        <v>92</v>
      </c>
      <c r="AA3" s="237"/>
      <c r="AB3" s="228">
        <f>初期入力!D7</f>
        <v>45965</v>
      </c>
      <c r="AC3" s="228"/>
      <c r="AD3" s="228"/>
      <c r="AE3" s="83" t="s">
        <v>8</v>
      </c>
      <c r="AF3" s="227" t="s">
        <v>93</v>
      </c>
      <c r="AG3" s="227"/>
      <c r="AH3" s="227"/>
      <c r="AI3" s="228">
        <f>+初期入力!D8</f>
        <v>46037</v>
      </c>
      <c r="AJ3" s="228"/>
      <c r="AK3" s="228"/>
      <c r="AN3" s="25" t="s">
        <v>69</v>
      </c>
    </row>
    <row r="4" spans="2:44" ht="11.25" customHeight="1">
      <c r="AM4" t="s">
        <v>139</v>
      </c>
      <c r="AN4" s="25" t="s">
        <v>32</v>
      </c>
    </row>
    <row r="5" spans="2:44" ht="12.75" customHeight="1" thickBot="1">
      <c r="B5" s="36"/>
      <c r="C5" s="37"/>
      <c r="D5" s="183" t="s">
        <v>99</v>
      </c>
      <c r="E5" s="229" t="s">
        <v>100</v>
      </c>
      <c r="F5" s="230"/>
      <c r="G5" s="231"/>
      <c r="H5" s="84">
        <v>1</v>
      </c>
      <c r="I5" s="85">
        <v>2</v>
      </c>
      <c r="J5" s="85">
        <v>3</v>
      </c>
      <c r="K5" s="85">
        <v>4</v>
      </c>
      <c r="L5" s="85">
        <v>5</v>
      </c>
      <c r="M5" s="85">
        <v>6</v>
      </c>
      <c r="N5" s="85">
        <v>7</v>
      </c>
      <c r="O5" s="85">
        <v>8</v>
      </c>
      <c r="P5" s="85">
        <v>9</v>
      </c>
      <c r="Q5" s="85">
        <v>10</v>
      </c>
      <c r="R5" s="85">
        <v>11</v>
      </c>
      <c r="S5" s="85">
        <v>12</v>
      </c>
      <c r="T5" s="85">
        <v>13</v>
      </c>
      <c r="U5" s="85">
        <v>14</v>
      </c>
      <c r="V5" s="85">
        <v>15</v>
      </c>
      <c r="W5" s="85">
        <v>16</v>
      </c>
      <c r="X5" s="85">
        <v>17</v>
      </c>
      <c r="Y5" s="85">
        <v>18</v>
      </c>
      <c r="Z5" s="85">
        <v>19</v>
      </c>
      <c r="AA5" s="85">
        <v>20</v>
      </c>
      <c r="AB5" s="85">
        <v>21</v>
      </c>
      <c r="AC5" s="85">
        <v>22</v>
      </c>
      <c r="AD5" s="85">
        <v>23</v>
      </c>
      <c r="AE5" s="85">
        <v>24</v>
      </c>
      <c r="AF5" s="85">
        <v>25</v>
      </c>
      <c r="AG5" s="85">
        <v>26</v>
      </c>
      <c r="AH5" s="85">
        <v>27</v>
      </c>
      <c r="AI5" s="85">
        <v>28</v>
      </c>
      <c r="AJ5" s="85">
        <v>29</v>
      </c>
      <c r="AK5" s="85">
        <v>30</v>
      </c>
      <c r="AL5" s="86">
        <v>31</v>
      </c>
      <c r="AM5" s="1" t="s">
        <v>140</v>
      </c>
      <c r="AN5" s="1"/>
      <c r="AO5" s="48" t="s">
        <v>44</v>
      </c>
      <c r="AP5" s="48" t="s">
        <v>43</v>
      </c>
      <c r="AQ5" t="s">
        <v>61</v>
      </c>
      <c r="AR5" t="s">
        <v>41</v>
      </c>
    </row>
    <row r="6" spans="2:44" ht="12.75" customHeight="1" thickBot="1">
      <c r="B6" s="232" t="str">
        <f>+初期入力!D4&amp;"年"</f>
        <v>2025年</v>
      </c>
      <c r="C6" s="233"/>
      <c r="D6" s="184"/>
      <c r="E6" s="187"/>
      <c r="F6" s="186"/>
      <c r="G6" s="188"/>
      <c r="H6" s="79" t="str">
        <f>'旬報(3月)'!D16</f>
        <v>土</v>
      </c>
      <c r="I6" s="80" t="str">
        <f>'旬報(3月)'!D17</f>
        <v>日</v>
      </c>
      <c r="J6" s="80" t="str">
        <f>'旬報(3月)'!D18</f>
        <v>月</v>
      </c>
      <c r="K6" s="80" t="str">
        <f>'旬報(3月)'!D19</f>
        <v>火</v>
      </c>
      <c r="L6" s="80" t="str">
        <f>'旬報(3月)'!D20</f>
        <v>水</v>
      </c>
      <c r="M6" s="80" t="str">
        <f>'旬報(3月)'!D21</f>
        <v>木</v>
      </c>
      <c r="N6" s="80" t="str">
        <f>'旬報(3月)'!D22</f>
        <v>金</v>
      </c>
      <c r="O6" s="80" t="str">
        <f>'旬報(3月)'!D23</f>
        <v>土</v>
      </c>
      <c r="P6" s="80" t="str">
        <f>'旬報(3月)'!D24</f>
        <v>日</v>
      </c>
      <c r="Q6" s="80" t="str">
        <f>'旬報(3月)'!D25</f>
        <v>月</v>
      </c>
      <c r="R6" s="80" t="str">
        <f>'旬報(3月)'!D36</f>
        <v>火</v>
      </c>
      <c r="S6" s="80" t="str">
        <f>'旬報(3月)'!D37</f>
        <v>水</v>
      </c>
      <c r="T6" s="80" t="str">
        <f>'旬報(3月)'!D38</f>
        <v>木</v>
      </c>
      <c r="U6" s="80" t="str">
        <f>'旬報(3月)'!D39</f>
        <v>金</v>
      </c>
      <c r="V6" s="80" t="str">
        <f>'旬報(3月)'!D40</f>
        <v>土</v>
      </c>
      <c r="W6" s="80" t="str">
        <f>'旬報(3月)'!D41</f>
        <v>日</v>
      </c>
      <c r="X6" s="80" t="str">
        <f>'旬報(3月)'!D42</f>
        <v>月</v>
      </c>
      <c r="Y6" s="80" t="str">
        <f>'旬報(3月)'!D43</f>
        <v>火</v>
      </c>
      <c r="Z6" s="80" t="str">
        <f>'旬報(3月)'!D44</f>
        <v>水</v>
      </c>
      <c r="AA6" s="80" t="str">
        <f>'旬報(3月)'!D45</f>
        <v>木</v>
      </c>
      <c r="AB6" s="80" t="str">
        <f>'旬報(3月)'!D56</f>
        <v>金</v>
      </c>
      <c r="AC6" s="80" t="str">
        <f>'旬報(3月)'!D57</f>
        <v>土</v>
      </c>
      <c r="AD6" s="80" t="str">
        <f>'旬報(3月)'!D58</f>
        <v>日</v>
      </c>
      <c r="AE6" s="80" t="str">
        <f>'旬報(3月)'!D59</f>
        <v>月</v>
      </c>
      <c r="AF6" s="80" t="str">
        <f>'旬報(3月)'!D60</f>
        <v>火</v>
      </c>
      <c r="AG6" s="80" t="str">
        <f>'旬報(3月)'!D61</f>
        <v>水</v>
      </c>
      <c r="AH6" s="80" t="str">
        <f>'旬報(3月)'!D62</f>
        <v>木</v>
      </c>
      <c r="AI6" s="80" t="str">
        <f>'旬報(3月)'!D63</f>
        <v>金</v>
      </c>
      <c r="AJ6" s="80" t="str">
        <f>'旬報(3月)'!D64</f>
        <v>土</v>
      </c>
      <c r="AK6" s="80" t="str">
        <f>'旬報(3月)'!D65</f>
        <v>日</v>
      </c>
      <c r="AL6" s="81" t="str">
        <f>'旬報(3月)'!D66</f>
        <v>月</v>
      </c>
      <c r="AM6" s="212" t="str">
        <f>IF(SUM(AM7:AM18)=0,"",ROUND(AVERAGE(AM7:AM18),3))</f>
        <v/>
      </c>
      <c r="AN6" s="71"/>
    </row>
    <row r="7" spans="2:44" ht="12.75" customHeight="1">
      <c r="B7" s="225">
        <v>3</v>
      </c>
      <c r="C7" s="226" t="s">
        <v>1</v>
      </c>
      <c r="D7" s="3">
        <f>D183</f>
        <v>0</v>
      </c>
      <c r="E7" s="222">
        <f>E183</f>
        <v>0</v>
      </c>
      <c r="F7" s="223"/>
      <c r="G7" s="224"/>
      <c r="H7" s="87"/>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9"/>
      <c r="AM7" s="213" t="str">
        <f>IF(AO7=0,"",(AO7+AP7)/(AR7+AP7))</f>
        <v/>
      </c>
      <c r="AN7" s="1"/>
      <c r="AO7">
        <f>SUM(COUNTIF(H7:AL7,{"休"}))</f>
        <v>0</v>
      </c>
      <c r="AQ7">
        <f>SUM(COUNTIF(H7:AL7,{"■"}))</f>
        <v>0</v>
      </c>
    </row>
    <row r="8" spans="2:44" ht="12.75" customHeight="1">
      <c r="B8" s="225"/>
      <c r="C8" s="226"/>
      <c r="D8" s="3">
        <f>D184</f>
        <v>0</v>
      </c>
      <c r="E8" s="222">
        <f t="shared" ref="E8:E18" si="0">E184</f>
        <v>0</v>
      </c>
      <c r="F8" s="223"/>
      <c r="G8" s="224"/>
      <c r="H8" s="87"/>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9"/>
      <c r="AM8" s="213" t="str">
        <f t="shared" ref="AM8:AM18" si="1">IF(AO8=0,"",(AO8+AP8)/(AR8+AP8))</f>
        <v/>
      </c>
      <c r="AN8" s="1"/>
      <c r="AO8">
        <f>SUM(COUNTIF(H8:AL8,{"休"}))</f>
        <v>0</v>
      </c>
      <c r="AQ8">
        <f>SUM(COUNTIF(H8:AL8,{"■"}))</f>
        <v>0</v>
      </c>
    </row>
    <row r="9" spans="2:44" ht="12.75" customHeight="1">
      <c r="B9" s="182"/>
      <c r="C9" s="185"/>
      <c r="D9" s="3">
        <f t="shared" ref="D9:D18" si="2">D185</f>
        <v>0</v>
      </c>
      <c r="E9" s="222">
        <f t="shared" si="0"/>
        <v>0</v>
      </c>
      <c r="F9" s="223"/>
      <c r="G9" s="224"/>
      <c r="H9" s="90"/>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2"/>
      <c r="AM9" s="213" t="str">
        <f t="shared" si="1"/>
        <v/>
      </c>
      <c r="AN9" s="93"/>
      <c r="AO9">
        <f>SUM(COUNTIF(H9:AL9,{"休"}))</f>
        <v>0</v>
      </c>
      <c r="AQ9">
        <f>SUM(COUNTIF(H9:AL9,{"■"}))</f>
        <v>0</v>
      </c>
    </row>
    <row r="10" spans="2:44" ht="12.75" customHeight="1">
      <c r="B10" s="225"/>
      <c r="C10" s="226"/>
      <c r="D10" s="3">
        <f t="shared" si="2"/>
        <v>0</v>
      </c>
      <c r="E10" s="222">
        <f t="shared" si="0"/>
        <v>0</v>
      </c>
      <c r="F10" s="223"/>
      <c r="G10" s="224"/>
      <c r="H10" s="87"/>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9"/>
      <c r="AM10" s="213" t="str">
        <f t="shared" si="1"/>
        <v/>
      </c>
      <c r="AN10" s="1"/>
      <c r="AO10">
        <f>SUM(COUNTIF(H10:AL10,{"休"}))</f>
        <v>0</v>
      </c>
      <c r="AQ10">
        <f>SUM(COUNTIF(H10:AL10,{"■"}))</f>
        <v>0</v>
      </c>
    </row>
    <row r="11" spans="2:44" ht="12.75" customHeight="1">
      <c r="B11" s="225"/>
      <c r="C11" s="226"/>
      <c r="D11" s="3">
        <f t="shared" si="2"/>
        <v>0</v>
      </c>
      <c r="E11" s="222">
        <f t="shared" si="0"/>
        <v>0</v>
      </c>
      <c r="F11" s="223"/>
      <c r="G11" s="224"/>
      <c r="H11" s="87"/>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9"/>
      <c r="AM11" s="213" t="str">
        <f>IF(AO11=0,"",(AO11+AP11)/(AR11+AP11))</f>
        <v/>
      </c>
      <c r="AN11" s="1"/>
      <c r="AO11">
        <f>SUM(COUNTIF(H11:AL11,{"休"}))</f>
        <v>0</v>
      </c>
      <c r="AQ11">
        <f>SUM(COUNTIF(H11:AL11,{"■"}))</f>
        <v>0</v>
      </c>
    </row>
    <row r="12" spans="2:44" ht="12.75" customHeight="1">
      <c r="B12" s="182"/>
      <c r="C12" s="185"/>
      <c r="D12" s="3">
        <f t="shared" si="2"/>
        <v>0</v>
      </c>
      <c r="E12" s="222">
        <f t="shared" si="0"/>
        <v>0</v>
      </c>
      <c r="F12" s="223"/>
      <c r="G12" s="224"/>
      <c r="H12" s="90"/>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2"/>
      <c r="AM12" s="213" t="str">
        <f t="shared" si="1"/>
        <v/>
      </c>
      <c r="AN12" s="93"/>
      <c r="AO12">
        <f>SUM(COUNTIF(H12:AL12,{"休"}))</f>
        <v>0</v>
      </c>
      <c r="AQ12">
        <f>SUM(COUNTIF(H12:AL12,{"■"}))</f>
        <v>0</v>
      </c>
    </row>
    <row r="13" spans="2:44" ht="12.75" customHeight="1">
      <c r="B13" s="225"/>
      <c r="C13" s="226"/>
      <c r="D13" s="3">
        <f t="shared" si="2"/>
        <v>0</v>
      </c>
      <c r="E13" s="222">
        <f t="shared" si="0"/>
        <v>0</v>
      </c>
      <c r="F13" s="223"/>
      <c r="G13" s="224"/>
      <c r="H13" s="87"/>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9"/>
      <c r="AM13" s="213" t="str">
        <f t="shared" si="1"/>
        <v/>
      </c>
      <c r="AN13" s="1"/>
      <c r="AO13">
        <f>SUM(COUNTIF(H13:AL13,{"休"}))</f>
        <v>0</v>
      </c>
      <c r="AQ13">
        <f>SUM(COUNTIF(H13:AL13,{"■"}))</f>
        <v>0</v>
      </c>
    </row>
    <row r="14" spans="2:44" ht="12.75" customHeight="1">
      <c r="B14" s="225"/>
      <c r="C14" s="226"/>
      <c r="D14" s="3">
        <f t="shared" si="2"/>
        <v>0</v>
      </c>
      <c r="E14" s="222">
        <f t="shared" si="0"/>
        <v>0</v>
      </c>
      <c r="F14" s="223"/>
      <c r="G14" s="224"/>
      <c r="H14" s="87"/>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9"/>
      <c r="AM14" s="213" t="str">
        <f t="shared" si="1"/>
        <v/>
      </c>
      <c r="AN14" s="1"/>
      <c r="AO14">
        <f>SUM(COUNTIF(H14:AL14,{"休"}))</f>
        <v>0</v>
      </c>
      <c r="AQ14">
        <f>SUM(COUNTIF(H14:AL14,{"■"}))</f>
        <v>0</v>
      </c>
    </row>
    <row r="15" spans="2:44" ht="12.75" customHeight="1">
      <c r="B15" s="182"/>
      <c r="C15" s="185"/>
      <c r="D15" s="3">
        <f t="shared" si="2"/>
        <v>0</v>
      </c>
      <c r="E15" s="222">
        <f t="shared" si="0"/>
        <v>0</v>
      </c>
      <c r="F15" s="223"/>
      <c r="G15" s="224"/>
      <c r="H15" s="90"/>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2"/>
      <c r="AM15" s="213" t="str">
        <f t="shared" si="1"/>
        <v/>
      </c>
      <c r="AN15" s="93"/>
      <c r="AO15">
        <f>SUM(COUNTIF(H15:AL15,{"休"}))</f>
        <v>0</v>
      </c>
      <c r="AQ15">
        <f>SUM(COUNTIF(H15:AL15,{"■"}))</f>
        <v>0</v>
      </c>
    </row>
    <row r="16" spans="2:44" ht="12.75" customHeight="1">
      <c r="B16" s="225"/>
      <c r="C16" s="226"/>
      <c r="D16" s="3">
        <f t="shared" si="2"/>
        <v>0</v>
      </c>
      <c r="E16" s="222">
        <f t="shared" si="0"/>
        <v>0</v>
      </c>
      <c r="F16" s="223"/>
      <c r="G16" s="224"/>
      <c r="H16" s="87"/>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9"/>
      <c r="AM16" s="213" t="str">
        <f t="shared" si="1"/>
        <v/>
      </c>
      <c r="AN16" s="1"/>
      <c r="AO16">
        <f>SUM(COUNTIF(H16:AL16,{"休"}))</f>
        <v>0</v>
      </c>
      <c r="AQ16">
        <f>SUM(COUNTIF(H16:AL16,{"■"}))</f>
        <v>0</v>
      </c>
    </row>
    <row r="17" spans="2:43" ht="12.75" customHeight="1">
      <c r="B17" s="225"/>
      <c r="C17" s="226"/>
      <c r="D17" s="3">
        <f t="shared" si="2"/>
        <v>0</v>
      </c>
      <c r="E17" s="222">
        <f t="shared" si="0"/>
        <v>0</v>
      </c>
      <c r="F17" s="223"/>
      <c r="G17" s="224"/>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213" t="str">
        <f t="shared" si="1"/>
        <v/>
      </c>
      <c r="AN17" s="1"/>
      <c r="AO17">
        <f>SUM(COUNTIF(H17:AL17,{"休"}))</f>
        <v>0</v>
      </c>
      <c r="AQ17">
        <f>SUM(COUNTIF(H17:AL17,{"■"}))</f>
        <v>0</v>
      </c>
    </row>
    <row r="18" spans="2:43" ht="12.75" customHeight="1" thickBot="1">
      <c r="B18" s="121"/>
      <c r="C18" s="189"/>
      <c r="D18" s="3">
        <f t="shared" si="2"/>
        <v>0</v>
      </c>
      <c r="E18" s="222">
        <f t="shared" si="0"/>
        <v>0</v>
      </c>
      <c r="F18" s="223"/>
      <c r="G18" s="224"/>
      <c r="H18" s="90"/>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2"/>
      <c r="AM18" s="213" t="str">
        <f t="shared" si="1"/>
        <v/>
      </c>
      <c r="AN18" s="93"/>
      <c r="AO18">
        <f>SUM(COUNTIF(H18:AL18,{"休"}))</f>
        <v>0</v>
      </c>
      <c r="AQ18">
        <f>SUM(COUNTIF(H18:AL18,{"■"}))</f>
        <v>0</v>
      </c>
    </row>
    <row r="19" spans="2:43" ht="12.75" customHeight="1" thickBot="1">
      <c r="B19" s="182"/>
      <c r="C19" s="185"/>
      <c r="D19" s="191"/>
      <c r="E19" s="203"/>
      <c r="F19" s="16"/>
      <c r="G19" s="204"/>
      <c r="H19" s="94" t="str">
        <f>'旬報(4月)'!D16</f>
        <v>火</v>
      </c>
      <c r="I19" s="95" t="str">
        <f>'旬報(4月)'!D17</f>
        <v>水</v>
      </c>
      <c r="J19" s="95" t="str">
        <f>'旬報(4月)'!D18</f>
        <v>木</v>
      </c>
      <c r="K19" s="95" t="str">
        <f>'旬報(4月)'!D19</f>
        <v>金</v>
      </c>
      <c r="L19" s="95" t="str">
        <f>'旬報(4月)'!D20</f>
        <v>土</v>
      </c>
      <c r="M19" s="95" t="str">
        <f>'旬報(4月)'!D21</f>
        <v>日</v>
      </c>
      <c r="N19" s="95" t="str">
        <f>'旬報(4月)'!D22</f>
        <v>月</v>
      </c>
      <c r="O19" s="95" t="str">
        <f>'旬報(4月)'!D23</f>
        <v>火</v>
      </c>
      <c r="P19" s="95" t="str">
        <f>'旬報(4月)'!D24</f>
        <v>水</v>
      </c>
      <c r="Q19" s="95" t="str">
        <f>'旬報(4月)'!D25</f>
        <v>木</v>
      </c>
      <c r="R19" s="95" t="str">
        <f>'旬報(4月)'!D36</f>
        <v>金</v>
      </c>
      <c r="S19" s="95" t="str">
        <f>'旬報(4月)'!D37</f>
        <v>土</v>
      </c>
      <c r="T19" s="95" t="str">
        <f>'旬報(4月)'!D38</f>
        <v>日</v>
      </c>
      <c r="U19" s="95" t="str">
        <f>'旬報(4月)'!D39</f>
        <v>月</v>
      </c>
      <c r="V19" s="95" t="str">
        <f>'旬報(4月)'!D40</f>
        <v>火</v>
      </c>
      <c r="W19" s="95" t="str">
        <f>'旬報(4月)'!D41</f>
        <v>水</v>
      </c>
      <c r="X19" s="95" t="str">
        <f>'旬報(4月)'!D42</f>
        <v>木</v>
      </c>
      <c r="Y19" s="95" t="str">
        <f>'旬報(4月)'!D43</f>
        <v>金</v>
      </c>
      <c r="Z19" s="95" t="str">
        <f>'旬報(4月)'!D44</f>
        <v>土</v>
      </c>
      <c r="AA19" s="95" t="str">
        <f>'旬報(4月)'!D45</f>
        <v>日</v>
      </c>
      <c r="AB19" s="95" t="str">
        <f>'旬報(4月)'!D56</f>
        <v>月</v>
      </c>
      <c r="AC19" s="95" t="str">
        <f>'旬報(4月)'!D57</f>
        <v>火</v>
      </c>
      <c r="AD19" s="95" t="str">
        <f>'旬報(4月)'!D58</f>
        <v>水</v>
      </c>
      <c r="AE19" s="95" t="str">
        <f>'旬報(4月)'!D59</f>
        <v>木</v>
      </c>
      <c r="AF19" s="95" t="str">
        <f>'旬報(4月)'!D60</f>
        <v>金</v>
      </c>
      <c r="AG19" s="95" t="str">
        <f>'旬報(4月)'!D61</f>
        <v>土</v>
      </c>
      <c r="AH19" s="95" t="str">
        <f>'旬報(4月)'!D62</f>
        <v>日</v>
      </c>
      <c r="AI19" s="95" t="str">
        <f>'旬報(4月)'!D63</f>
        <v>月</v>
      </c>
      <c r="AJ19" s="95" t="str">
        <f>'旬報(4月)'!D64</f>
        <v>火</v>
      </c>
      <c r="AK19" s="95" t="str">
        <f>'旬報(4月)'!D65</f>
        <v>水</v>
      </c>
      <c r="AL19" s="96"/>
      <c r="AM19" s="212" t="str">
        <f>IF(SUM(AM20:AM31)=0,"",ROUND(AVERAGE(AM20:AM31),3))</f>
        <v/>
      </c>
      <c r="AN19" s="71"/>
    </row>
    <row r="20" spans="2:43" ht="12.75" customHeight="1">
      <c r="B20" s="225">
        <f>B7+1</f>
        <v>4</v>
      </c>
      <c r="C20" s="226" t="s">
        <v>1</v>
      </c>
      <c r="D20" s="3">
        <f>D7</f>
        <v>0</v>
      </c>
      <c r="E20" s="222">
        <f>E7</f>
        <v>0</v>
      </c>
      <c r="F20" s="223"/>
      <c r="G20" s="224"/>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9"/>
      <c r="AM20" s="213" t="str">
        <f>IF(AO20=0,"",(AO20+AP20)/(AR20+AP20))</f>
        <v/>
      </c>
      <c r="AN20" s="1"/>
      <c r="AO20">
        <f>SUM(COUNTIF(H20:AL20,{"休"}))</f>
        <v>0</v>
      </c>
      <c r="AQ20">
        <f>SUM(COUNTIF(H20:AL20,{"■"}))</f>
        <v>0</v>
      </c>
    </row>
    <row r="21" spans="2:43" ht="12.75" customHeight="1">
      <c r="B21" s="225"/>
      <c r="C21" s="226"/>
      <c r="D21" s="3">
        <f t="shared" ref="D21:E31" si="3">D8</f>
        <v>0</v>
      </c>
      <c r="E21" s="222">
        <f t="shared" si="3"/>
        <v>0</v>
      </c>
      <c r="F21" s="223"/>
      <c r="G21" s="224"/>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213" t="str">
        <f t="shared" ref="AM21:AM31" si="4">IF(AO21=0,"",(AO21+AP21)/(AR21+AP21))</f>
        <v/>
      </c>
      <c r="AN21" s="1"/>
      <c r="AO21">
        <f>SUM(COUNTIF(H21:AL21,{"休"}))</f>
        <v>0</v>
      </c>
      <c r="AQ21">
        <f>SUM(COUNTIF(H21:AL21,{"■"}))</f>
        <v>0</v>
      </c>
    </row>
    <row r="22" spans="2:43" ht="12.75" customHeight="1">
      <c r="B22" s="182"/>
      <c r="C22" s="200"/>
      <c r="D22" s="3">
        <f t="shared" si="3"/>
        <v>0</v>
      </c>
      <c r="E22" s="222">
        <f t="shared" si="3"/>
        <v>0</v>
      </c>
      <c r="F22" s="223"/>
      <c r="G22" s="224"/>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2"/>
      <c r="AM22" s="213" t="str">
        <f t="shared" si="4"/>
        <v/>
      </c>
      <c r="AN22" s="93"/>
      <c r="AO22">
        <f>SUM(COUNTIF(H22:AL22,{"休"}))</f>
        <v>0</v>
      </c>
      <c r="AQ22">
        <f>SUM(COUNTIF(H22:AL22,{"■"}))</f>
        <v>0</v>
      </c>
    </row>
    <row r="23" spans="2:43" ht="12.75" customHeight="1">
      <c r="B23" s="225"/>
      <c r="C23" s="226"/>
      <c r="D23" s="3">
        <f t="shared" si="3"/>
        <v>0</v>
      </c>
      <c r="E23" s="222">
        <f t="shared" si="3"/>
        <v>0</v>
      </c>
      <c r="F23" s="223"/>
      <c r="G23" s="224"/>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213" t="str">
        <f t="shared" si="4"/>
        <v/>
      </c>
      <c r="AN23" s="1"/>
      <c r="AO23">
        <f>SUM(COUNTIF(H23:AL23,{"休"}))</f>
        <v>0</v>
      </c>
      <c r="AQ23">
        <f>SUM(COUNTIF(H23:AL23,{"■"}))</f>
        <v>0</v>
      </c>
    </row>
    <row r="24" spans="2:43" ht="12.75" customHeight="1">
      <c r="B24" s="225"/>
      <c r="C24" s="226"/>
      <c r="D24" s="3">
        <f t="shared" si="3"/>
        <v>0</v>
      </c>
      <c r="E24" s="222">
        <f t="shared" si="3"/>
        <v>0</v>
      </c>
      <c r="F24" s="223"/>
      <c r="G24" s="224"/>
      <c r="H24" s="87"/>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213" t="str">
        <f>IF(AO24=0,"",(AO24+AP24)/(AR24+AP24))</f>
        <v/>
      </c>
      <c r="AN24" s="1"/>
      <c r="AO24">
        <f>SUM(COUNTIF(H24:AL24,{"休"}))</f>
        <v>0</v>
      </c>
      <c r="AQ24">
        <f>SUM(COUNTIF(H24:AL24,{"■"}))</f>
        <v>0</v>
      </c>
    </row>
    <row r="25" spans="2:43" ht="12.75" customHeight="1">
      <c r="B25" s="182"/>
      <c r="C25" s="200"/>
      <c r="D25" s="3">
        <f t="shared" si="3"/>
        <v>0</v>
      </c>
      <c r="E25" s="222">
        <f t="shared" si="3"/>
        <v>0</v>
      </c>
      <c r="F25" s="223"/>
      <c r="G25" s="224"/>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c r="AM25" s="213" t="str">
        <f t="shared" si="4"/>
        <v/>
      </c>
      <c r="AN25" s="93"/>
      <c r="AO25">
        <f>SUM(COUNTIF(H25:AL25,{"休"}))</f>
        <v>0</v>
      </c>
      <c r="AQ25">
        <f>SUM(COUNTIF(H25:AL25,{"■"}))</f>
        <v>0</v>
      </c>
    </row>
    <row r="26" spans="2:43" ht="12.75" customHeight="1">
      <c r="B26" s="225"/>
      <c r="C26" s="226"/>
      <c r="D26" s="3">
        <f t="shared" si="3"/>
        <v>0</v>
      </c>
      <c r="E26" s="222">
        <f t="shared" si="3"/>
        <v>0</v>
      </c>
      <c r="F26" s="223"/>
      <c r="G26" s="224"/>
      <c r="H26" s="87"/>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9"/>
      <c r="AM26" s="213" t="str">
        <f t="shared" si="4"/>
        <v/>
      </c>
      <c r="AN26" s="1"/>
      <c r="AO26">
        <f>SUM(COUNTIF(H26:AL26,{"休"}))</f>
        <v>0</v>
      </c>
      <c r="AQ26">
        <f>SUM(COUNTIF(H26:AL26,{"■"}))</f>
        <v>0</v>
      </c>
    </row>
    <row r="27" spans="2:43" ht="12.75" customHeight="1">
      <c r="B27" s="225"/>
      <c r="C27" s="226"/>
      <c r="D27" s="3">
        <f t="shared" si="3"/>
        <v>0</v>
      </c>
      <c r="E27" s="222">
        <f t="shared" si="3"/>
        <v>0</v>
      </c>
      <c r="F27" s="223"/>
      <c r="G27" s="224"/>
      <c r="H27" s="8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c r="AM27" s="213" t="str">
        <f t="shared" si="4"/>
        <v/>
      </c>
      <c r="AN27" s="1"/>
      <c r="AO27">
        <f>SUM(COUNTIF(H27:AL27,{"休"}))</f>
        <v>0</v>
      </c>
      <c r="AQ27">
        <f>SUM(COUNTIF(H27:AL27,{"■"}))</f>
        <v>0</v>
      </c>
    </row>
    <row r="28" spans="2:43" ht="12.75" customHeight="1">
      <c r="B28" s="182"/>
      <c r="C28" s="200"/>
      <c r="D28" s="3">
        <f t="shared" si="3"/>
        <v>0</v>
      </c>
      <c r="E28" s="222">
        <f t="shared" si="3"/>
        <v>0</v>
      </c>
      <c r="F28" s="223"/>
      <c r="G28" s="224"/>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2"/>
      <c r="AM28" s="213" t="str">
        <f t="shared" si="4"/>
        <v/>
      </c>
      <c r="AN28" s="93"/>
      <c r="AO28">
        <f>SUM(COUNTIF(H28:AL28,{"休"}))</f>
        <v>0</v>
      </c>
      <c r="AQ28">
        <f>SUM(COUNTIF(H28:AL28,{"■"}))</f>
        <v>0</v>
      </c>
    </row>
    <row r="29" spans="2:43" ht="12.75" customHeight="1">
      <c r="B29" s="225"/>
      <c r="C29" s="226"/>
      <c r="D29" s="3">
        <f t="shared" si="3"/>
        <v>0</v>
      </c>
      <c r="E29" s="222">
        <f t="shared" si="3"/>
        <v>0</v>
      </c>
      <c r="F29" s="223"/>
      <c r="G29" s="224"/>
      <c r="H29" s="8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9"/>
      <c r="AM29" s="213" t="str">
        <f t="shared" si="4"/>
        <v/>
      </c>
      <c r="AN29" s="1"/>
      <c r="AO29">
        <f>SUM(COUNTIF(H29:AL29,{"休"}))</f>
        <v>0</v>
      </c>
      <c r="AQ29">
        <f>SUM(COUNTIF(H29:AL29,{"■"}))</f>
        <v>0</v>
      </c>
    </row>
    <row r="30" spans="2:43" ht="12.75" customHeight="1">
      <c r="B30" s="225"/>
      <c r="C30" s="226"/>
      <c r="D30" s="3">
        <f t="shared" si="3"/>
        <v>0</v>
      </c>
      <c r="E30" s="222">
        <f t="shared" si="3"/>
        <v>0</v>
      </c>
      <c r="F30" s="223"/>
      <c r="G30" s="224"/>
      <c r="H30" s="8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213" t="str">
        <f t="shared" si="4"/>
        <v/>
      </c>
      <c r="AN30" s="1"/>
      <c r="AO30">
        <f>SUM(COUNTIF(H30:AL30,{"休"}))</f>
        <v>0</v>
      </c>
      <c r="AQ30">
        <f>SUM(COUNTIF(H30:AL30,{"■"}))</f>
        <v>0</v>
      </c>
    </row>
    <row r="31" spans="2:43" ht="12.75" customHeight="1" thickBot="1">
      <c r="B31" s="121"/>
      <c r="C31" s="189"/>
      <c r="D31" s="3">
        <f t="shared" si="3"/>
        <v>0</v>
      </c>
      <c r="E31" s="222">
        <f t="shared" si="3"/>
        <v>0</v>
      </c>
      <c r="F31" s="223"/>
      <c r="G31" s="224"/>
      <c r="H31" s="90"/>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2"/>
      <c r="AM31" s="213" t="str">
        <f t="shared" si="4"/>
        <v/>
      </c>
      <c r="AN31" s="93"/>
      <c r="AO31">
        <f>SUM(COUNTIF(H31:AL31,{"休"}))</f>
        <v>0</v>
      </c>
      <c r="AQ31">
        <f>SUM(COUNTIF(H31:AL31,{"■"}))</f>
        <v>0</v>
      </c>
    </row>
    <row r="32" spans="2:43" ht="12.75" customHeight="1" thickBot="1">
      <c r="B32" s="182"/>
      <c r="C32" s="185"/>
      <c r="D32" s="192"/>
      <c r="E32" s="203"/>
      <c r="F32" s="16"/>
      <c r="G32" s="204"/>
      <c r="H32" s="94" t="str">
        <f>'旬報(5月)'!D16</f>
        <v>木</v>
      </c>
      <c r="I32" s="95" t="str">
        <f>'旬報(5月)'!D17</f>
        <v>金</v>
      </c>
      <c r="J32" s="95" t="str">
        <f>'旬報(5月)'!D18</f>
        <v>土</v>
      </c>
      <c r="K32" s="95" t="str">
        <f>'旬報(5月)'!D19</f>
        <v>日</v>
      </c>
      <c r="L32" s="95" t="str">
        <f>'旬報(5月)'!D20</f>
        <v>月</v>
      </c>
      <c r="M32" s="95" t="str">
        <f>'旬報(5月)'!D21</f>
        <v>火</v>
      </c>
      <c r="N32" s="95" t="str">
        <f>'旬報(5月)'!D22</f>
        <v>水</v>
      </c>
      <c r="O32" s="95" t="str">
        <f>'旬報(5月)'!D23</f>
        <v>木</v>
      </c>
      <c r="P32" s="95" t="str">
        <f>'旬報(5月)'!D24</f>
        <v>金</v>
      </c>
      <c r="Q32" s="95" t="str">
        <f>'旬報(5月)'!D25</f>
        <v>土</v>
      </c>
      <c r="R32" s="95" t="str">
        <f>'旬報(5月)'!D36</f>
        <v>日</v>
      </c>
      <c r="S32" s="95" t="str">
        <f>'旬報(5月)'!D37</f>
        <v>月</v>
      </c>
      <c r="T32" s="95" t="str">
        <f>'旬報(5月)'!D38</f>
        <v>火</v>
      </c>
      <c r="U32" s="95" t="str">
        <f>'旬報(5月)'!D39</f>
        <v>水</v>
      </c>
      <c r="V32" s="95" t="str">
        <f>'旬報(5月)'!D40</f>
        <v>木</v>
      </c>
      <c r="W32" s="95" t="str">
        <f>'旬報(5月)'!D41</f>
        <v>金</v>
      </c>
      <c r="X32" s="95" t="str">
        <f>'旬報(5月)'!D42</f>
        <v>土</v>
      </c>
      <c r="Y32" s="95" t="str">
        <f>'旬報(5月)'!D43</f>
        <v>日</v>
      </c>
      <c r="Z32" s="95" t="str">
        <f>'旬報(5月)'!D44</f>
        <v>月</v>
      </c>
      <c r="AA32" s="95" t="str">
        <f>'旬報(5月)'!D45</f>
        <v>火</v>
      </c>
      <c r="AB32" s="95" t="str">
        <f>'旬報(5月)'!D56</f>
        <v>水</v>
      </c>
      <c r="AC32" s="95" t="str">
        <f>'旬報(5月)'!D57</f>
        <v>木</v>
      </c>
      <c r="AD32" s="95" t="str">
        <f>'旬報(5月)'!D58</f>
        <v>金</v>
      </c>
      <c r="AE32" s="95" t="str">
        <f>'旬報(5月)'!D59</f>
        <v>土</v>
      </c>
      <c r="AF32" s="95" t="str">
        <f>'旬報(5月)'!D60</f>
        <v>日</v>
      </c>
      <c r="AG32" s="95" t="str">
        <f>'旬報(5月)'!D61</f>
        <v>月</v>
      </c>
      <c r="AH32" s="95" t="str">
        <f>'旬報(5月)'!D62</f>
        <v>火</v>
      </c>
      <c r="AI32" s="95" t="str">
        <f>'旬報(5月)'!D63</f>
        <v>水</v>
      </c>
      <c r="AJ32" s="95" t="str">
        <f>'旬報(5月)'!D64</f>
        <v>木</v>
      </c>
      <c r="AK32" s="95" t="str">
        <f>'旬報(5月)'!D65</f>
        <v>金</v>
      </c>
      <c r="AL32" s="96" t="str">
        <f>'旬報(5月)'!D66</f>
        <v>土</v>
      </c>
      <c r="AM32" s="212" t="str">
        <f>IF(SUM(AM33:AM44)=0,"",ROUND(AVERAGE(AM33:AM44),3))</f>
        <v/>
      </c>
      <c r="AN32" s="71"/>
    </row>
    <row r="33" spans="2:43" ht="12.75" customHeight="1">
      <c r="B33" s="225">
        <f>B20+1</f>
        <v>5</v>
      </c>
      <c r="C33" s="226" t="s">
        <v>1</v>
      </c>
      <c r="D33" s="3">
        <f>D20</f>
        <v>0</v>
      </c>
      <c r="E33" s="222">
        <f>E20</f>
        <v>0</v>
      </c>
      <c r="F33" s="223"/>
      <c r="G33" s="224"/>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7"/>
      <c r="AM33" s="213" t="str">
        <f>IF(AO33=0,"",(AO33+AP33)/(AR33+AP33))</f>
        <v/>
      </c>
      <c r="AN33" s="1"/>
      <c r="AO33">
        <f>SUM(COUNTIF(H33:AL33,{"休"}))</f>
        <v>0</v>
      </c>
      <c r="AQ33">
        <f>SUM(COUNTIF(H33:AL33,{"■"}))</f>
        <v>0</v>
      </c>
    </row>
    <row r="34" spans="2:43" ht="12.75" customHeight="1">
      <c r="B34" s="225"/>
      <c r="C34" s="226"/>
      <c r="D34" s="3">
        <f t="shared" ref="D34:E44" si="5">D21</f>
        <v>0</v>
      </c>
      <c r="E34" s="222">
        <f t="shared" si="5"/>
        <v>0</v>
      </c>
      <c r="F34" s="223"/>
      <c r="G34" s="224"/>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7"/>
      <c r="AM34" s="213" t="str">
        <f t="shared" ref="AM34:AM44" si="6">IF(AO34=0,"",(AO34+AP34)/(AR34+AP34))</f>
        <v/>
      </c>
      <c r="AN34" s="1"/>
      <c r="AO34">
        <f>SUM(COUNTIF(H34:AL34,{"休"}))</f>
        <v>0</v>
      </c>
      <c r="AQ34">
        <f>SUM(COUNTIF(H34:AL34,{"■"}))</f>
        <v>0</v>
      </c>
    </row>
    <row r="35" spans="2:43" ht="12.75" customHeight="1">
      <c r="B35" s="182"/>
      <c r="C35" s="200"/>
      <c r="D35" s="3">
        <f t="shared" si="5"/>
        <v>0</v>
      </c>
      <c r="E35" s="222">
        <f t="shared" si="5"/>
        <v>0</v>
      </c>
      <c r="F35" s="223"/>
      <c r="G35" s="224"/>
      <c r="H35" s="97"/>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9"/>
      <c r="AM35" s="213" t="str">
        <f t="shared" si="6"/>
        <v/>
      </c>
      <c r="AN35" s="93"/>
      <c r="AO35">
        <f>SUM(COUNTIF(H35:AL35,{"休"}))</f>
        <v>0</v>
      </c>
      <c r="AQ35">
        <f>SUM(COUNTIF(H35:AL35,{"■"}))</f>
        <v>0</v>
      </c>
    </row>
    <row r="36" spans="2:43" ht="12.75" customHeight="1">
      <c r="B36" s="225"/>
      <c r="C36" s="226"/>
      <c r="D36" s="3">
        <f t="shared" si="5"/>
        <v>0</v>
      </c>
      <c r="E36" s="222">
        <f t="shared" si="5"/>
        <v>0</v>
      </c>
      <c r="F36" s="223"/>
      <c r="G36" s="224"/>
      <c r="H36" s="75"/>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7"/>
      <c r="AM36" s="213" t="str">
        <f t="shared" si="6"/>
        <v/>
      </c>
      <c r="AN36" s="1"/>
      <c r="AO36">
        <f>SUM(COUNTIF(H36:AL36,{"休"}))</f>
        <v>0</v>
      </c>
      <c r="AQ36">
        <f>SUM(COUNTIF(H36:AL36,{"■"}))</f>
        <v>0</v>
      </c>
    </row>
    <row r="37" spans="2:43" ht="12.75" customHeight="1">
      <c r="B37" s="225"/>
      <c r="C37" s="226"/>
      <c r="D37" s="3">
        <f t="shared" si="5"/>
        <v>0</v>
      </c>
      <c r="E37" s="222">
        <f t="shared" si="5"/>
        <v>0</v>
      </c>
      <c r="F37" s="223"/>
      <c r="G37" s="224"/>
      <c r="H37" s="75"/>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7"/>
      <c r="AM37" s="213" t="str">
        <f>IF(AO37=0,"",(AO37+AP37)/(AR37+AP37))</f>
        <v/>
      </c>
      <c r="AN37" s="1"/>
      <c r="AO37">
        <f>SUM(COUNTIF(H37:AL37,{"休"}))</f>
        <v>0</v>
      </c>
      <c r="AQ37">
        <f>SUM(COUNTIF(H37:AL37,{"■"}))</f>
        <v>0</v>
      </c>
    </row>
    <row r="38" spans="2:43" ht="12.75" customHeight="1">
      <c r="B38" s="182"/>
      <c r="C38" s="200"/>
      <c r="D38" s="3">
        <f t="shared" si="5"/>
        <v>0</v>
      </c>
      <c r="E38" s="222">
        <f t="shared" si="5"/>
        <v>0</v>
      </c>
      <c r="F38" s="223"/>
      <c r="G38" s="224"/>
      <c r="H38" s="97"/>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9"/>
      <c r="AM38" s="213" t="str">
        <f t="shared" si="6"/>
        <v/>
      </c>
      <c r="AN38" s="93"/>
      <c r="AO38">
        <f>SUM(COUNTIF(H38:AL38,{"休"}))</f>
        <v>0</v>
      </c>
      <c r="AQ38">
        <f>SUM(COUNTIF(H38:AL38,{"■"}))</f>
        <v>0</v>
      </c>
    </row>
    <row r="39" spans="2:43" ht="12.75" customHeight="1">
      <c r="B39" s="225"/>
      <c r="C39" s="226"/>
      <c r="D39" s="3">
        <f t="shared" si="5"/>
        <v>0</v>
      </c>
      <c r="E39" s="222">
        <f t="shared" si="5"/>
        <v>0</v>
      </c>
      <c r="F39" s="223"/>
      <c r="G39" s="224"/>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7"/>
      <c r="AM39" s="213" t="str">
        <f t="shared" si="6"/>
        <v/>
      </c>
      <c r="AN39" s="1"/>
      <c r="AO39">
        <f>SUM(COUNTIF(H39:AL39,{"休"}))</f>
        <v>0</v>
      </c>
      <c r="AQ39">
        <f>SUM(COUNTIF(H39:AL39,{"■"}))</f>
        <v>0</v>
      </c>
    </row>
    <row r="40" spans="2:43" ht="12.75" customHeight="1">
      <c r="B40" s="225"/>
      <c r="C40" s="226"/>
      <c r="D40" s="3">
        <f t="shared" si="5"/>
        <v>0</v>
      </c>
      <c r="E40" s="222">
        <f t="shared" si="5"/>
        <v>0</v>
      </c>
      <c r="F40" s="223"/>
      <c r="G40" s="224"/>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c r="AM40" s="213" t="str">
        <f t="shared" si="6"/>
        <v/>
      </c>
      <c r="AN40" s="1"/>
      <c r="AO40">
        <f>SUM(COUNTIF(H40:AL40,{"休"}))</f>
        <v>0</v>
      </c>
      <c r="AQ40">
        <f>SUM(COUNTIF(H40:AL40,{"■"}))</f>
        <v>0</v>
      </c>
    </row>
    <row r="41" spans="2:43" ht="12.75" customHeight="1">
      <c r="B41" s="182"/>
      <c r="C41" s="200"/>
      <c r="D41" s="3">
        <f t="shared" si="5"/>
        <v>0</v>
      </c>
      <c r="E41" s="222">
        <f t="shared" si="5"/>
        <v>0</v>
      </c>
      <c r="F41" s="223"/>
      <c r="G41" s="224"/>
      <c r="H41" s="97"/>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213" t="str">
        <f t="shared" si="6"/>
        <v/>
      </c>
      <c r="AN41" s="93"/>
      <c r="AO41">
        <f>SUM(COUNTIF(H41:AL41,{"休"}))</f>
        <v>0</v>
      </c>
      <c r="AQ41">
        <f>SUM(COUNTIF(H41:AL41,{"■"}))</f>
        <v>0</v>
      </c>
    </row>
    <row r="42" spans="2:43" ht="12.75" customHeight="1">
      <c r="B42" s="225"/>
      <c r="C42" s="226"/>
      <c r="D42" s="3">
        <f t="shared" si="5"/>
        <v>0</v>
      </c>
      <c r="E42" s="222">
        <f t="shared" si="5"/>
        <v>0</v>
      </c>
      <c r="F42" s="223"/>
      <c r="G42" s="224"/>
      <c r="H42" s="75"/>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7"/>
      <c r="AM42" s="213" t="str">
        <f t="shared" si="6"/>
        <v/>
      </c>
      <c r="AN42" s="1"/>
      <c r="AO42">
        <f>SUM(COUNTIF(H42:AL42,{"休"}))</f>
        <v>0</v>
      </c>
      <c r="AQ42">
        <f>SUM(COUNTIF(H42:AL42,{"■"}))</f>
        <v>0</v>
      </c>
    </row>
    <row r="43" spans="2:43" ht="12.75" customHeight="1">
      <c r="B43" s="225"/>
      <c r="C43" s="226"/>
      <c r="D43" s="3">
        <f t="shared" si="5"/>
        <v>0</v>
      </c>
      <c r="E43" s="222">
        <f t="shared" si="5"/>
        <v>0</v>
      </c>
      <c r="F43" s="223"/>
      <c r="G43" s="224"/>
      <c r="H43" s="75"/>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7"/>
      <c r="AM43" s="213" t="str">
        <f t="shared" si="6"/>
        <v/>
      </c>
      <c r="AN43" s="1"/>
      <c r="AO43">
        <f>SUM(COUNTIF(H43:AL43,{"休"}))</f>
        <v>0</v>
      </c>
      <c r="AQ43">
        <f>SUM(COUNTIF(H43:AL43,{"■"}))</f>
        <v>0</v>
      </c>
    </row>
    <row r="44" spans="2:43" ht="12.75" customHeight="1" thickBot="1">
      <c r="B44" s="121"/>
      <c r="C44" s="189"/>
      <c r="D44" s="3">
        <f t="shared" si="5"/>
        <v>0</v>
      </c>
      <c r="E44" s="222">
        <f t="shared" si="5"/>
        <v>0</v>
      </c>
      <c r="F44" s="223"/>
      <c r="G44" s="224"/>
      <c r="H44" s="97"/>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9"/>
      <c r="AM44" s="213" t="str">
        <f t="shared" si="6"/>
        <v/>
      </c>
      <c r="AN44" s="93"/>
      <c r="AO44">
        <f>SUM(COUNTIF(H44:AL44,{"休"}))</f>
        <v>0</v>
      </c>
      <c r="AQ44">
        <f>SUM(COUNTIF(H44:AL44,{"■"}))</f>
        <v>0</v>
      </c>
    </row>
    <row r="45" spans="2:43" ht="12.75" customHeight="1" thickBot="1">
      <c r="B45" s="182"/>
      <c r="C45" s="185"/>
      <c r="D45" s="192"/>
      <c r="E45" s="203"/>
      <c r="F45" s="16"/>
      <c r="G45" s="204"/>
      <c r="H45" s="100" t="str">
        <f>'旬報(6月)'!D16</f>
        <v>日</v>
      </c>
      <c r="I45" s="101" t="str">
        <f>'旬報(6月)'!D17</f>
        <v>月</v>
      </c>
      <c r="J45" s="101" t="str">
        <f>'旬報(6月)'!D18</f>
        <v>火</v>
      </c>
      <c r="K45" s="101" t="str">
        <f>'旬報(6月)'!D19</f>
        <v>水</v>
      </c>
      <c r="L45" s="101" t="str">
        <f>'旬報(6月)'!D20</f>
        <v>木</v>
      </c>
      <c r="M45" s="101" t="str">
        <f>'旬報(6月)'!D21</f>
        <v>金</v>
      </c>
      <c r="N45" s="101" t="str">
        <f>'旬報(6月)'!D22</f>
        <v>土</v>
      </c>
      <c r="O45" s="101" t="str">
        <f>'旬報(6月)'!D23</f>
        <v>日</v>
      </c>
      <c r="P45" s="101" t="str">
        <f>'旬報(6月)'!D24</f>
        <v>月</v>
      </c>
      <c r="Q45" s="101" t="str">
        <f>'旬報(6月)'!D25</f>
        <v>火</v>
      </c>
      <c r="R45" s="101" t="str">
        <f>'旬報(6月)'!D36</f>
        <v>水</v>
      </c>
      <c r="S45" s="101" t="str">
        <f>'旬報(6月)'!D37</f>
        <v>木</v>
      </c>
      <c r="T45" s="101" t="str">
        <f>'旬報(6月)'!D38</f>
        <v>金</v>
      </c>
      <c r="U45" s="101" t="str">
        <f>'旬報(6月)'!D39</f>
        <v>土</v>
      </c>
      <c r="V45" s="101" t="str">
        <f>'旬報(6月)'!D40</f>
        <v>日</v>
      </c>
      <c r="W45" s="101" t="str">
        <f>'旬報(6月)'!D41</f>
        <v>月</v>
      </c>
      <c r="X45" s="101" t="str">
        <f>'旬報(6月)'!D42</f>
        <v>火</v>
      </c>
      <c r="Y45" s="101" t="str">
        <f>'旬報(6月)'!D43</f>
        <v>水</v>
      </c>
      <c r="Z45" s="101" t="str">
        <f>'旬報(6月)'!D44</f>
        <v>木</v>
      </c>
      <c r="AA45" s="101" t="str">
        <f>'旬報(6月)'!D45</f>
        <v>金</v>
      </c>
      <c r="AB45" s="101" t="str">
        <f>'旬報(6月)'!D56</f>
        <v>土</v>
      </c>
      <c r="AC45" s="101" t="str">
        <f>'旬報(6月)'!D57</f>
        <v>日</v>
      </c>
      <c r="AD45" s="101" t="str">
        <f>'旬報(6月)'!D58</f>
        <v>月</v>
      </c>
      <c r="AE45" s="101" t="str">
        <f>'旬報(6月)'!D59</f>
        <v>火</v>
      </c>
      <c r="AF45" s="101" t="str">
        <f>'旬報(6月)'!D60</f>
        <v>水</v>
      </c>
      <c r="AG45" s="101" t="str">
        <f>'旬報(6月)'!D61</f>
        <v>木</v>
      </c>
      <c r="AH45" s="101" t="str">
        <f>'旬報(6月)'!D62</f>
        <v>金</v>
      </c>
      <c r="AI45" s="101" t="str">
        <f>'旬報(6月)'!D63</f>
        <v>土</v>
      </c>
      <c r="AJ45" s="101" t="str">
        <f>'旬報(6月)'!D64</f>
        <v>日</v>
      </c>
      <c r="AK45" s="101" t="str">
        <f>'旬報(6月)'!D65</f>
        <v>月</v>
      </c>
      <c r="AL45" s="102"/>
      <c r="AM45" s="212" t="str">
        <f>IF(SUM(AM46:AM57)=0,"",ROUND(AVERAGE(AM46:AM57),3))</f>
        <v/>
      </c>
      <c r="AN45" s="71"/>
    </row>
    <row r="46" spans="2:43" ht="12.75" customHeight="1">
      <c r="B46" s="225">
        <f t="shared" ref="B46" si="7">B33+1</f>
        <v>6</v>
      </c>
      <c r="C46" s="226" t="s">
        <v>1</v>
      </c>
      <c r="D46" s="3">
        <f>D33</f>
        <v>0</v>
      </c>
      <c r="E46" s="222">
        <f>E33</f>
        <v>0</v>
      </c>
      <c r="F46" s="223"/>
      <c r="G46" s="224"/>
      <c r="H46" s="75"/>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7"/>
      <c r="AM46" s="213" t="str">
        <f>IF(AO46=0,"",(AO46+AP46)/(AR46+AP46))</f>
        <v/>
      </c>
      <c r="AN46" s="1"/>
      <c r="AO46">
        <f>SUM(COUNTIF(H46:AL46,{"休"}))</f>
        <v>0</v>
      </c>
      <c r="AQ46">
        <f>SUM(COUNTIF(H46:AL46,{"■"}))</f>
        <v>0</v>
      </c>
    </row>
    <row r="47" spans="2:43" ht="12.75" customHeight="1">
      <c r="B47" s="225"/>
      <c r="C47" s="226"/>
      <c r="D47" s="3">
        <f t="shared" ref="D47:E57" si="8">D34</f>
        <v>0</v>
      </c>
      <c r="E47" s="222">
        <f t="shared" si="8"/>
        <v>0</v>
      </c>
      <c r="F47" s="223"/>
      <c r="G47" s="224"/>
      <c r="H47" s="75"/>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7"/>
      <c r="AM47" s="213" t="str">
        <f t="shared" ref="AM47:AM57" si="9">IF(AO47=0,"",(AO47+AP47)/(AR47+AP47))</f>
        <v/>
      </c>
      <c r="AN47" s="1"/>
      <c r="AO47">
        <f>SUM(COUNTIF(H47:AL47,{"休"}))</f>
        <v>0</v>
      </c>
      <c r="AQ47">
        <f>SUM(COUNTIF(H47:AL47,{"■"}))</f>
        <v>0</v>
      </c>
    </row>
    <row r="48" spans="2:43" ht="12.75" customHeight="1">
      <c r="B48" s="182"/>
      <c r="C48" s="200"/>
      <c r="D48" s="3">
        <f t="shared" si="8"/>
        <v>0</v>
      </c>
      <c r="E48" s="222">
        <f t="shared" si="8"/>
        <v>0</v>
      </c>
      <c r="F48" s="223"/>
      <c r="G48" s="224"/>
      <c r="H48" s="97"/>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9"/>
      <c r="AM48" s="213" t="str">
        <f t="shared" si="9"/>
        <v/>
      </c>
      <c r="AN48" s="93"/>
      <c r="AO48">
        <f>SUM(COUNTIF(H48:AL48,{"休"}))</f>
        <v>0</v>
      </c>
      <c r="AQ48">
        <f>SUM(COUNTIF(H48:AL48,{"■"}))</f>
        <v>0</v>
      </c>
    </row>
    <row r="49" spans="2:43" ht="12.75" customHeight="1">
      <c r="B49" s="225"/>
      <c r="C49" s="226"/>
      <c r="D49" s="3">
        <f t="shared" si="8"/>
        <v>0</v>
      </c>
      <c r="E49" s="222">
        <f t="shared" si="8"/>
        <v>0</v>
      </c>
      <c r="F49" s="223"/>
      <c r="G49" s="224"/>
      <c r="H49" s="75"/>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7"/>
      <c r="AM49" s="213" t="str">
        <f t="shared" si="9"/>
        <v/>
      </c>
      <c r="AN49" s="1"/>
      <c r="AO49">
        <f>SUM(COUNTIF(H49:AL49,{"休"}))</f>
        <v>0</v>
      </c>
      <c r="AQ49">
        <f>SUM(COUNTIF(H49:AL49,{"■"}))</f>
        <v>0</v>
      </c>
    </row>
    <row r="50" spans="2:43" ht="12.75" customHeight="1">
      <c r="B50" s="225"/>
      <c r="C50" s="226"/>
      <c r="D50" s="3">
        <f t="shared" si="8"/>
        <v>0</v>
      </c>
      <c r="E50" s="222">
        <f t="shared" si="8"/>
        <v>0</v>
      </c>
      <c r="F50" s="223"/>
      <c r="G50" s="224"/>
      <c r="H50" s="75"/>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7"/>
      <c r="AM50" s="213" t="str">
        <f>IF(AO50=0,"",(AO50+AP50)/(AR50+AP50))</f>
        <v/>
      </c>
      <c r="AN50" s="1"/>
      <c r="AO50">
        <f>SUM(COUNTIF(H50:AL50,{"休"}))</f>
        <v>0</v>
      </c>
      <c r="AQ50">
        <f>SUM(COUNTIF(H50:AL50,{"■"}))</f>
        <v>0</v>
      </c>
    </row>
    <row r="51" spans="2:43" ht="12.75" customHeight="1">
      <c r="B51" s="182"/>
      <c r="C51" s="200"/>
      <c r="D51" s="3">
        <f t="shared" si="8"/>
        <v>0</v>
      </c>
      <c r="E51" s="222">
        <f t="shared" si="8"/>
        <v>0</v>
      </c>
      <c r="F51" s="223"/>
      <c r="G51" s="224"/>
      <c r="H51" s="97"/>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9"/>
      <c r="AM51" s="213" t="str">
        <f t="shared" si="9"/>
        <v/>
      </c>
      <c r="AN51" s="93"/>
      <c r="AO51">
        <f>SUM(COUNTIF(H51:AL51,{"休"}))</f>
        <v>0</v>
      </c>
      <c r="AQ51">
        <f>SUM(COUNTIF(H51:AL51,{"■"}))</f>
        <v>0</v>
      </c>
    </row>
    <row r="52" spans="2:43" ht="12.75" customHeight="1">
      <c r="B52" s="225"/>
      <c r="C52" s="226"/>
      <c r="D52" s="3">
        <f t="shared" si="8"/>
        <v>0</v>
      </c>
      <c r="E52" s="222">
        <f t="shared" si="8"/>
        <v>0</v>
      </c>
      <c r="F52" s="223"/>
      <c r="G52" s="224"/>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7"/>
      <c r="AM52" s="213" t="str">
        <f t="shared" si="9"/>
        <v/>
      </c>
      <c r="AN52" s="1"/>
      <c r="AO52">
        <f>SUM(COUNTIF(H52:AL52,{"休"}))</f>
        <v>0</v>
      </c>
      <c r="AQ52">
        <f>SUM(COUNTIF(H52:AL52,{"■"}))</f>
        <v>0</v>
      </c>
    </row>
    <row r="53" spans="2:43" ht="12.75" customHeight="1">
      <c r="B53" s="225"/>
      <c r="C53" s="226"/>
      <c r="D53" s="3">
        <f t="shared" si="8"/>
        <v>0</v>
      </c>
      <c r="E53" s="222">
        <f t="shared" si="8"/>
        <v>0</v>
      </c>
      <c r="F53" s="223"/>
      <c r="G53" s="224"/>
      <c r="H53" s="75"/>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M53" s="213" t="str">
        <f t="shared" si="9"/>
        <v/>
      </c>
      <c r="AN53" s="1"/>
      <c r="AO53">
        <f>SUM(COUNTIF(H53:AL53,{"休"}))</f>
        <v>0</v>
      </c>
      <c r="AQ53">
        <f>SUM(COUNTIF(H53:AL53,{"■"}))</f>
        <v>0</v>
      </c>
    </row>
    <row r="54" spans="2:43" ht="12.75" customHeight="1">
      <c r="B54" s="182"/>
      <c r="C54" s="200"/>
      <c r="D54" s="3">
        <f t="shared" si="8"/>
        <v>0</v>
      </c>
      <c r="E54" s="222">
        <f t="shared" si="8"/>
        <v>0</v>
      </c>
      <c r="F54" s="223"/>
      <c r="G54" s="224"/>
      <c r="H54" s="97"/>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9"/>
      <c r="AM54" s="213" t="str">
        <f t="shared" si="9"/>
        <v/>
      </c>
      <c r="AN54" s="93"/>
      <c r="AO54">
        <f>SUM(COUNTIF(H54:AL54,{"休"}))</f>
        <v>0</v>
      </c>
      <c r="AQ54">
        <f>SUM(COUNTIF(H54:AL54,{"■"}))</f>
        <v>0</v>
      </c>
    </row>
    <row r="55" spans="2:43" ht="12.75" customHeight="1">
      <c r="B55" s="225"/>
      <c r="C55" s="226"/>
      <c r="D55" s="3">
        <f t="shared" si="8"/>
        <v>0</v>
      </c>
      <c r="E55" s="222">
        <f t="shared" si="8"/>
        <v>0</v>
      </c>
      <c r="F55" s="223"/>
      <c r="G55" s="224"/>
      <c r="H55" s="75"/>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7"/>
      <c r="AM55" s="213" t="str">
        <f t="shared" si="9"/>
        <v/>
      </c>
      <c r="AN55" s="1"/>
      <c r="AO55">
        <f>SUM(COUNTIF(H55:AL55,{"休"}))</f>
        <v>0</v>
      </c>
      <c r="AQ55">
        <f>SUM(COUNTIF(H55:AL55,{"■"}))</f>
        <v>0</v>
      </c>
    </row>
    <row r="56" spans="2:43" ht="12.75" customHeight="1">
      <c r="B56" s="225"/>
      <c r="C56" s="226"/>
      <c r="D56" s="3">
        <f t="shared" si="8"/>
        <v>0</v>
      </c>
      <c r="E56" s="222">
        <f t="shared" si="8"/>
        <v>0</v>
      </c>
      <c r="F56" s="223"/>
      <c r="G56" s="224"/>
      <c r="H56" s="75"/>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7"/>
      <c r="AM56" s="213" t="str">
        <f t="shared" si="9"/>
        <v/>
      </c>
      <c r="AN56" s="1"/>
      <c r="AO56">
        <f>SUM(COUNTIF(H56:AL56,{"休"}))</f>
        <v>0</v>
      </c>
      <c r="AQ56">
        <f>SUM(COUNTIF(H56:AL56,{"■"}))</f>
        <v>0</v>
      </c>
    </row>
    <row r="57" spans="2:43" ht="12.75" customHeight="1" thickBot="1">
      <c r="B57" s="121"/>
      <c r="C57" s="189"/>
      <c r="D57" s="3">
        <f t="shared" si="8"/>
        <v>0</v>
      </c>
      <c r="E57" s="222">
        <f t="shared" si="8"/>
        <v>0</v>
      </c>
      <c r="F57" s="223"/>
      <c r="G57" s="224"/>
      <c r="H57" s="97"/>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9"/>
      <c r="AM57" s="213" t="str">
        <f t="shared" si="9"/>
        <v/>
      </c>
      <c r="AN57" s="93"/>
      <c r="AO57">
        <f>SUM(COUNTIF(H57:AL57,{"休"}))</f>
        <v>0</v>
      </c>
      <c r="AQ57">
        <f>SUM(COUNTIF(H57:AL57,{"■"}))</f>
        <v>0</v>
      </c>
    </row>
    <row r="58" spans="2:43" ht="12.75" customHeight="1" thickBot="1">
      <c r="B58" s="182"/>
      <c r="C58" s="185"/>
      <c r="D58" s="192"/>
      <c r="E58" s="203"/>
      <c r="F58" s="16"/>
      <c r="G58" s="204"/>
      <c r="H58" s="100" t="str">
        <f>'旬報(7月)'!D16</f>
        <v>火</v>
      </c>
      <c r="I58" s="101" t="str">
        <f>'旬報(7月)'!D17</f>
        <v>水</v>
      </c>
      <c r="J58" s="101" t="str">
        <f>'旬報(7月)'!D18</f>
        <v>木</v>
      </c>
      <c r="K58" s="101" t="str">
        <f>'旬報(7月)'!D19</f>
        <v>金</v>
      </c>
      <c r="L58" s="101" t="str">
        <f>'旬報(7月)'!D20</f>
        <v>土</v>
      </c>
      <c r="M58" s="101" t="str">
        <f>'旬報(7月)'!D21</f>
        <v>日</v>
      </c>
      <c r="N58" s="101" t="str">
        <f>'旬報(7月)'!D22</f>
        <v>月</v>
      </c>
      <c r="O58" s="101" t="str">
        <f>'旬報(7月)'!D23</f>
        <v>火</v>
      </c>
      <c r="P58" s="101" t="str">
        <f>'旬報(7月)'!D24</f>
        <v>水</v>
      </c>
      <c r="Q58" s="101" t="str">
        <f>'旬報(7月)'!D25</f>
        <v>木</v>
      </c>
      <c r="R58" s="101" t="str">
        <f>'旬報(7月)'!D36</f>
        <v>金</v>
      </c>
      <c r="S58" s="101" t="str">
        <f>'旬報(7月)'!D37</f>
        <v>土</v>
      </c>
      <c r="T58" s="101" t="str">
        <f>'旬報(7月)'!D38</f>
        <v>日</v>
      </c>
      <c r="U58" s="101" t="str">
        <f>'旬報(7月)'!D39</f>
        <v>月</v>
      </c>
      <c r="V58" s="101" t="str">
        <f>'旬報(7月)'!D40</f>
        <v>火</v>
      </c>
      <c r="W58" s="101" t="str">
        <f>'旬報(7月)'!D41</f>
        <v>水</v>
      </c>
      <c r="X58" s="101" t="str">
        <f>'旬報(7月)'!D42</f>
        <v>木</v>
      </c>
      <c r="Y58" s="101" t="str">
        <f>'旬報(7月)'!D43</f>
        <v>金</v>
      </c>
      <c r="Z58" s="101" t="str">
        <f>'旬報(7月)'!D44</f>
        <v>土</v>
      </c>
      <c r="AA58" s="101" t="str">
        <f>'旬報(7月)'!D45</f>
        <v>日</v>
      </c>
      <c r="AB58" s="101" t="str">
        <f>'旬報(7月)'!D56</f>
        <v>月</v>
      </c>
      <c r="AC58" s="101" t="str">
        <f>'旬報(7月)'!D57</f>
        <v>火</v>
      </c>
      <c r="AD58" s="101" t="str">
        <f>'旬報(7月)'!D58</f>
        <v>水</v>
      </c>
      <c r="AE58" s="101" t="str">
        <f>'旬報(7月)'!D59</f>
        <v>木</v>
      </c>
      <c r="AF58" s="101" t="str">
        <f>'旬報(7月)'!D60</f>
        <v>金</v>
      </c>
      <c r="AG58" s="101" t="str">
        <f>'旬報(7月)'!D61</f>
        <v>土</v>
      </c>
      <c r="AH58" s="101" t="str">
        <f>'旬報(7月)'!D62</f>
        <v>日</v>
      </c>
      <c r="AI58" s="101" t="str">
        <f>'旬報(7月)'!D63</f>
        <v>月</v>
      </c>
      <c r="AJ58" s="101" t="str">
        <f>'旬報(7月)'!D64</f>
        <v>火</v>
      </c>
      <c r="AK58" s="101" t="str">
        <f>'旬報(7月)'!D65</f>
        <v>水</v>
      </c>
      <c r="AL58" s="102" t="str">
        <f>'旬報(7月)'!D66</f>
        <v>木</v>
      </c>
      <c r="AM58" s="212" t="str">
        <f>IF(SUM(AM59:AM70)=0,"",ROUND(AVERAGE(AM59:AM70),3))</f>
        <v/>
      </c>
      <c r="AN58" s="71"/>
    </row>
    <row r="59" spans="2:43" ht="12.75" customHeight="1">
      <c r="B59" s="225">
        <f t="shared" ref="B59" si="10">B46+1</f>
        <v>7</v>
      </c>
      <c r="C59" s="226" t="s">
        <v>1</v>
      </c>
      <c r="D59" s="3">
        <f>D46</f>
        <v>0</v>
      </c>
      <c r="E59" s="222">
        <f>E46</f>
        <v>0</v>
      </c>
      <c r="F59" s="223"/>
      <c r="G59" s="224"/>
      <c r="H59" s="75"/>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7"/>
      <c r="AM59" s="213" t="str">
        <f>IF(AO59=0,"",(AO59+AP59)/(AR59+AP59))</f>
        <v/>
      </c>
      <c r="AN59" s="1"/>
      <c r="AO59">
        <f>SUM(COUNTIF(H59:AL59,{"休"}))</f>
        <v>0</v>
      </c>
      <c r="AQ59">
        <f>SUM(COUNTIF(H59:AL59,{"■"}))</f>
        <v>0</v>
      </c>
    </row>
    <row r="60" spans="2:43" ht="12.75" customHeight="1">
      <c r="B60" s="225"/>
      <c r="C60" s="226"/>
      <c r="D60" s="3">
        <f t="shared" ref="D60:E70" si="11">D47</f>
        <v>0</v>
      </c>
      <c r="E60" s="222">
        <f t="shared" si="11"/>
        <v>0</v>
      </c>
      <c r="F60" s="223"/>
      <c r="G60" s="224"/>
      <c r="H60" s="75"/>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7"/>
      <c r="AM60" s="213" t="str">
        <f t="shared" ref="AM60:AM70" si="12">IF(AO60=0,"",(AO60+AP60)/(AR60+AP60))</f>
        <v/>
      </c>
      <c r="AN60" s="1"/>
      <c r="AO60">
        <f>SUM(COUNTIF(H60:AL60,{"休"}))</f>
        <v>0</v>
      </c>
      <c r="AQ60">
        <f>SUM(COUNTIF(H60:AL60,{"■"}))</f>
        <v>0</v>
      </c>
    </row>
    <row r="61" spans="2:43" ht="12.75" customHeight="1">
      <c r="B61" s="182"/>
      <c r="C61" s="200"/>
      <c r="D61" s="3">
        <f t="shared" si="11"/>
        <v>0</v>
      </c>
      <c r="E61" s="222">
        <f t="shared" si="11"/>
        <v>0</v>
      </c>
      <c r="F61" s="223"/>
      <c r="G61" s="224"/>
      <c r="H61" s="97"/>
      <c r="I61" s="98"/>
      <c r="J61" s="98"/>
      <c r="K61" s="98"/>
      <c r="L61" s="98"/>
      <c r="M61" s="98"/>
      <c r="N61" s="98"/>
      <c r="O61" s="98"/>
      <c r="P61" s="98"/>
      <c r="Q61" s="98"/>
      <c r="R61" s="98"/>
      <c r="S61" s="98"/>
      <c r="T61" s="103"/>
      <c r="U61" s="103"/>
      <c r="V61" s="103"/>
      <c r="W61" s="98"/>
      <c r="X61" s="98"/>
      <c r="Y61" s="98"/>
      <c r="Z61" s="98"/>
      <c r="AA61" s="98"/>
      <c r="AB61" s="98"/>
      <c r="AC61" s="98"/>
      <c r="AD61" s="98"/>
      <c r="AE61" s="98"/>
      <c r="AF61" s="98"/>
      <c r="AG61" s="98"/>
      <c r="AH61" s="98"/>
      <c r="AI61" s="98"/>
      <c r="AJ61" s="98"/>
      <c r="AK61" s="98"/>
      <c r="AL61" s="99"/>
      <c r="AM61" s="213" t="str">
        <f t="shared" si="12"/>
        <v/>
      </c>
      <c r="AN61" s="93"/>
      <c r="AO61">
        <f>SUM(COUNTIF(H61:AL61,{"休"}))</f>
        <v>0</v>
      </c>
      <c r="AQ61">
        <f>SUM(COUNTIF(H61:AL61,{"■"}))</f>
        <v>0</v>
      </c>
    </row>
    <row r="62" spans="2:43" ht="12.75" customHeight="1">
      <c r="B62" s="225"/>
      <c r="C62" s="226"/>
      <c r="D62" s="3">
        <f t="shared" si="11"/>
        <v>0</v>
      </c>
      <c r="E62" s="222">
        <f t="shared" si="11"/>
        <v>0</v>
      </c>
      <c r="F62" s="223"/>
      <c r="G62" s="224"/>
      <c r="H62" s="75"/>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7"/>
      <c r="AM62" s="213" t="str">
        <f t="shared" si="12"/>
        <v/>
      </c>
      <c r="AN62" s="1"/>
      <c r="AO62">
        <f>SUM(COUNTIF(H62:AL62,{"休"}))</f>
        <v>0</v>
      </c>
      <c r="AQ62">
        <f>SUM(COUNTIF(H62:AL62,{"■"}))</f>
        <v>0</v>
      </c>
    </row>
    <row r="63" spans="2:43" ht="12.75" customHeight="1">
      <c r="B63" s="225"/>
      <c r="C63" s="226"/>
      <c r="D63" s="3">
        <f t="shared" si="11"/>
        <v>0</v>
      </c>
      <c r="E63" s="222">
        <f t="shared" si="11"/>
        <v>0</v>
      </c>
      <c r="F63" s="223"/>
      <c r="G63" s="224"/>
      <c r="H63" s="75"/>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7"/>
      <c r="AM63" s="213" t="str">
        <f>IF(AO63=0,"",(AO63+AP63)/(AR63+AP63))</f>
        <v/>
      </c>
      <c r="AN63" s="1"/>
      <c r="AO63">
        <f>SUM(COUNTIF(H63:AL63,{"休"}))</f>
        <v>0</v>
      </c>
      <c r="AQ63">
        <f>SUM(COUNTIF(H63:AL63,{"■"}))</f>
        <v>0</v>
      </c>
    </row>
    <row r="64" spans="2:43" ht="12.75" customHeight="1">
      <c r="B64" s="182"/>
      <c r="C64" s="200"/>
      <c r="D64" s="3">
        <f t="shared" si="11"/>
        <v>0</v>
      </c>
      <c r="E64" s="222">
        <f t="shared" si="11"/>
        <v>0</v>
      </c>
      <c r="F64" s="223"/>
      <c r="G64" s="224"/>
      <c r="H64" s="97"/>
      <c r="I64" s="98"/>
      <c r="J64" s="98"/>
      <c r="K64" s="98"/>
      <c r="L64" s="98"/>
      <c r="M64" s="98"/>
      <c r="N64" s="98"/>
      <c r="O64" s="98"/>
      <c r="P64" s="98"/>
      <c r="Q64" s="98"/>
      <c r="R64" s="98"/>
      <c r="S64" s="98"/>
      <c r="T64" s="103"/>
      <c r="U64" s="103"/>
      <c r="V64" s="103"/>
      <c r="W64" s="98"/>
      <c r="X64" s="98"/>
      <c r="Y64" s="98"/>
      <c r="Z64" s="98"/>
      <c r="AA64" s="98"/>
      <c r="AB64" s="98"/>
      <c r="AC64" s="98"/>
      <c r="AD64" s="98"/>
      <c r="AE64" s="98"/>
      <c r="AF64" s="98"/>
      <c r="AG64" s="98"/>
      <c r="AH64" s="98"/>
      <c r="AI64" s="98"/>
      <c r="AJ64" s="98"/>
      <c r="AK64" s="98"/>
      <c r="AL64" s="99"/>
      <c r="AM64" s="213" t="str">
        <f t="shared" si="12"/>
        <v/>
      </c>
      <c r="AN64" s="93"/>
      <c r="AO64">
        <f>SUM(COUNTIF(H64:AL64,{"休"}))</f>
        <v>0</v>
      </c>
      <c r="AQ64">
        <f>SUM(COUNTIF(H64:AL64,{"■"}))</f>
        <v>0</v>
      </c>
    </row>
    <row r="65" spans="2:43" ht="12.75" customHeight="1">
      <c r="B65" s="225"/>
      <c r="C65" s="226"/>
      <c r="D65" s="3">
        <f t="shared" si="11"/>
        <v>0</v>
      </c>
      <c r="E65" s="222">
        <f t="shared" si="11"/>
        <v>0</v>
      </c>
      <c r="F65" s="223"/>
      <c r="G65" s="224"/>
      <c r="H65" s="75"/>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7"/>
      <c r="AM65" s="213" t="str">
        <f t="shared" si="12"/>
        <v/>
      </c>
      <c r="AN65" s="1"/>
      <c r="AO65">
        <f>SUM(COUNTIF(H65:AL65,{"休"}))</f>
        <v>0</v>
      </c>
      <c r="AQ65">
        <f>SUM(COUNTIF(H65:AL65,{"■"}))</f>
        <v>0</v>
      </c>
    </row>
    <row r="66" spans="2:43" ht="12.75" customHeight="1">
      <c r="B66" s="225"/>
      <c r="C66" s="226"/>
      <c r="D66" s="3">
        <f t="shared" si="11"/>
        <v>0</v>
      </c>
      <c r="E66" s="222">
        <f t="shared" si="11"/>
        <v>0</v>
      </c>
      <c r="F66" s="223"/>
      <c r="G66" s="224"/>
      <c r="H66" s="75"/>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7"/>
      <c r="AM66" s="213" t="str">
        <f t="shared" si="12"/>
        <v/>
      </c>
      <c r="AN66" s="1"/>
      <c r="AO66">
        <f>SUM(COUNTIF(H66:AL66,{"休"}))</f>
        <v>0</v>
      </c>
      <c r="AQ66">
        <f>SUM(COUNTIF(H66:AL66,{"■"}))</f>
        <v>0</v>
      </c>
    </row>
    <row r="67" spans="2:43" ht="12.75" customHeight="1">
      <c r="B67" s="182"/>
      <c r="C67" s="200"/>
      <c r="D67" s="3">
        <f t="shared" si="11"/>
        <v>0</v>
      </c>
      <c r="E67" s="222">
        <f t="shared" si="11"/>
        <v>0</v>
      </c>
      <c r="F67" s="223"/>
      <c r="G67" s="224"/>
      <c r="H67" s="97"/>
      <c r="I67" s="98"/>
      <c r="J67" s="98"/>
      <c r="K67" s="98"/>
      <c r="L67" s="98"/>
      <c r="M67" s="98"/>
      <c r="N67" s="98"/>
      <c r="O67" s="98"/>
      <c r="P67" s="98"/>
      <c r="Q67" s="98"/>
      <c r="R67" s="98"/>
      <c r="S67" s="98"/>
      <c r="T67" s="103"/>
      <c r="U67" s="103"/>
      <c r="V67" s="103"/>
      <c r="W67" s="98"/>
      <c r="X67" s="98"/>
      <c r="Y67" s="98"/>
      <c r="Z67" s="98"/>
      <c r="AA67" s="98"/>
      <c r="AB67" s="98"/>
      <c r="AC67" s="98"/>
      <c r="AD67" s="98"/>
      <c r="AE67" s="98"/>
      <c r="AF67" s="98"/>
      <c r="AG67" s="98"/>
      <c r="AH67" s="98"/>
      <c r="AI67" s="98"/>
      <c r="AJ67" s="98"/>
      <c r="AK67" s="98"/>
      <c r="AL67" s="99"/>
      <c r="AM67" s="213" t="str">
        <f t="shared" si="12"/>
        <v/>
      </c>
      <c r="AN67" s="93"/>
      <c r="AO67">
        <f>SUM(COUNTIF(H67:AL67,{"休"}))</f>
        <v>0</v>
      </c>
      <c r="AQ67">
        <f>SUM(COUNTIF(H67:AL67,{"■"}))</f>
        <v>0</v>
      </c>
    </row>
    <row r="68" spans="2:43" ht="12.75" customHeight="1">
      <c r="B68" s="225"/>
      <c r="C68" s="226"/>
      <c r="D68" s="3">
        <f t="shared" si="11"/>
        <v>0</v>
      </c>
      <c r="E68" s="222">
        <f t="shared" si="11"/>
        <v>0</v>
      </c>
      <c r="F68" s="223"/>
      <c r="G68" s="224"/>
      <c r="H68" s="75"/>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7"/>
      <c r="AM68" s="213" t="str">
        <f t="shared" si="12"/>
        <v/>
      </c>
      <c r="AN68" s="1"/>
      <c r="AO68">
        <f>SUM(COUNTIF(H68:AL68,{"休"}))</f>
        <v>0</v>
      </c>
      <c r="AQ68">
        <f>SUM(COUNTIF(H68:AL68,{"■"}))</f>
        <v>0</v>
      </c>
    </row>
    <row r="69" spans="2:43" ht="12.75" customHeight="1">
      <c r="B69" s="225"/>
      <c r="C69" s="226"/>
      <c r="D69" s="3">
        <f t="shared" si="11"/>
        <v>0</v>
      </c>
      <c r="E69" s="222">
        <f t="shared" si="11"/>
        <v>0</v>
      </c>
      <c r="F69" s="223"/>
      <c r="G69" s="224"/>
      <c r="H69" s="75"/>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7"/>
      <c r="AM69" s="213" t="str">
        <f t="shared" si="12"/>
        <v/>
      </c>
      <c r="AN69" s="1"/>
      <c r="AO69">
        <f>SUM(COUNTIF(H69:AL69,{"休"}))</f>
        <v>0</v>
      </c>
      <c r="AQ69">
        <f>SUM(COUNTIF(H69:AL69,{"■"}))</f>
        <v>0</v>
      </c>
    </row>
    <row r="70" spans="2:43" ht="12.75" customHeight="1" thickBot="1">
      <c r="B70" s="121"/>
      <c r="C70" s="189"/>
      <c r="D70" s="3">
        <f t="shared" si="11"/>
        <v>0</v>
      </c>
      <c r="E70" s="222">
        <f t="shared" si="11"/>
        <v>0</v>
      </c>
      <c r="F70" s="223"/>
      <c r="G70" s="224"/>
      <c r="H70" s="97"/>
      <c r="I70" s="98"/>
      <c r="J70" s="98"/>
      <c r="K70" s="98"/>
      <c r="L70" s="98"/>
      <c r="M70" s="98"/>
      <c r="N70" s="98"/>
      <c r="O70" s="98"/>
      <c r="P70" s="98"/>
      <c r="Q70" s="98"/>
      <c r="R70" s="98"/>
      <c r="S70" s="98"/>
      <c r="T70" s="103"/>
      <c r="U70" s="103"/>
      <c r="V70" s="103"/>
      <c r="W70" s="98"/>
      <c r="X70" s="98"/>
      <c r="Y70" s="98"/>
      <c r="Z70" s="98"/>
      <c r="AA70" s="98"/>
      <c r="AB70" s="98"/>
      <c r="AC70" s="98"/>
      <c r="AD70" s="98"/>
      <c r="AE70" s="98"/>
      <c r="AF70" s="98"/>
      <c r="AG70" s="98"/>
      <c r="AH70" s="98"/>
      <c r="AI70" s="98"/>
      <c r="AJ70" s="98"/>
      <c r="AK70" s="98"/>
      <c r="AL70" s="99"/>
      <c r="AM70" s="213" t="str">
        <f t="shared" si="12"/>
        <v/>
      </c>
      <c r="AN70" s="93"/>
      <c r="AO70">
        <f>SUM(COUNTIF(H70:AL70,{"休"}))</f>
        <v>0</v>
      </c>
      <c r="AQ70">
        <f>SUM(COUNTIF(H70:AL70,{"■"}))</f>
        <v>0</v>
      </c>
    </row>
    <row r="71" spans="2:43" ht="12.75" customHeight="1" thickBot="1">
      <c r="B71" s="182"/>
      <c r="C71" s="185"/>
      <c r="D71" s="192"/>
      <c r="E71" s="203"/>
      <c r="F71" s="16"/>
      <c r="G71" s="204"/>
      <c r="H71" s="100" t="str">
        <f>'旬報(8月)'!D16</f>
        <v>金</v>
      </c>
      <c r="I71" s="101" t="str">
        <f>'旬報(8月)'!D17</f>
        <v>土</v>
      </c>
      <c r="J71" s="101" t="str">
        <f>'旬報(8月)'!D18</f>
        <v>日</v>
      </c>
      <c r="K71" s="101" t="str">
        <f>'旬報(8月)'!D19</f>
        <v>月</v>
      </c>
      <c r="L71" s="101" t="str">
        <f>'旬報(8月)'!D20</f>
        <v>火</v>
      </c>
      <c r="M71" s="101" t="str">
        <f>'旬報(8月)'!D21</f>
        <v>水</v>
      </c>
      <c r="N71" s="101" t="str">
        <f>'旬報(8月)'!D22</f>
        <v>木</v>
      </c>
      <c r="O71" s="101" t="str">
        <f>'旬報(8月)'!D23</f>
        <v>金</v>
      </c>
      <c r="P71" s="101" t="str">
        <f>'旬報(8月)'!D24</f>
        <v>土</v>
      </c>
      <c r="Q71" s="101" t="str">
        <f>'旬報(8月)'!D25</f>
        <v>日</v>
      </c>
      <c r="R71" s="101" t="str">
        <f>'旬報(8月)'!D36</f>
        <v>月</v>
      </c>
      <c r="S71" s="104" t="str">
        <f>'旬報(8月)'!D37</f>
        <v>火</v>
      </c>
      <c r="T71" s="105" t="s">
        <v>67</v>
      </c>
      <c r="U71" s="106" t="s">
        <v>67</v>
      </c>
      <c r="V71" s="107" t="s">
        <v>67</v>
      </c>
      <c r="W71" s="100" t="str">
        <f>'旬報(8月)'!D41</f>
        <v>土</v>
      </c>
      <c r="X71" s="101" t="str">
        <f>'旬報(8月)'!D42</f>
        <v>日</v>
      </c>
      <c r="Y71" s="101" t="str">
        <f>'旬報(8月)'!D43</f>
        <v>月</v>
      </c>
      <c r="Z71" s="101" t="str">
        <f>'旬報(8月)'!D44</f>
        <v>火</v>
      </c>
      <c r="AA71" s="101" t="str">
        <f>'旬報(8月)'!D45</f>
        <v>水</v>
      </c>
      <c r="AB71" s="101" t="str">
        <f>'旬報(8月)'!D56</f>
        <v>木</v>
      </c>
      <c r="AC71" s="101" t="str">
        <f>'旬報(8月)'!D57</f>
        <v>金</v>
      </c>
      <c r="AD71" s="101" t="str">
        <f>'旬報(8月)'!D58</f>
        <v>土</v>
      </c>
      <c r="AE71" s="101" t="str">
        <f>'旬報(8月)'!D59</f>
        <v>日</v>
      </c>
      <c r="AF71" s="101" t="str">
        <f>'旬報(8月)'!D60</f>
        <v>月</v>
      </c>
      <c r="AG71" s="101" t="str">
        <f>'旬報(8月)'!D61</f>
        <v>火</v>
      </c>
      <c r="AH71" s="101" t="str">
        <f>'旬報(8月)'!D62</f>
        <v>水</v>
      </c>
      <c r="AI71" s="101" t="str">
        <f>'旬報(8月)'!D63</f>
        <v>木</v>
      </c>
      <c r="AJ71" s="101" t="str">
        <f>'旬報(8月)'!D64</f>
        <v>金</v>
      </c>
      <c r="AK71" s="101" t="str">
        <f>'旬報(8月)'!D65</f>
        <v>土</v>
      </c>
      <c r="AL71" s="102" t="str">
        <f>'旬報(8月)'!D66</f>
        <v>日</v>
      </c>
      <c r="AM71" s="212" t="str">
        <f>IF(SUM(AM72:AM83)=0,"",ROUND(AVERAGE(AM72:AM83),3))</f>
        <v/>
      </c>
      <c r="AN71" s="71"/>
    </row>
    <row r="72" spans="2:43" ht="12.75" customHeight="1">
      <c r="B72" s="225">
        <f t="shared" ref="B72" si="13">B59+1</f>
        <v>8</v>
      </c>
      <c r="C72" s="226" t="s">
        <v>1</v>
      </c>
      <c r="D72" s="3">
        <f>D59</f>
        <v>0</v>
      </c>
      <c r="E72" s="222">
        <f>E59</f>
        <v>0</v>
      </c>
      <c r="F72" s="223"/>
      <c r="G72" s="224"/>
      <c r="H72" s="75"/>
      <c r="I72" s="75"/>
      <c r="J72" s="75"/>
      <c r="K72" s="75"/>
      <c r="L72" s="75"/>
      <c r="M72" s="76"/>
      <c r="N72" s="76"/>
      <c r="O72" s="76"/>
      <c r="P72" s="76"/>
      <c r="Q72" s="76"/>
      <c r="R72" s="76"/>
      <c r="S72" s="108"/>
      <c r="T72" s="109"/>
      <c r="U72" s="76"/>
      <c r="V72" s="110"/>
      <c r="W72" s="111"/>
      <c r="X72" s="76"/>
      <c r="Y72" s="76"/>
      <c r="Z72" s="76"/>
      <c r="AA72" s="76"/>
      <c r="AB72" s="76"/>
      <c r="AC72" s="76"/>
      <c r="AD72" s="76"/>
      <c r="AE72" s="76"/>
      <c r="AF72" s="76"/>
      <c r="AG72" s="76"/>
      <c r="AH72" s="76"/>
      <c r="AI72" s="76"/>
      <c r="AJ72" s="76"/>
      <c r="AK72" s="76"/>
      <c r="AL72" s="77"/>
      <c r="AM72" s="213" t="str">
        <f>IF(AO72=0,"",(AO72+AP72)/(AR72+AP72))</f>
        <v/>
      </c>
      <c r="AN72" s="1"/>
      <c r="AO72">
        <f>SUM(COUNTIF(H72:AL72,{"休"}))</f>
        <v>0</v>
      </c>
      <c r="AP72" s="1"/>
      <c r="AQ72">
        <f>SUM(COUNTIF(H72:AL72,{"■"}))</f>
        <v>0</v>
      </c>
    </row>
    <row r="73" spans="2:43" ht="12.75" customHeight="1">
      <c r="B73" s="225"/>
      <c r="C73" s="226"/>
      <c r="D73" s="3">
        <f t="shared" ref="D73:E83" si="14">D60</f>
        <v>0</v>
      </c>
      <c r="E73" s="222">
        <f t="shared" si="14"/>
        <v>0</v>
      </c>
      <c r="F73" s="223"/>
      <c r="G73" s="224"/>
      <c r="H73" s="75"/>
      <c r="I73" s="76"/>
      <c r="J73" s="76"/>
      <c r="K73" s="76"/>
      <c r="L73" s="76"/>
      <c r="M73" s="76"/>
      <c r="N73" s="76"/>
      <c r="O73" s="76"/>
      <c r="P73" s="76"/>
      <c r="Q73" s="76"/>
      <c r="R73" s="76"/>
      <c r="S73" s="108"/>
      <c r="T73" s="109"/>
      <c r="U73" s="76"/>
      <c r="V73" s="110"/>
      <c r="W73" s="111"/>
      <c r="X73" s="76"/>
      <c r="Y73" s="76"/>
      <c r="Z73" s="76"/>
      <c r="AA73" s="76"/>
      <c r="AB73" s="76"/>
      <c r="AC73" s="76"/>
      <c r="AD73" s="76"/>
      <c r="AE73" s="76"/>
      <c r="AF73" s="76"/>
      <c r="AG73" s="76"/>
      <c r="AH73" s="76"/>
      <c r="AI73" s="76"/>
      <c r="AJ73" s="76"/>
      <c r="AK73" s="76"/>
      <c r="AL73" s="77"/>
      <c r="AM73" s="213" t="str">
        <f t="shared" ref="AM73:AM83" si="15">IF(AO73=0,"",(AO73+AP73)/(AR73+AP73))</f>
        <v/>
      </c>
      <c r="AN73" s="1"/>
      <c r="AO73">
        <f>SUM(COUNTIF(H73:AL73,{"休"}))</f>
        <v>0</v>
      </c>
      <c r="AP73" s="1"/>
      <c r="AQ73">
        <f>SUM(COUNTIF(H73:AL73,{"■"}))</f>
        <v>0</v>
      </c>
    </row>
    <row r="74" spans="2:43" ht="12.75" customHeight="1">
      <c r="B74" s="182"/>
      <c r="C74" s="200"/>
      <c r="D74" s="3">
        <f t="shared" si="14"/>
        <v>0</v>
      </c>
      <c r="E74" s="222">
        <f t="shared" si="14"/>
        <v>0</v>
      </c>
      <c r="F74" s="223"/>
      <c r="G74" s="224"/>
      <c r="H74" s="97"/>
      <c r="I74" s="98"/>
      <c r="J74" s="98"/>
      <c r="K74" s="98"/>
      <c r="L74" s="98"/>
      <c r="M74" s="98"/>
      <c r="N74" s="98"/>
      <c r="O74" s="98"/>
      <c r="P74" s="98"/>
      <c r="Q74" s="98"/>
      <c r="R74" s="98"/>
      <c r="S74" s="112"/>
      <c r="T74" s="196"/>
      <c r="U74" s="103"/>
      <c r="V74" s="197"/>
      <c r="W74" s="97"/>
      <c r="X74" s="98"/>
      <c r="Y74" s="98"/>
      <c r="Z74" s="98"/>
      <c r="AA74" s="98"/>
      <c r="AB74" s="98"/>
      <c r="AC74" s="98"/>
      <c r="AD74" s="98"/>
      <c r="AE74" s="98"/>
      <c r="AF74" s="98"/>
      <c r="AG74" s="98"/>
      <c r="AH74" s="98"/>
      <c r="AI74" s="98"/>
      <c r="AJ74" s="98"/>
      <c r="AK74" s="98"/>
      <c r="AL74" s="99"/>
      <c r="AM74" s="213" t="str">
        <f t="shared" si="15"/>
        <v/>
      </c>
      <c r="AN74" s="93"/>
      <c r="AO74">
        <f>SUM(COUNTIF(H74:AL74,{"休"}))</f>
        <v>0</v>
      </c>
      <c r="AQ74">
        <f>SUM(COUNTIF(H74:AL74,{"■"}))</f>
        <v>0</v>
      </c>
    </row>
    <row r="75" spans="2:43" ht="12.75" customHeight="1">
      <c r="B75" s="225"/>
      <c r="C75" s="226"/>
      <c r="D75" s="3">
        <f t="shared" si="14"/>
        <v>0</v>
      </c>
      <c r="E75" s="222">
        <f t="shared" si="14"/>
        <v>0</v>
      </c>
      <c r="F75" s="223"/>
      <c r="G75" s="224"/>
      <c r="H75" s="75"/>
      <c r="I75" s="75"/>
      <c r="J75" s="75"/>
      <c r="K75" s="75"/>
      <c r="L75" s="75"/>
      <c r="M75" s="76"/>
      <c r="N75" s="76"/>
      <c r="O75" s="76"/>
      <c r="P75" s="76"/>
      <c r="Q75" s="76"/>
      <c r="R75" s="76"/>
      <c r="S75" s="108"/>
      <c r="T75" s="193"/>
      <c r="U75" s="194"/>
      <c r="V75" s="195"/>
      <c r="W75" s="111"/>
      <c r="X75" s="76"/>
      <c r="Y75" s="76"/>
      <c r="Z75" s="76"/>
      <c r="AA75" s="76"/>
      <c r="AB75" s="76"/>
      <c r="AC75" s="76"/>
      <c r="AD75" s="76"/>
      <c r="AE75" s="76"/>
      <c r="AF75" s="76"/>
      <c r="AG75" s="76"/>
      <c r="AH75" s="76"/>
      <c r="AI75" s="76"/>
      <c r="AJ75" s="76"/>
      <c r="AK75" s="76"/>
      <c r="AL75" s="77"/>
      <c r="AM75" s="213" t="str">
        <f t="shared" si="15"/>
        <v/>
      </c>
      <c r="AN75" s="1"/>
      <c r="AO75">
        <f>SUM(COUNTIF(H75:AL75,{"休"}))</f>
        <v>0</v>
      </c>
      <c r="AP75" s="1"/>
      <c r="AQ75">
        <f>SUM(COUNTIF(H75:AL75,{"■"}))</f>
        <v>0</v>
      </c>
    </row>
    <row r="76" spans="2:43" ht="12.75" customHeight="1">
      <c r="B76" s="225"/>
      <c r="C76" s="226"/>
      <c r="D76" s="3">
        <f t="shared" si="14"/>
        <v>0</v>
      </c>
      <c r="E76" s="222">
        <f t="shared" si="14"/>
        <v>0</v>
      </c>
      <c r="F76" s="223"/>
      <c r="G76" s="224"/>
      <c r="H76" s="75"/>
      <c r="I76" s="76"/>
      <c r="J76" s="76"/>
      <c r="K76" s="76"/>
      <c r="L76" s="76"/>
      <c r="M76" s="76"/>
      <c r="N76" s="76"/>
      <c r="O76" s="76"/>
      <c r="P76" s="76"/>
      <c r="Q76" s="76"/>
      <c r="R76" s="76"/>
      <c r="S76" s="108"/>
      <c r="T76" s="109"/>
      <c r="U76" s="76"/>
      <c r="V76" s="110"/>
      <c r="W76" s="111"/>
      <c r="X76" s="76"/>
      <c r="Y76" s="76"/>
      <c r="Z76" s="76"/>
      <c r="AA76" s="76"/>
      <c r="AB76" s="76"/>
      <c r="AC76" s="76"/>
      <c r="AD76" s="76"/>
      <c r="AE76" s="76"/>
      <c r="AF76" s="76"/>
      <c r="AG76" s="76"/>
      <c r="AH76" s="76"/>
      <c r="AI76" s="76"/>
      <c r="AJ76" s="76"/>
      <c r="AK76" s="76"/>
      <c r="AL76" s="77"/>
      <c r="AM76" s="213" t="str">
        <f>IF(AO76=0,"",(AO76+AP76)/(AR76+AP76))</f>
        <v/>
      </c>
      <c r="AN76" s="1"/>
      <c r="AO76">
        <f>SUM(COUNTIF(H76:AL76,{"休"}))</f>
        <v>0</v>
      </c>
      <c r="AP76" s="1"/>
      <c r="AQ76">
        <f>SUM(COUNTIF(H76:AL76,{"■"}))</f>
        <v>0</v>
      </c>
    </row>
    <row r="77" spans="2:43" ht="12.75" customHeight="1">
      <c r="B77" s="182"/>
      <c r="C77" s="200"/>
      <c r="D77" s="3">
        <f t="shared" si="14"/>
        <v>0</v>
      </c>
      <c r="E77" s="222">
        <f t="shared" si="14"/>
        <v>0</v>
      </c>
      <c r="F77" s="223"/>
      <c r="G77" s="224"/>
      <c r="H77" s="97"/>
      <c r="I77" s="98"/>
      <c r="J77" s="98"/>
      <c r="K77" s="98"/>
      <c r="L77" s="98"/>
      <c r="M77" s="98"/>
      <c r="N77" s="98"/>
      <c r="O77" s="98"/>
      <c r="P77" s="98"/>
      <c r="Q77" s="98"/>
      <c r="R77" s="98"/>
      <c r="S77" s="112"/>
      <c r="T77" s="196"/>
      <c r="U77" s="103"/>
      <c r="V77" s="197"/>
      <c r="W77" s="97"/>
      <c r="X77" s="98"/>
      <c r="Y77" s="98"/>
      <c r="Z77" s="98"/>
      <c r="AA77" s="98"/>
      <c r="AB77" s="98"/>
      <c r="AC77" s="98"/>
      <c r="AD77" s="98"/>
      <c r="AE77" s="98"/>
      <c r="AF77" s="98"/>
      <c r="AG77" s="98"/>
      <c r="AH77" s="98"/>
      <c r="AI77" s="98"/>
      <c r="AJ77" s="98"/>
      <c r="AK77" s="98"/>
      <c r="AL77" s="99"/>
      <c r="AM77" s="213" t="str">
        <f t="shared" si="15"/>
        <v/>
      </c>
      <c r="AN77" s="93"/>
      <c r="AO77">
        <f>SUM(COUNTIF(H77:AL77,{"休"}))</f>
        <v>0</v>
      </c>
      <c r="AQ77">
        <f>SUM(COUNTIF(H77:AL77,{"■"}))</f>
        <v>0</v>
      </c>
    </row>
    <row r="78" spans="2:43" ht="12.75" customHeight="1">
      <c r="B78" s="225"/>
      <c r="C78" s="226"/>
      <c r="D78" s="3">
        <f t="shared" si="14"/>
        <v>0</v>
      </c>
      <c r="E78" s="222">
        <f t="shared" si="14"/>
        <v>0</v>
      </c>
      <c r="F78" s="223"/>
      <c r="G78" s="224"/>
      <c r="H78" s="75"/>
      <c r="I78" s="75"/>
      <c r="J78" s="75"/>
      <c r="K78" s="75"/>
      <c r="L78" s="75"/>
      <c r="M78" s="76"/>
      <c r="N78" s="76"/>
      <c r="O78" s="76"/>
      <c r="P78" s="76"/>
      <c r="Q78" s="76"/>
      <c r="R78" s="76"/>
      <c r="S78" s="108"/>
      <c r="T78" s="193"/>
      <c r="U78" s="194"/>
      <c r="V78" s="195"/>
      <c r="W78" s="111"/>
      <c r="X78" s="76"/>
      <c r="Y78" s="76"/>
      <c r="Z78" s="76"/>
      <c r="AA78" s="76"/>
      <c r="AB78" s="76"/>
      <c r="AC78" s="76"/>
      <c r="AD78" s="76"/>
      <c r="AE78" s="76"/>
      <c r="AF78" s="76"/>
      <c r="AG78" s="76"/>
      <c r="AH78" s="76"/>
      <c r="AI78" s="76"/>
      <c r="AJ78" s="76"/>
      <c r="AK78" s="76"/>
      <c r="AL78" s="77"/>
      <c r="AM78" s="213" t="str">
        <f t="shared" si="15"/>
        <v/>
      </c>
      <c r="AN78" s="1"/>
      <c r="AO78">
        <f>SUM(COUNTIF(H78:AL78,{"休"}))</f>
        <v>0</v>
      </c>
      <c r="AP78" s="1"/>
      <c r="AQ78">
        <f>SUM(COUNTIF(H78:AL78,{"■"}))</f>
        <v>0</v>
      </c>
    </row>
    <row r="79" spans="2:43" ht="12.75" customHeight="1">
      <c r="B79" s="225"/>
      <c r="C79" s="226"/>
      <c r="D79" s="3">
        <f t="shared" si="14"/>
        <v>0</v>
      </c>
      <c r="E79" s="222">
        <f t="shared" si="14"/>
        <v>0</v>
      </c>
      <c r="F79" s="223"/>
      <c r="G79" s="224"/>
      <c r="H79" s="75"/>
      <c r="I79" s="76"/>
      <c r="J79" s="76"/>
      <c r="K79" s="76"/>
      <c r="L79" s="76"/>
      <c r="M79" s="76"/>
      <c r="N79" s="76"/>
      <c r="O79" s="76"/>
      <c r="P79" s="76"/>
      <c r="Q79" s="76"/>
      <c r="R79" s="76"/>
      <c r="S79" s="108"/>
      <c r="T79" s="109"/>
      <c r="U79" s="76"/>
      <c r="V79" s="110"/>
      <c r="W79" s="111"/>
      <c r="X79" s="76"/>
      <c r="Y79" s="76"/>
      <c r="Z79" s="76"/>
      <c r="AA79" s="76"/>
      <c r="AB79" s="76"/>
      <c r="AC79" s="76"/>
      <c r="AD79" s="76"/>
      <c r="AE79" s="76"/>
      <c r="AF79" s="76"/>
      <c r="AG79" s="76"/>
      <c r="AH79" s="76"/>
      <c r="AI79" s="76"/>
      <c r="AJ79" s="76"/>
      <c r="AK79" s="76"/>
      <c r="AL79" s="77"/>
      <c r="AM79" s="213" t="str">
        <f t="shared" si="15"/>
        <v/>
      </c>
      <c r="AN79" s="1"/>
      <c r="AO79">
        <f>SUM(COUNTIF(H79:AL79,{"休"}))</f>
        <v>0</v>
      </c>
      <c r="AP79" s="1"/>
      <c r="AQ79">
        <f>SUM(COUNTIF(H79:AL79,{"■"}))</f>
        <v>0</v>
      </c>
    </row>
    <row r="80" spans="2:43" ht="12.75" customHeight="1">
      <c r="B80" s="182"/>
      <c r="C80" s="200"/>
      <c r="D80" s="3">
        <f t="shared" si="14"/>
        <v>0</v>
      </c>
      <c r="E80" s="222">
        <f t="shared" si="14"/>
        <v>0</v>
      </c>
      <c r="F80" s="223"/>
      <c r="G80" s="224"/>
      <c r="H80" s="97"/>
      <c r="I80" s="98"/>
      <c r="J80" s="98"/>
      <c r="K80" s="98"/>
      <c r="L80" s="98"/>
      <c r="M80" s="98"/>
      <c r="N80" s="98"/>
      <c r="O80" s="98"/>
      <c r="P80" s="98"/>
      <c r="Q80" s="98"/>
      <c r="R80" s="98"/>
      <c r="S80" s="112"/>
      <c r="T80" s="196"/>
      <c r="U80" s="103"/>
      <c r="V80" s="197"/>
      <c r="W80" s="97"/>
      <c r="X80" s="98"/>
      <c r="Y80" s="98"/>
      <c r="Z80" s="98"/>
      <c r="AA80" s="98"/>
      <c r="AB80" s="98"/>
      <c r="AC80" s="98"/>
      <c r="AD80" s="98"/>
      <c r="AE80" s="98"/>
      <c r="AF80" s="98"/>
      <c r="AG80" s="98"/>
      <c r="AH80" s="98"/>
      <c r="AI80" s="98"/>
      <c r="AJ80" s="98"/>
      <c r="AK80" s="98"/>
      <c r="AL80" s="99"/>
      <c r="AM80" s="213" t="str">
        <f t="shared" si="15"/>
        <v/>
      </c>
      <c r="AN80" s="93"/>
      <c r="AO80">
        <f>SUM(COUNTIF(H80:AL80,{"休"}))</f>
        <v>0</v>
      </c>
      <c r="AQ80">
        <f>SUM(COUNTIF(H80:AL80,{"■"}))</f>
        <v>0</v>
      </c>
    </row>
    <row r="81" spans="2:43" ht="12.75" customHeight="1">
      <c r="B81" s="225"/>
      <c r="C81" s="226"/>
      <c r="D81" s="3">
        <f t="shared" si="14"/>
        <v>0</v>
      </c>
      <c r="E81" s="222">
        <f t="shared" si="14"/>
        <v>0</v>
      </c>
      <c r="F81" s="223"/>
      <c r="G81" s="224"/>
      <c r="H81" s="75"/>
      <c r="I81" s="75"/>
      <c r="J81" s="75"/>
      <c r="K81" s="75"/>
      <c r="L81" s="75"/>
      <c r="M81" s="76"/>
      <c r="N81" s="76"/>
      <c r="O81" s="76"/>
      <c r="P81" s="76"/>
      <c r="Q81" s="76"/>
      <c r="R81" s="76"/>
      <c r="S81" s="108"/>
      <c r="T81" s="193"/>
      <c r="U81" s="194"/>
      <c r="V81" s="195"/>
      <c r="W81" s="111"/>
      <c r="X81" s="76"/>
      <c r="Y81" s="76"/>
      <c r="Z81" s="76"/>
      <c r="AA81" s="76"/>
      <c r="AB81" s="76"/>
      <c r="AC81" s="76"/>
      <c r="AD81" s="76"/>
      <c r="AE81" s="76"/>
      <c r="AF81" s="76"/>
      <c r="AG81" s="76"/>
      <c r="AH81" s="76"/>
      <c r="AI81" s="76"/>
      <c r="AJ81" s="76"/>
      <c r="AK81" s="76"/>
      <c r="AL81" s="77"/>
      <c r="AM81" s="213" t="str">
        <f t="shared" si="15"/>
        <v/>
      </c>
      <c r="AN81" s="1"/>
      <c r="AO81">
        <f>SUM(COUNTIF(H81:AL81,{"休"}))</f>
        <v>0</v>
      </c>
      <c r="AP81" s="1"/>
      <c r="AQ81">
        <f>SUM(COUNTIF(H81:AL81,{"■"}))</f>
        <v>0</v>
      </c>
    </row>
    <row r="82" spans="2:43" ht="12.75" customHeight="1">
      <c r="B82" s="225"/>
      <c r="C82" s="226"/>
      <c r="D82" s="3">
        <f t="shared" si="14"/>
        <v>0</v>
      </c>
      <c r="E82" s="222">
        <f t="shared" si="14"/>
        <v>0</v>
      </c>
      <c r="F82" s="223"/>
      <c r="G82" s="224"/>
      <c r="H82" s="75"/>
      <c r="I82" s="76"/>
      <c r="J82" s="76"/>
      <c r="K82" s="76"/>
      <c r="L82" s="76"/>
      <c r="M82" s="76"/>
      <c r="N82" s="76"/>
      <c r="O82" s="76"/>
      <c r="P82" s="76"/>
      <c r="Q82" s="76"/>
      <c r="R82" s="76"/>
      <c r="S82" s="108"/>
      <c r="T82" s="109"/>
      <c r="U82" s="76"/>
      <c r="V82" s="110"/>
      <c r="W82" s="111"/>
      <c r="X82" s="76"/>
      <c r="Y82" s="76"/>
      <c r="Z82" s="76"/>
      <c r="AA82" s="76"/>
      <c r="AB82" s="76"/>
      <c r="AC82" s="76"/>
      <c r="AD82" s="76"/>
      <c r="AE82" s="76"/>
      <c r="AF82" s="76"/>
      <c r="AG82" s="76"/>
      <c r="AH82" s="76"/>
      <c r="AI82" s="76"/>
      <c r="AJ82" s="76"/>
      <c r="AK82" s="76"/>
      <c r="AL82" s="77"/>
      <c r="AM82" s="213" t="str">
        <f t="shared" si="15"/>
        <v/>
      </c>
      <c r="AN82" s="1"/>
      <c r="AO82">
        <f>SUM(COUNTIF(H82:AL82,{"休"}))</f>
        <v>0</v>
      </c>
      <c r="AP82" s="1"/>
      <c r="AQ82">
        <f>SUM(COUNTIF(H82:AL82,{"■"}))</f>
        <v>0</v>
      </c>
    </row>
    <row r="83" spans="2:43" ht="12.75" customHeight="1" thickBot="1">
      <c r="B83" s="121"/>
      <c r="C83" s="189"/>
      <c r="D83" s="3">
        <f t="shared" si="14"/>
        <v>0</v>
      </c>
      <c r="E83" s="222">
        <f t="shared" si="14"/>
        <v>0</v>
      </c>
      <c r="F83" s="223"/>
      <c r="G83" s="224"/>
      <c r="H83" s="97"/>
      <c r="I83" s="98"/>
      <c r="J83" s="98"/>
      <c r="K83" s="98"/>
      <c r="L83" s="98"/>
      <c r="M83" s="98"/>
      <c r="N83" s="98"/>
      <c r="O83" s="98"/>
      <c r="P83" s="98"/>
      <c r="Q83" s="98"/>
      <c r="R83" s="98"/>
      <c r="S83" s="112"/>
      <c r="T83" s="113"/>
      <c r="U83" s="114"/>
      <c r="V83" s="115"/>
      <c r="W83" s="97"/>
      <c r="X83" s="98"/>
      <c r="Y83" s="98"/>
      <c r="Z83" s="98"/>
      <c r="AA83" s="98"/>
      <c r="AB83" s="98"/>
      <c r="AC83" s="98"/>
      <c r="AD83" s="98"/>
      <c r="AE83" s="98"/>
      <c r="AF83" s="98"/>
      <c r="AG83" s="98"/>
      <c r="AH83" s="98"/>
      <c r="AI83" s="98"/>
      <c r="AJ83" s="98"/>
      <c r="AK83" s="98"/>
      <c r="AL83" s="99"/>
      <c r="AM83" s="213" t="str">
        <f t="shared" si="15"/>
        <v/>
      </c>
      <c r="AN83" s="93"/>
      <c r="AO83">
        <f>SUM(COUNTIF(H83:AL83,{"休"}))</f>
        <v>0</v>
      </c>
      <c r="AQ83">
        <f>SUM(COUNTIF(H83:AL83,{"■"}))</f>
        <v>0</v>
      </c>
    </row>
    <row r="84" spans="2:43" ht="12.75" customHeight="1" thickBot="1">
      <c r="B84" s="182"/>
      <c r="C84" s="185"/>
      <c r="D84" s="192"/>
      <c r="E84" s="203"/>
      <c r="F84" s="16"/>
      <c r="G84" s="204"/>
      <c r="H84" s="100" t="str">
        <f>'旬報(9月)'!D16</f>
        <v>月</v>
      </c>
      <c r="I84" s="101" t="str">
        <f>'旬報(9月)'!D17</f>
        <v>火</v>
      </c>
      <c r="J84" s="101" t="str">
        <f>'旬報(9月)'!D18</f>
        <v>水</v>
      </c>
      <c r="K84" s="101" t="str">
        <f>'旬報(9月)'!D19</f>
        <v>木</v>
      </c>
      <c r="L84" s="101" t="str">
        <f>'旬報(9月)'!D20</f>
        <v>金</v>
      </c>
      <c r="M84" s="101" t="str">
        <f>'旬報(9月)'!D21</f>
        <v>土</v>
      </c>
      <c r="N84" s="101" t="str">
        <f>'旬報(9月)'!D22</f>
        <v>日</v>
      </c>
      <c r="O84" s="101" t="str">
        <f>'旬報(9月)'!D23</f>
        <v>月</v>
      </c>
      <c r="P84" s="101" t="str">
        <f>'旬報(9月)'!D24</f>
        <v>火</v>
      </c>
      <c r="Q84" s="101" t="str">
        <f>'旬報(9月)'!D25</f>
        <v>水</v>
      </c>
      <c r="R84" s="101" t="str">
        <f>'旬報(9月)'!D36</f>
        <v>木</v>
      </c>
      <c r="S84" s="101" t="str">
        <f>'旬報(9月)'!D37</f>
        <v>金</v>
      </c>
      <c r="T84" s="116" t="str">
        <f>'旬報(9月)'!D38</f>
        <v>土</v>
      </c>
      <c r="U84" s="116" t="str">
        <f>'旬報(9月)'!D39</f>
        <v>日</v>
      </c>
      <c r="V84" s="116" t="str">
        <f>'旬報(9月)'!D40</f>
        <v>月</v>
      </c>
      <c r="W84" s="101" t="str">
        <f>'旬報(9月)'!D41</f>
        <v>火</v>
      </c>
      <c r="X84" s="101" t="str">
        <f>'旬報(9月)'!D42</f>
        <v>水</v>
      </c>
      <c r="Y84" s="101" t="str">
        <f>'旬報(9月)'!D43</f>
        <v>木</v>
      </c>
      <c r="Z84" s="101" t="str">
        <f>'旬報(9月)'!D44</f>
        <v>金</v>
      </c>
      <c r="AA84" s="101" t="str">
        <f>'旬報(9月)'!D45</f>
        <v>土</v>
      </c>
      <c r="AB84" s="101" t="str">
        <f>'旬報(9月)'!D56</f>
        <v>日</v>
      </c>
      <c r="AC84" s="101" t="str">
        <f>'旬報(9月)'!D57</f>
        <v>月</v>
      </c>
      <c r="AD84" s="101" t="str">
        <f>'旬報(9月)'!D58</f>
        <v>火</v>
      </c>
      <c r="AE84" s="101" t="str">
        <f>'旬報(9月)'!D59</f>
        <v>水</v>
      </c>
      <c r="AF84" s="101" t="str">
        <f>'旬報(9月)'!D60</f>
        <v>木</v>
      </c>
      <c r="AG84" s="101" t="str">
        <f>'旬報(9月)'!D61</f>
        <v>金</v>
      </c>
      <c r="AH84" s="101" t="str">
        <f>'旬報(9月)'!D62</f>
        <v>土</v>
      </c>
      <c r="AI84" s="101" t="str">
        <f>'旬報(9月)'!D63</f>
        <v>日</v>
      </c>
      <c r="AJ84" s="101" t="str">
        <f>'旬報(9月)'!D64</f>
        <v>月</v>
      </c>
      <c r="AK84" s="101" t="str">
        <f>'旬報(9月)'!D65</f>
        <v>火</v>
      </c>
      <c r="AL84" s="102"/>
      <c r="AM84" s="212" t="str">
        <f>IF(SUM(AM85:AM96)=0,"",ROUND(AVERAGE(AM85:AM96),3))</f>
        <v/>
      </c>
      <c r="AN84" s="71"/>
    </row>
    <row r="85" spans="2:43" ht="12.75" customHeight="1">
      <c r="B85" s="225">
        <f t="shared" ref="B85" si="16">B72+1</f>
        <v>9</v>
      </c>
      <c r="C85" s="226" t="s">
        <v>1</v>
      </c>
      <c r="D85" s="3">
        <f>D72</f>
        <v>0</v>
      </c>
      <c r="E85" s="222">
        <f>E72</f>
        <v>0</v>
      </c>
      <c r="F85" s="223"/>
      <c r="G85" s="224"/>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7"/>
      <c r="AM85" s="213" t="str">
        <f>IF(AO85=0,"",(AO85+AP85)/(AR85+AP85))</f>
        <v/>
      </c>
      <c r="AN85" s="1"/>
      <c r="AO85">
        <f>SUM(COUNTIF(H85:AL85,{"休"}))</f>
        <v>0</v>
      </c>
      <c r="AQ85">
        <f>SUM(COUNTIF(H85:AL85,{"■"}))</f>
        <v>0</v>
      </c>
    </row>
    <row r="86" spans="2:43" ht="12.75" customHeight="1">
      <c r="B86" s="225"/>
      <c r="C86" s="226"/>
      <c r="D86" s="3">
        <f t="shared" ref="D86:E96" si="17">D73</f>
        <v>0</v>
      </c>
      <c r="E86" s="222">
        <f t="shared" si="17"/>
        <v>0</v>
      </c>
      <c r="F86" s="223"/>
      <c r="G86" s="224"/>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7"/>
      <c r="AM86" s="213" t="str">
        <f t="shared" ref="AM86:AM96" si="18">IF(AO86=0,"",(AO86+AP86)/(AR86+AP86))</f>
        <v/>
      </c>
      <c r="AN86" s="1"/>
      <c r="AO86">
        <f>SUM(COUNTIF(H86:AL86,{"休"}))</f>
        <v>0</v>
      </c>
      <c r="AQ86">
        <f>SUM(COUNTIF(H86:AL86,{"■"}))</f>
        <v>0</v>
      </c>
    </row>
    <row r="87" spans="2:43" ht="12.75" customHeight="1">
      <c r="B87" s="182"/>
      <c r="C87" s="200"/>
      <c r="D87" s="3">
        <f t="shared" si="17"/>
        <v>0</v>
      </c>
      <c r="E87" s="222">
        <f t="shared" si="17"/>
        <v>0</v>
      </c>
      <c r="F87" s="223"/>
      <c r="G87" s="224"/>
      <c r="H87" s="97"/>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c r="AM87" s="213" t="str">
        <f t="shared" si="18"/>
        <v/>
      </c>
      <c r="AN87" s="93"/>
      <c r="AO87">
        <f>SUM(COUNTIF(H87:AL87,{"休"}))</f>
        <v>0</v>
      </c>
      <c r="AQ87">
        <f>SUM(COUNTIF(H87:AL87,{"■"}))</f>
        <v>0</v>
      </c>
    </row>
    <row r="88" spans="2:43" ht="12.75" customHeight="1">
      <c r="B88" s="225"/>
      <c r="C88" s="226"/>
      <c r="D88" s="3">
        <f t="shared" si="17"/>
        <v>0</v>
      </c>
      <c r="E88" s="222">
        <f t="shared" si="17"/>
        <v>0</v>
      </c>
      <c r="F88" s="223"/>
      <c r="G88" s="224"/>
      <c r="H88" s="75"/>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7"/>
      <c r="AM88" s="213" t="str">
        <f t="shared" si="18"/>
        <v/>
      </c>
      <c r="AN88" s="1"/>
      <c r="AO88">
        <f>SUM(COUNTIF(H88:AL88,{"休"}))</f>
        <v>0</v>
      </c>
      <c r="AQ88">
        <f>SUM(COUNTIF(H88:AL88,{"■"}))</f>
        <v>0</v>
      </c>
    </row>
    <row r="89" spans="2:43" ht="12.75" customHeight="1">
      <c r="B89" s="225"/>
      <c r="C89" s="226"/>
      <c r="D89" s="3">
        <f t="shared" si="17"/>
        <v>0</v>
      </c>
      <c r="E89" s="222">
        <f t="shared" si="17"/>
        <v>0</v>
      </c>
      <c r="F89" s="223"/>
      <c r="G89" s="224"/>
      <c r="H89" s="75"/>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7"/>
      <c r="AM89" s="213" t="str">
        <f>IF(AO89=0,"",(AO89+AP89)/(AR89+AP89))</f>
        <v/>
      </c>
      <c r="AN89" s="1"/>
      <c r="AO89">
        <f>SUM(COUNTIF(H89:AL89,{"休"}))</f>
        <v>0</v>
      </c>
      <c r="AQ89">
        <f>SUM(COUNTIF(H89:AL89,{"■"}))</f>
        <v>0</v>
      </c>
    </row>
    <row r="90" spans="2:43" ht="12.75" customHeight="1">
      <c r="B90" s="182"/>
      <c r="C90" s="200"/>
      <c r="D90" s="3">
        <f t="shared" si="17"/>
        <v>0</v>
      </c>
      <c r="E90" s="222">
        <f t="shared" si="17"/>
        <v>0</v>
      </c>
      <c r="F90" s="223"/>
      <c r="G90" s="224"/>
      <c r="H90" s="97"/>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9"/>
      <c r="AM90" s="213" t="str">
        <f t="shared" si="18"/>
        <v/>
      </c>
      <c r="AN90" s="93"/>
      <c r="AO90">
        <f>SUM(COUNTIF(H90:AL90,{"休"}))</f>
        <v>0</v>
      </c>
      <c r="AQ90">
        <f>SUM(COUNTIF(H90:AL90,{"■"}))</f>
        <v>0</v>
      </c>
    </row>
    <row r="91" spans="2:43" ht="12.75" customHeight="1">
      <c r="B91" s="225"/>
      <c r="C91" s="226"/>
      <c r="D91" s="3">
        <f t="shared" si="17"/>
        <v>0</v>
      </c>
      <c r="E91" s="222">
        <f t="shared" si="17"/>
        <v>0</v>
      </c>
      <c r="F91" s="223"/>
      <c r="G91" s="224"/>
      <c r="H91" s="75"/>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M91" s="213" t="str">
        <f t="shared" si="18"/>
        <v/>
      </c>
      <c r="AN91" s="1"/>
      <c r="AO91">
        <f>SUM(COUNTIF(H91:AL91,{"休"}))</f>
        <v>0</v>
      </c>
      <c r="AQ91">
        <f>SUM(COUNTIF(H91:AL91,{"■"}))</f>
        <v>0</v>
      </c>
    </row>
    <row r="92" spans="2:43" ht="12.75" customHeight="1">
      <c r="B92" s="225"/>
      <c r="C92" s="226"/>
      <c r="D92" s="3">
        <f t="shared" si="17"/>
        <v>0</v>
      </c>
      <c r="E92" s="222">
        <f t="shared" si="17"/>
        <v>0</v>
      </c>
      <c r="F92" s="223"/>
      <c r="G92" s="224"/>
      <c r="H92" s="75"/>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7"/>
      <c r="AM92" s="213" t="str">
        <f t="shared" si="18"/>
        <v/>
      </c>
      <c r="AN92" s="1"/>
      <c r="AO92">
        <f>SUM(COUNTIF(H92:AL92,{"休"}))</f>
        <v>0</v>
      </c>
      <c r="AQ92">
        <f>SUM(COUNTIF(H92:AL92,{"■"}))</f>
        <v>0</v>
      </c>
    </row>
    <row r="93" spans="2:43" ht="12.75" customHeight="1">
      <c r="B93" s="182"/>
      <c r="C93" s="200"/>
      <c r="D93" s="3">
        <f t="shared" si="17"/>
        <v>0</v>
      </c>
      <c r="E93" s="222">
        <f t="shared" si="17"/>
        <v>0</v>
      </c>
      <c r="F93" s="223"/>
      <c r="G93" s="224"/>
      <c r="H93" s="97"/>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9"/>
      <c r="AM93" s="213" t="str">
        <f t="shared" si="18"/>
        <v/>
      </c>
      <c r="AN93" s="93"/>
      <c r="AO93">
        <f>SUM(COUNTIF(H93:AL93,{"休"}))</f>
        <v>0</v>
      </c>
      <c r="AQ93">
        <f>SUM(COUNTIF(H93:AL93,{"■"}))</f>
        <v>0</v>
      </c>
    </row>
    <row r="94" spans="2:43" ht="12.75" customHeight="1">
      <c r="B94" s="225"/>
      <c r="C94" s="226"/>
      <c r="D94" s="3">
        <f t="shared" si="17"/>
        <v>0</v>
      </c>
      <c r="E94" s="222">
        <f t="shared" si="17"/>
        <v>0</v>
      </c>
      <c r="F94" s="223"/>
      <c r="G94" s="224"/>
      <c r="H94" s="75"/>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7"/>
      <c r="AM94" s="213" t="str">
        <f t="shared" si="18"/>
        <v/>
      </c>
      <c r="AN94" s="1"/>
      <c r="AO94">
        <f>SUM(COUNTIF(H94:AL94,{"休"}))</f>
        <v>0</v>
      </c>
      <c r="AQ94">
        <f>SUM(COUNTIF(H94:AL94,{"■"}))</f>
        <v>0</v>
      </c>
    </row>
    <row r="95" spans="2:43" ht="12.75" customHeight="1">
      <c r="B95" s="225"/>
      <c r="C95" s="226"/>
      <c r="D95" s="3">
        <f t="shared" si="17"/>
        <v>0</v>
      </c>
      <c r="E95" s="222">
        <f t="shared" si="17"/>
        <v>0</v>
      </c>
      <c r="F95" s="223"/>
      <c r="G95" s="224"/>
      <c r="H95" s="75"/>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7"/>
      <c r="AM95" s="213" t="str">
        <f t="shared" si="18"/>
        <v/>
      </c>
      <c r="AN95" s="1"/>
      <c r="AO95">
        <f>SUM(COUNTIF(H95:AL95,{"休"}))</f>
        <v>0</v>
      </c>
      <c r="AQ95">
        <f>SUM(COUNTIF(H95:AL95,{"■"}))</f>
        <v>0</v>
      </c>
    </row>
    <row r="96" spans="2:43" ht="12.75" customHeight="1" thickBot="1">
      <c r="B96" s="121"/>
      <c r="C96" s="189"/>
      <c r="D96" s="3">
        <f t="shared" si="17"/>
        <v>0</v>
      </c>
      <c r="E96" s="222">
        <f t="shared" si="17"/>
        <v>0</v>
      </c>
      <c r="F96" s="223"/>
      <c r="G96" s="224"/>
      <c r="H96" s="97"/>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9"/>
      <c r="AM96" s="213" t="str">
        <f t="shared" si="18"/>
        <v/>
      </c>
      <c r="AN96" s="93"/>
      <c r="AO96">
        <f>SUM(COUNTIF(H96:AL96,{"休"}))</f>
        <v>0</v>
      </c>
      <c r="AQ96">
        <f>SUM(COUNTIF(H96:AL96,{"■"}))</f>
        <v>0</v>
      </c>
    </row>
    <row r="97" spans="2:44" ht="12.75" customHeight="1" thickBot="1">
      <c r="B97" s="182"/>
      <c r="C97" s="185"/>
      <c r="D97" s="192"/>
      <c r="E97" s="203"/>
      <c r="F97" s="16"/>
      <c r="G97" s="204"/>
      <c r="H97" s="100" t="str">
        <f>'旬報(10月)'!D16</f>
        <v>水</v>
      </c>
      <c r="I97" s="101" t="str">
        <f>'旬報(10月)'!D17</f>
        <v>木</v>
      </c>
      <c r="J97" s="101" t="str">
        <f>'旬報(10月)'!D18</f>
        <v>金</v>
      </c>
      <c r="K97" s="101" t="str">
        <f>'旬報(10月)'!D19</f>
        <v>土</v>
      </c>
      <c r="L97" s="101" t="str">
        <f>'旬報(10月)'!D20</f>
        <v>日</v>
      </c>
      <c r="M97" s="101" t="str">
        <f>'旬報(10月)'!D21</f>
        <v>月</v>
      </c>
      <c r="N97" s="101" t="str">
        <f>'旬報(10月)'!D22</f>
        <v>火</v>
      </c>
      <c r="O97" s="101" t="str">
        <f>'旬報(10月)'!D23</f>
        <v>水</v>
      </c>
      <c r="P97" s="101" t="str">
        <f>'旬報(10月)'!D24</f>
        <v>木</v>
      </c>
      <c r="Q97" s="101" t="str">
        <f>'旬報(10月)'!D25</f>
        <v>金</v>
      </c>
      <c r="R97" s="101" t="str">
        <f>'旬報(10月)'!D36</f>
        <v>土</v>
      </c>
      <c r="S97" s="101" t="str">
        <f>'旬報(10月)'!D37</f>
        <v>日</v>
      </c>
      <c r="T97" s="101" t="str">
        <f>'旬報(10月)'!D38</f>
        <v>月</v>
      </c>
      <c r="U97" s="101" t="str">
        <f>'旬報(10月)'!D39</f>
        <v>火</v>
      </c>
      <c r="V97" s="101" t="str">
        <f>'旬報(10月)'!D40</f>
        <v>水</v>
      </c>
      <c r="W97" s="101" t="str">
        <f>'旬報(10月)'!D41</f>
        <v>木</v>
      </c>
      <c r="X97" s="101" t="str">
        <f>'旬報(10月)'!D42</f>
        <v>金</v>
      </c>
      <c r="Y97" s="101" t="str">
        <f>'旬報(10月)'!D43</f>
        <v>土</v>
      </c>
      <c r="Z97" s="101" t="str">
        <f>'旬報(10月)'!D44</f>
        <v>日</v>
      </c>
      <c r="AA97" s="101" t="str">
        <f>'旬報(10月)'!D45</f>
        <v>月</v>
      </c>
      <c r="AB97" s="101" t="str">
        <f>'旬報(10月)'!D56</f>
        <v>火</v>
      </c>
      <c r="AC97" s="101" t="str">
        <f>'旬報(10月)'!D57</f>
        <v>水</v>
      </c>
      <c r="AD97" s="101" t="str">
        <f>'旬報(10月)'!D58</f>
        <v>木</v>
      </c>
      <c r="AE97" s="101" t="str">
        <f>'旬報(10月)'!D59</f>
        <v>金</v>
      </c>
      <c r="AF97" s="101" t="str">
        <f>'旬報(10月)'!D60</f>
        <v>土</v>
      </c>
      <c r="AG97" s="101" t="str">
        <f>'旬報(10月)'!D61</f>
        <v>日</v>
      </c>
      <c r="AH97" s="101" t="str">
        <f>'旬報(10月)'!D62</f>
        <v>月</v>
      </c>
      <c r="AI97" s="101" t="str">
        <f>'旬報(10月)'!D63</f>
        <v>火</v>
      </c>
      <c r="AJ97" s="101" t="str">
        <f>'旬報(10月)'!D64</f>
        <v>水</v>
      </c>
      <c r="AK97" s="101" t="str">
        <f>'旬報(10月)'!D65</f>
        <v>木</v>
      </c>
      <c r="AL97" s="102" t="str">
        <f>'旬報(10月)'!D66</f>
        <v>金</v>
      </c>
      <c r="AM97" s="212" t="str">
        <f>IF(SUM(AM98:AM109)=0,"",ROUND(AVERAGE(AM98:AM109),3))</f>
        <v/>
      </c>
      <c r="AN97" s="71"/>
    </row>
    <row r="98" spans="2:44" ht="12.75" customHeight="1">
      <c r="B98" s="225">
        <f t="shared" ref="B98" si="19">B85+1</f>
        <v>10</v>
      </c>
      <c r="C98" s="226" t="s">
        <v>1</v>
      </c>
      <c r="D98" s="3">
        <f>D85</f>
        <v>0</v>
      </c>
      <c r="E98" s="222">
        <f>E85</f>
        <v>0</v>
      </c>
      <c r="F98" s="223"/>
      <c r="G98" s="224"/>
      <c r="H98" s="75"/>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7"/>
      <c r="AM98" s="213" t="str">
        <f>IF(AO98=0,"",(AO98+AP98)/(AR98+AP98))</f>
        <v/>
      </c>
      <c r="AN98" s="1"/>
      <c r="AO98">
        <f>SUM(COUNTIF(H98:AL98,{"休"}))</f>
        <v>0</v>
      </c>
      <c r="AQ98">
        <f>SUM(COUNTIF(H98:AL98,{"■"}))</f>
        <v>0</v>
      </c>
    </row>
    <row r="99" spans="2:44" ht="12.75" customHeight="1">
      <c r="B99" s="225"/>
      <c r="C99" s="226"/>
      <c r="D99" s="3">
        <f t="shared" ref="D99:E109" si="20">D86</f>
        <v>0</v>
      </c>
      <c r="E99" s="222">
        <f t="shared" si="20"/>
        <v>0</v>
      </c>
      <c r="F99" s="223"/>
      <c r="G99" s="224"/>
      <c r="H99" s="75"/>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7"/>
      <c r="AM99" s="213" t="str">
        <f t="shared" ref="AM99:AM109" si="21">IF(AO99=0,"",(AO99+AP99)/(AR99+AP99))</f>
        <v/>
      </c>
      <c r="AN99" s="1"/>
      <c r="AO99">
        <f>SUM(COUNTIF(H99:AL99,{"休"}))</f>
        <v>0</v>
      </c>
      <c r="AQ99">
        <f>SUM(COUNTIF(H99:AL99,{"■"}))</f>
        <v>0</v>
      </c>
    </row>
    <row r="100" spans="2:44" ht="12.75" customHeight="1">
      <c r="B100" s="182"/>
      <c r="C100" s="200"/>
      <c r="D100" s="3">
        <f t="shared" si="20"/>
        <v>0</v>
      </c>
      <c r="E100" s="222">
        <f t="shared" si="20"/>
        <v>0</v>
      </c>
      <c r="F100" s="223"/>
      <c r="G100" s="224"/>
      <c r="H100" s="97"/>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9"/>
      <c r="AM100" s="213" t="str">
        <f t="shared" si="21"/>
        <v/>
      </c>
      <c r="AN100" s="93"/>
      <c r="AO100">
        <f>SUM(COUNTIF(H100:AL100,{"休"}))</f>
        <v>0</v>
      </c>
      <c r="AQ100">
        <f>SUM(COUNTIF(H100:AL100,{"■"}))</f>
        <v>0</v>
      </c>
    </row>
    <row r="101" spans="2:44" ht="12.75" customHeight="1">
      <c r="B101" s="225"/>
      <c r="C101" s="226"/>
      <c r="D101" s="3">
        <f t="shared" si="20"/>
        <v>0</v>
      </c>
      <c r="E101" s="222">
        <f t="shared" si="20"/>
        <v>0</v>
      </c>
      <c r="F101" s="223"/>
      <c r="G101" s="224"/>
      <c r="H101" s="75"/>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7"/>
      <c r="AM101" s="213" t="str">
        <f t="shared" si="21"/>
        <v/>
      </c>
      <c r="AN101" s="1"/>
      <c r="AO101">
        <f>SUM(COUNTIF(H101:AL101,{"休"}))</f>
        <v>0</v>
      </c>
      <c r="AQ101">
        <f>SUM(COUNTIF(H101:AL101,{"■"}))</f>
        <v>0</v>
      </c>
    </row>
    <row r="102" spans="2:44" ht="12.75" customHeight="1">
      <c r="B102" s="225"/>
      <c r="C102" s="226"/>
      <c r="D102" s="3">
        <f t="shared" si="20"/>
        <v>0</v>
      </c>
      <c r="E102" s="222">
        <f t="shared" si="20"/>
        <v>0</v>
      </c>
      <c r="F102" s="223"/>
      <c r="G102" s="224"/>
      <c r="H102" s="75"/>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7"/>
      <c r="AM102" s="213" t="str">
        <f>IF(AO102=0,"",(AO102+AP102)/(AR102+AP102))</f>
        <v/>
      </c>
      <c r="AN102" s="1"/>
      <c r="AO102">
        <f>SUM(COUNTIF(H102:AL102,{"休"}))</f>
        <v>0</v>
      </c>
      <c r="AQ102">
        <f>SUM(COUNTIF(H102:AL102,{"■"}))</f>
        <v>0</v>
      </c>
    </row>
    <row r="103" spans="2:44" ht="12.75" customHeight="1">
      <c r="B103" s="182"/>
      <c r="C103" s="200"/>
      <c r="D103" s="3">
        <f t="shared" si="20"/>
        <v>0</v>
      </c>
      <c r="E103" s="222">
        <f t="shared" si="20"/>
        <v>0</v>
      </c>
      <c r="F103" s="223"/>
      <c r="G103" s="224"/>
      <c r="H103" s="97"/>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9"/>
      <c r="AM103" s="213" t="str">
        <f t="shared" si="21"/>
        <v/>
      </c>
      <c r="AN103" s="93"/>
      <c r="AO103">
        <f>SUM(COUNTIF(H103:AL103,{"休"}))</f>
        <v>0</v>
      </c>
      <c r="AQ103">
        <f>SUM(COUNTIF(H103:AL103,{"■"}))</f>
        <v>0</v>
      </c>
    </row>
    <row r="104" spans="2:44" ht="12.75" customHeight="1">
      <c r="B104" s="225"/>
      <c r="C104" s="226"/>
      <c r="D104" s="3">
        <f t="shared" si="20"/>
        <v>0</v>
      </c>
      <c r="E104" s="222">
        <f t="shared" si="20"/>
        <v>0</v>
      </c>
      <c r="F104" s="223"/>
      <c r="G104" s="224"/>
      <c r="H104" s="75"/>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7"/>
      <c r="AM104" s="213" t="str">
        <f t="shared" si="21"/>
        <v/>
      </c>
      <c r="AN104" s="1"/>
      <c r="AO104">
        <f>SUM(COUNTIF(H104:AL104,{"休"}))</f>
        <v>0</v>
      </c>
      <c r="AQ104">
        <f>SUM(COUNTIF(H104:AL104,{"■"}))</f>
        <v>0</v>
      </c>
    </row>
    <row r="105" spans="2:44" ht="12.75" customHeight="1">
      <c r="B105" s="225"/>
      <c r="C105" s="226"/>
      <c r="D105" s="3">
        <f t="shared" si="20"/>
        <v>0</v>
      </c>
      <c r="E105" s="222">
        <f t="shared" si="20"/>
        <v>0</v>
      </c>
      <c r="F105" s="223"/>
      <c r="G105" s="224"/>
      <c r="H105" s="75"/>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7"/>
      <c r="AM105" s="213" t="str">
        <f t="shared" si="21"/>
        <v/>
      </c>
      <c r="AN105" s="1"/>
      <c r="AO105">
        <f>SUM(COUNTIF(H105:AL105,{"休"}))</f>
        <v>0</v>
      </c>
      <c r="AQ105">
        <f>SUM(COUNTIF(H105:AL105,{"■"}))</f>
        <v>0</v>
      </c>
    </row>
    <row r="106" spans="2:44" ht="12.75" customHeight="1">
      <c r="B106" s="182"/>
      <c r="C106" s="200"/>
      <c r="D106" s="3">
        <f t="shared" si="20"/>
        <v>0</v>
      </c>
      <c r="E106" s="222">
        <f t="shared" si="20"/>
        <v>0</v>
      </c>
      <c r="F106" s="223"/>
      <c r="G106" s="224"/>
      <c r="H106" s="97"/>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9"/>
      <c r="AM106" s="213" t="str">
        <f t="shared" si="21"/>
        <v/>
      </c>
      <c r="AN106" s="93"/>
      <c r="AO106">
        <f>SUM(COUNTIF(H106:AL106,{"休"}))</f>
        <v>0</v>
      </c>
      <c r="AQ106">
        <f>SUM(COUNTIF(H106:AL106,{"■"}))</f>
        <v>0</v>
      </c>
    </row>
    <row r="107" spans="2:44" ht="12.75" customHeight="1">
      <c r="B107" s="225"/>
      <c r="C107" s="226"/>
      <c r="D107" s="3">
        <f t="shared" si="20"/>
        <v>0</v>
      </c>
      <c r="E107" s="222">
        <f t="shared" si="20"/>
        <v>0</v>
      </c>
      <c r="F107" s="223"/>
      <c r="G107" s="224"/>
      <c r="H107" s="75"/>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7"/>
      <c r="AM107" s="213" t="str">
        <f t="shared" si="21"/>
        <v/>
      </c>
      <c r="AN107" s="1"/>
      <c r="AO107">
        <f>SUM(COUNTIF(H107:AL107,{"休"}))</f>
        <v>0</v>
      </c>
      <c r="AQ107">
        <f>SUM(COUNTIF(H107:AL107,{"■"}))</f>
        <v>0</v>
      </c>
    </row>
    <row r="108" spans="2:44" ht="12.75" customHeight="1">
      <c r="B108" s="225"/>
      <c r="C108" s="226"/>
      <c r="D108" s="3">
        <f t="shared" si="20"/>
        <v>0</v>
      </c>
      <c r="E108" s="222">
        <f t="shared" si="20"/>
        <v>0</v>
      </c>
      <c r="F108" s="223"/>
      <c r="G108" s="224"/>
      <c r="H108" s="75"/>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7"/>
      <c r="AM108" s="213" t="str">
        <f t="shared" si="21"/>
        <v/>
      </c>
      <c r="AN108" s="1"/>
      <c r="AO108">
        <f>SUM(COUNTIF(H108:AL108,{"休"}))</f>
        <v>0</v>
      </c>
      <c r="AQ108">
        <f>SUM(COUNTIF(H108:AL108,{"■"}))</f>
        <v>0</v>
      </c>
    </row>
    <row r="109" spans="2:44" ht="12.75" customHeight="1" thickBot="1">
      <c r="B109" s="121"/>
      <c r="C109" s="189"/>
      <c r="D109" s="3">
        <f t="shared" si="20"/>
        <v>0</v>
      </c>
      <c r="E109" s="222">
        <f t="shared" si="20"/>
        <v>0</v>
      </c>
      <c r="F109" s="223"/>
      <c r="G109" s="224"/>
      <c r="H109" s="97"/>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9"/>
      <c r="AM109" s="213" t="str">
        <f t="shared" si="21"/>
        <v/>
      </c>
      <c r="AN109" s="93"/>
      <c r="AO109">
        <f>SUM(COUNTIF(H109:AL109,{"休"}))</f>
        <v>0</v>
      </c>
      <c r="AQ109">
        <f>SUM(COUNTIF(H109:AL109,{"■"}))</f>
        <v>0</v>
      </c>
    </row>
    <row r="110" spans="2:44" ht="12.75" customHeight="1" thickBot="1">
      <c r="B110" s="182"/>
      <c r="C110" s="185"/>
      <c r="D110" s="192"/>
      <c r="E110" s="203"/>
      <c r="F110" s="16"/>
      <c r="G110" s="204"/>
      <c r="H110" s="100" t="str">
        <f>'旬報(11月)'!D16</f>
        <v>土</v>
      </c>
      <c r="I110" s="101" t="str">
        <f>'旬報(11月)'!D17</f>
        <v>日</v>
      </c>
      <c r="J110" s="101" t="str">
        <f>'旬報(11月)'!D18</f>
        <v>月</v>
      </c>
      <c r="K110" s="101" t="str">
        <f>'旬報(11月)'!D19</f>
        <v>火</v>
      </c>
      <c r="L110" s="101" t="str">
        <f>'旬報(11月)'!D20</f>
        <v>水</v>
      </c>
      <c r="M110" s="101" t="str">
        <f>'旬報(11月)'!D21</f>
        <v>木</v>
      </c>
      <c r="N110" s="101" t="str">
        <f>'旬報(11月)'!D22</f>
        <v>金</v>
      </c>
      <c r="O110" s="101" t="str">
        <f>'旬報(11月)'!D23</f>
        <v>土</v>
      </c>
      <c r="P110" s="101" t="str">
        <f>'旬報(11月)'!D24</f>
        <v>日</v>
      </c>
      <c r="Q110" s="101" t="str">
        <f>'旬報(11月)'!D25</f>
        <v>月</v>
      </c>
      <c r="R110" s="101" t="str">
        <f>'旬報(11月)'!D36</f>
        <v>火</v>
      </c>
      <c r="S110" s="101" t="str">
        <f>'旬報(11月)'!D37</f>
        <v>水</v>
      </c>
      <c r="T110" s="101" t="str">
        <f>'旬報(11月)'!D38</f>
        <v>木</v>
      </c>
      <c r="U110" s="101" t="str">
        <f>'旬報(11月)'!D39</f>
        <v>金</v>
      </c>
      <c r="V110" s="101" t="str">
        <f>'旬報(11月)'!D40</f>
        <v>土</v>
      </c>
      <c r="W110" s="101" t="str">
        <f>'旬報(11月)'!D41</f>
        <v>日</v>
      </c>
      <c r="X110" s="101" t="str">
        <f>'旬報(11月)'!D42</f>
        <v>月</v>
      </c>
      <c r="Y110" s="101" t="str">
        <f>'旬報(11月)'!D43</f>
        <v>火</v>
      </c>
      <c r="Z110" s="101" t="str">
        <f>'旬報(11月)'!D44</f>
        <v>水</v>
      </c>
      <c r="AA110" s="101" t="str">
        <f>'旬報(11月)'!D45</f>
        <v>木</v>
      </c>
      <c r="AB110" s="101" t="str">
        <f>'旬報(11月)'!D56</f>
        <v>金</v>
      </c>
      <c r="AC110" s="101" t="str">
        <f>'旬報(11月)'!D57</f>
        <v>土</v>
      </c>
      <c r="AD110" s="101" t="str">
        <f>'旬報(11月)'!D58</f>
        <v>日</v>
      </c>
      <c r="AE110" s="101" t="str">
        <f>'旬報(11月)'!D59</f>
        <v>月</v>
      </c>
      <c r="AF110" s="101" t="str">
        <f>'旬報(11月)'!D60</f>
        <v>火</v>
      </c>
      <c r="AG110" s="101" t="str">
        <f>'旬報(11月)'!D61</f>
        <v>水</v>
      </c>
      <c r="AH110" s="101" t="str">
        <f>'旬報(11月)'!D62</f>
        <v>木</v>
      </c>
      <c r="AI110" s="101" t="str">
        <f>'旬報(11月)'!D63</f>
        <v>金</v>
      </c>
      <c r="AJ110" s="101" t="str">
        <f>'旬報(11月)'!D64</f>
        <v>土</v>
      </c>
      <c r="AK110" s="101" t="str">
        <f>'旬報(11月)'!D65</f>
        <v>日</v>
      </c>
      <c r="AL110" s="102"/>
      <c r="AM110" s="212" t="str">
        <f>IF(SUM(AM111:AM122)=0,"",ROUND(AVERAGE(AM111:AM122),3))</f>
        <v/>
      </c>
      <c r="AN110" s="71"/>
    </row>
    <row r="111" spans="2:44" ht="12.75" customHeight="1">
      <c r="B111" s="225">
        <f t="shared" ref="B111" si="22">B98+1</f>
        <v>11</v>
      </c>
      <c r="C111" s="226" t="s">
        <v>1</v>
      </c>
      <c r="D111" s="3">
        <f>D98</f>
        <v>0</v>
      </c>
      <c r="E111" s="222">
        <f>E98</f>
        <v>0</v>
      </c>
      <c r="F111" s="223"/>
      <c r="G111" s="224"/>
      <c r="H111" s="75"/>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7"/>
      <c r="AM111" s="213" t="str">
        <f>IF(AO111=0,"",(AO111+AP111)/(AR111+AP111))</f>
        <v/>
      </c>
      <c r="AN111" s="1"/>
      <c r="AO111">
        <f>SUM(COUNTIF(H111:AL111,{"休"}))</f>
        <v>0</v>
      </c>
      <c r="AQ111" cm="1">
        <f t="array" ref="AQ111">SUM(COUNTIF(H111:AL111,{"■"}))</f>
        <v>0</v>
      </c>
      <c r="AR111">
        <f>AO111+AQ111</f>
        <v>0</v>
      </c>
    </row>
    <row r="112" spans="2:44" ht="12.75" customHeight="1">
      <c r="B112" s="225"/>
      <c r="C112" s="226"/>
      <c r="D112" s="3">
        <f t="shared" ref="D112:E122" si="23">D99</f>
        <v>0</v>
      </c>
      <c r="E112" s="222">
        <f t="shared" si="23"/>
        <v>0</v>
      </c>
      <c r="F112" s="223"/>
      <c r="G112" s="224"/>
      <c r="H112" s="75"/>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7"/>
      <c r="AM112" s="213" t="str">
        <f t="shared" ref="AM112:AM122" si="24">IF(AO112=0,"",(AO112+AP112)/(AR112+AP112))</f>
        <v/>
      </c>
      <c r="AN112" s="1"/>
      <c r="AO112">
        <f>SUM(COUNTIF(H112:AL112,{"休"}))</f>
        <v>0</v>
      </c>
      <c r="AQ112">
        <f>SUM(COUNTIF(H112:AL112,{"■"}))</f>
        <v>0</v>
      </c>
      <c r="AR112">
        <f>AO112+AQ112</f>
        <v>0</v>
      </c>
    </row>
    <row r="113" spans="2:44" ht="12.75" customHeight="1">
      <c r="B113" s="182"/>
      <c r="C113" s="200"/>
      <c r="D113" s="3">
        <f t="shared" si="23"/>
        <v>0</v>
      </c>
      <c r="E113" s="222">
        <f t="shared" si="23"/>
        <v>0</v>
      </c>
      <c r="F113" s="223"/>
      <c r="G113" s="224"/>
      <c r="H113" s="97"/>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103"/>
      <c r="AK113" s="103"/>
      <c r="AL113" s="103"/>
      <c r="AM113" s="213" t="str">
        <f t="shared" si="24"/>
        <v/>
      </c>
      <c r="AN113" s="93"/>
      <c r="AO113">
        <f>SUM(COUNTIF(H113:AL113,{"休"}))</f>
        <v>0</v>
      </c>
      <c r="AQ113">
        <f>SUM(COUNTIF(H113:AL113,{"■"}))</f>
        <v>0</v>
      </c>
      <c r="AR113">
        <f>AO113+AQ113</f>
        <v>0</v>
      </c>
    </row>
    <row r="114" spans="2:44" ht="12.75" customHeight="1">
      <c r="B114" s="225"/>
      <c r="C114" s="226"/>
      <c r="D114" s="3">
        <f t="shared" si="23"/>
        <v>0</v>
      </c>
      <c r="E114" s="222">
        <f t="shared" si="23"/>
        <v>0</v>
      </c>
      <c r="F114" s="223"/>
      <c r="G114" s="224"/>
      <c r="H114" s="75"/>
      <c r="I114" s="76"/>
      <c r="J114" s="76"/>
      <c r="K114" s="76"/>
      <c r="L114" s="76"/>
      <c r="M114" s="76"/>
      <c r="N114" s="76"/>
      <c r="O114" s="76"/>
      <c r="P114" s="76"/>
      <c r="Q114" s="76"/>
      <c r="R114" s="76"/>
      <c r="S114" s="76"/>
      <c r="T114" s="76"/>
      <c r="U114" s="76"/>
      <c r="V114" s="76"/>
      <c r="W114" s="76"/>
      <c r="X114" s="76"/>
      <c r="Y114" s="76"/>
      <c r="Z114" s="76"/>
      <c r="AA114" s="76"/>
      <c r="AB114" s="76"/>
      <c r="AC114" s="76"/>
      <c r="AD114" s="98"/>
      <c r="AE114" s="98"/>
      <c r="AF114" s="98"/>
      <c r="AG114" s="98"/>
      <c r="AH114" s="98"/>
      <c r="AI114" s="98"/>
      <c r="AJ114" s="103"/>
      <c r="AK114" s="103"/>
      <c r="AL114" s="77"/>
      <c r="AM114" s="213" t="str">
        <f t="shared" si="24"/>
        <v/>
      </c>
      <c r="AN114" s="1"/>
      <c r="AO114">
        <f>SUM(COUNTIF(H114:AL114,{"休"}))</f>
        <v>0</v>
      </c>
      <c r="AQ114">
        <f>SUM(COUNTIF(H114:AL114,{"■"}))</f>
        <v>0</v>
      </c>
      <c r="AR114">
        <f t="shared" ref="AR114:AR121" si="25">AO114+AQ114</f>
        <v>0</v>
      </c>
    </row>
    <row r="115" spans="2:44" ht="12.75" customHeight="1">
      <c r="B115" s="225"/>
      <c r="C115" s="226"/>
      <c r="D115" s="3">
        <f t="shared" si="23"/>
        <v>0</v>
      </c>
      <c r="E115" s="222">
        <f t="shared" si="23"/>
        <v>0</v>
      </c>
      <c r="F115" s="223"/>
      <c r="G115" s="224"/>
      <c r="H115" s="75"/>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7"/>
      <c r="AM115" s="213" t="str">
        <f>IF(AO115=0,"",(AO115+AP115)/(AR115+AP115))</f>
        <v/>
      </c>
      <c r="AN115" s="1"/>
      <c r="AO115">
        <f>SUM(COUNTIF(H115:AL115,{"休"}))</f>
        <v>0</v>
      </c>
      <c r="AQ115">
        <f>SUM(COUNTIF(H115:AL115,{"■"}))</f>
        <v>0</v>
      </c>
      <c r="AR115">
        <f t="shared" si="25"/>
        <v>0</v>
      </c>
    </row>
    <row r="116" spans="2:44" ht="12.75" customHeight="1">
      <c r="B116" s="182"/>
      <c r="C116" s="200"/>
      <c r="D116" s="3">
        <f t="shared" si="23"/>
        <v>0</v>
      </c>
      <c r="E116" s="222">
        <f t="shared" si="23"/>
        <v>0</v>
      </c>
      <c r="F116" s="223"/>
      <c r="G116" s="224"/>
      <c r="H116" s="97"/>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103"/>
      <c r="AK116" s="103"/>
      <c r="AL116" s="103"/>
      <c r="AM116" s="213" t="str">
        <f t="shared" si="24"/>
        <v/>
      </c>
      <c r="AN116" s="93"/>
      <c r="AO116">
        <f>SUM(COUNTIF(H116:AL116,{"休"}))</f>
        <v>0</v>
      </c>
      <c r="AQ116">
        <f>SUM(COUNTIF(H116:AL116,{"■"}))</f>
        <v>0</v>
      </c>
      <c r="AR116">
        <f t="shared" si="25"/>
        <v>0</v>
      </c>
    </row>
    <row r="117" spans="2:44" ht="12.75" customHeight="1">
      <c r="B117" s="225"/>
      <c r="C117" s="226"/>
      <c r="D117" s="3">
        <f t="shared" si="23"/>
        <v>0</v>
      </c>
      <c r="E117" s="222">
        <f t="shared" si="23"/>
        <v>0</v>
      </c>
      <c r="F117" s="223"/>
      <c r="G117" s="224"/>
      <c r="H117" s="75"/>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7"/>
      <c r="AM117" s="213" t="str">
        <f t="shared" si="24"/>
        <v/>
      </c>
      <c r="AN117" s="1"/>
      <c r="AO117">
        <f>SUM(COUNTIF(H117:AL117,{"休"}))</f>
        <v>0</v>
      </c>
      <c r="AQ117">
        <f>SUM(COUNTIF(H117:AL117,{"■"}))</f>
        <v>0</v>
      </c>
      <c r="AR117">
        <f t="shared" si="25"/>
        <v>0</v>
      </c>
    </row>
    <row r="118" spans="2:44" ht="12.75" customHeight="1">
      <c r="B118" s="225"/>
      <c r="C118" s="226"/>
      <c r="D118" s="3">
        <f t="shared" si="23"/>
        <v>0</v>
      </c>
      <c r="E118" s="222">
        <f t="shared" si="23"/>
        <v>0</v>
      </c>
      <c r="F118" s="223"/>
      <c r="G118" s="224"/>
      <c r="H118" s="75"/>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7"/>
      <c r="AM118" s="213" t="str">
        <f t="shared" si="24"/>
        <v/>
      </c>
      <c r="AN118" s="1"/>
      <c r="AO118">
        <f>SUM(COUNTIF(H118:AL118,{"休"}))</f>
        <v>0</v>
      </c>
      <c r="AQ118">
        <f>SUM(COUNTIF(H118:AL118,{"■"}))</f>
        <v>0</v>
      </c>
      <c r="AR118">
        <f t="shared" si="25"/>
        <v>0</v>
      </c>
    </row>
    <row r="119" spans="2:44" ht="12.75" customHeight="1">
      <c r="B119" s="182"/>
      <c r="C119" s="200"/>
      <c r="D119" s="3">
        <f t="shared" si="23"/>
        <v>0</v>
      </c>
      <c r="E119" s="222">
        <f t="shared" si="23"/>
        <v>0</v>
      </c>
      <c r="F119" s="223"/>
      <c r="G119" s="224"/>
      <c r="H119" s="97"/>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103"/>
      <c r="AK119" s="103"/>
      <c r="AL119" s="103"/>
      <c r="AM119" s="213" t="str">
        <f t="shared" si="24"/>
        <v/>
      </c>
      <c r="AN119" s="93"/>
      <c r="AO119">
        <f>SUM(COUNTIF(H119:AL119,{"休"}))</f>
        <v>0</v>
      </c>
      <c r="AQ119">
        <f>SUM(COUNTIF(H119:AL119,{"■"}))</f>
        <v>0</v>
      </c>
      <c r="AR119">
        <f t="shared" si="25"/>
        <v>0</v>
      </c>
    </row>
    <row r="120" spans="2:44" ht="12.75" customHeight="1">
      <c r="B120" s="225"/>
      <c r="C120" s="226"/>
      <c r="D120" s="3">
        <f t="shared" si="23"/>
        <v>0</v>
      </c>
      <c r="E120" s="222">
        <f t="shared" si="23"/>
        <v>0</v>
      </c>
      <c r="F120" s="223"/>
      <c r="G120" s="224"/>
      <c r="H120" s="75"/>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7"/>
      <c r="AM120" s="213" t="str">
        <f t="shared" si="24"/>
        <v/>
      </c>
      <c r="AN120" s="1"/>
      <c r="AO120">
        <f>SUM(COUNTIF(H120:AL120,{"休"}))</f>
        <v>0</v>
      </c>
      <c r="AQ120">
        <f>SUM(COUNTIF(H120:AL120,{"■"}))</f>
        <v>0</v>
      </c>
      <c r="AR120">
        <f t="shared" si="25"/>
        <v>0</v>
      </c>
    </row>
    <row r="121" spans="2:44" ht="12.75" customHeight="1">
      <c r="B121" s="225"/>
      <c r="C121" s="226"/>
      <c r="D121" s="3">
        <f t="shared" si="23"/>
        <v>0</v>
      </c>
      <c r="E121" s="222">
        <f t="shared" si="23"/>
        <v>0</v>
      </c>
      <c r="F121" s="223"/>
      <c r="G121" s="224"/>
      <c r="H121" s="75"/>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7"/>
      <c r="AM121" s="213" t="str">
        <f t="shared" si="24"/>
        <v/>
      </c>
      <c r="AN121" s="1"/>
      <c r="AO121">
        <f>SUM(COUNTIF(H121:AL121,{"休"}))</f>
        <v>0</v>
      </c>
      <c r="AQ121">
        <f>SUM(COUNTIF(H121:AL121,{"■"}))</f>
        <v>0</v>
      </c>
      <c r="AR121">
        <f t="shared" si="25"/>
        <v>0</v>
      </c>
    </row>
    <row r="122" spans="2:44" ht="12.75" customHeight="1" thickBot="1">
      <c r="B122" s="121"/>
      <c r="C122" s="189"/>
      <c r="D122" s="3">
        <f t="shared" si="23"/>
        <v>0</v>
      </c>
      <c r="E122" s="222">
        <f t="shared" si="23"/>
        <v>0</v>
      </c>
      <c r="F122" s="223"/>
      <c r="G122" s="224"/>
      <c r="H122" s="97"/>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103"/>
      <c r="AK122" s="103"/>
      <c r="AL122" s="117"/>
      <c r="AM122" s="213" t="str">
        <f t="shared" si="24"/>
        <v/>
      </c>
      <c r="AN122" s="93"/>
      <c r="AO122">
        <f>SUM(COUNTIF(H122:AL122,{"休"}))</f>
        <v>0</v>
      </c>
      <c r="AQ122">
        <f>SUM(COUNTIF(H122:AL122,{"■"}))</f>
        <v>0</v>
      </c>
    </row>
    <row r="123" spans="2:44" ht="12.75" customHeight="1" thickBot="1">
      <c r="B123" s="182"/>
      <c r="C123" s="185"/>
      <c r="D123" s="192"/>
      <c r="E123" s="203"/>
      <c r="F123" s="16"/>
      <c r="G123" s="204"/>
      <c r="H123" s="100" t="str">
        <f>'旬報(12月)'!D16</f>
        <v>月</v>
      </c>
      <c r="I123" s="101" t="str">
        <f>'旬報(12月)'!D17</f>
        <v>火</v>
      </c>
      <c r="J123" s="101" t="str">
        <f>'旬報(12月)'!D18</f>
        <v>水</v>
      </c>
      <c r="K123" s="101" t="str">
        <f>'旬報(12月)'!D19</f>
        <v>木</v>
      </c>
      <c r="L123" s="101" t="str">
        <f>'旬報(12月)'!D20</f>
        <v>金</v>
      </c>
      <c r="M123" s="101" t="str">
        <f>'旬報(12月)'!D21</f>
        <v>土</v>
      </c>
      <c r="N123" s="101" t="str">
        <f>'旬報(12月)'!D22</f>
        <v>日</v>
      </c>
      <c r="O123" s="101" t="str">
        <f>'旬報(12月)'!D23</f>
        <v>月</v>
      </c>
      <c r="P123" s="101" t="str">
        <f>'旬報(12月)'!D24</f>
        <v>火</v>
      </c>
      <c r="Q123" s="101" t="str">
        <f>'旬報(12月)'!D25</f>
        <v>水</v>
      </c>
      <c r="R123" s="101" t="str">
        <f>'旬報(12月)'!D36</f>
        <v>木</v>
      </c>
      <c r="S123" s="101" t="str">
        <f>'旬報(12月)'!D37</f>
        <v>金</v>
      </c>
      <c r="T123" s="101" t="str">
        <f>'旬報(12月)'!D38</f>
        <v>土</v>
      </c>
      <c r="U123" s="101" t="str">
        <f>'旬報(12月)'!D39</f>
        <v>日</v>
      </c>
      <c r="V123" s="101" t="str">
        <f>'旬報(12月)'!D40</f>
        <v>月</v>
      </c>
      <c r="W123" s="101" t="str">
        <f>'旬報(12月)'!D41</f>
        <v>火</v>
      </c>
      <c r="X123" s="101" t="str">
        <f>'旬報(12月)'!D42</f>
        <v>水</v>
      </c>
      <c r="Y123" s="101" t="str">
        <f>'旬報(12月)'!D43</f>
        <v>木</v>
      </c>
      <c r="Z123" s="101" t="str">
        <f>'旬報(12月)'!D44</f>
        <v>金</v>
      </c>
      <c r="AA123" s="101" t="str">
        <f>'旬報(12月)'!D45</f>
        <v>土</v>
      </c>
      <c r="AB123" s="101" t="str">
        <f>'旬報(12月)'!D56</f>
        <v>日</v>
      </c>
      <c r="AC123" s="101" t="str">
        <f>'旬報(12月)'!D57</f>
        <v>月</v>
      </c>
      <c r="AD123" s="101" t="str">
        <f>'旬報(12月)'!D58</f>
        <v>火</v>
      </c>
      <c r="AE123" s="101" t="str">
        <f>'旬報(12月)'!D59</f>
        <v>水</v>
      </c>
      <c r="AF123" s="101" t="str">
        <f>'旬報(12月)'!D60</f>
        <v>木</v>
      </c>
      <c r="AG123" s="101" t="str">
        <f>'旬報(12月)'!D61</f>
        <v>金</v>
      </c>
      <c r="AH123" s="101" t="str">
        <f>'旬報(12月)'!D62</f>
        <v>土</v>
      </c>
      <c r="AI123" s="104" t="str">
        <f>'旬報(12月)'!D63</f>
        <v>日</v>
      </c>
      <c r="AJ123" s="105" t="s">
        <v>68</v>
      </c>
      <c r="AK123" s="106" t="s">
        <v>68</v>
      </c>
      <c r="AL123" s="107" t="s">
        <v>68</v>
      </c>
      <c r="AM123" s="212" t="str">
        <f>IF(SUM(AM124:AM135)=0,"",ROUND(AVERAGE(AM124:AM135),3))</f>
        <v/>
      </c>
      <c r="AN123" s="71"/>
      <c r="AP123" s="1"/>
    </row>
    <row r="124" spans="2:44" ht="12.75" customHeight="1">
      <c r="B124" s="225">
        <f t="shared" ref="B124" si="26">B111+1</f>
        <v>12</v>
      </c>
      <c r="C124" s="226" t="s">
        <v>1</v>
      </c>
      <c r="D124" s="3">
        <f>D111</f>
        <v>0</v>
      </c>
      <c r="E124" s="222">
        <f>E111</f>
        <v>0</v>
      </c>
      <c r="F124" s="223"/>
      <c r="G124" s="224"/>
      <c r="H124" s="75"/>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108"/>
      <c r="AJ124" s="109"/>
      <c r="AK124" s="76"/>
      <c r="AL124" s="110"/>
      <c r="AM124" s="213" t="str">
        <f>IF(AO124=0,"",(AO124+AP124)/(AR124+AP124))</f>
        <v/>
      </c>
      <c r="AN124" s="1"/>
      <c r="AO124">
        <f>SUM(COUNTIF(H124:AL124,{"休"}))</f>
        <v>0</v>
      </c>
      <c r="AP124" s="1"/>
      <c r="AQ124">
        <f>SUM(COUNTIF(H124:AL124,{"■"}))</f>
        <v>0</v>
      </c>
      <c r="AR124">
        <f>AO124+AQ124</f>
        <v>0</v>
      </c>
    </row>
    <row r="125" spans="2:44" ht="12.75" customHeight="1">
      <c r="B125" s="225"/>
      <c r="C125" s="226"/>
      <c r="D125" s="3">
        <f t="shared" ref="D125:E135" si="27">D112</f>
        <v>0</v>
      </c>
      <c r="E125" s="222">
        <f t="shared" si="27"/>
        <v>0</v>
      </c>
      <c r="F125" s="223"/>
      <c r="G125" s="224"/>
      <c r="H125" s="75"/>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108"/>
      <c r="AJ125" s="109"/>
      <c r="AK125" s="76"/>
      <c r="AL125" s="110"/>
      <c r="AM125" s="213" t="str">
        <f t="shared" ref="AM125:AM135" si="28">IF(AO125=0,"",(AO125+AP125)/(AR125+AP125))</f>
        <v/>
      </c>
      <c r="AN125" s="1"/>
      <c r="AO125">
        <f>SUM(COUNTIF(H125:AL125,{"休"}))</f>
        <v>0</v>
      </c>
      <c r="AP125" s="1"/>
      <c r="AQ125">
        <f>SUM(COUNTIF(H125:AL125,{"■"}))</f>
        <v>0</v>
      </c>
      <c r="AR125">
        <f>AO125+AQ125</f>
        <v>0</v>
      </c>
    </row>
    <row r="126" spans="2:44" ht="12.75" customHeight="1">
      <c r="B126" s="182"/>
      <c r="C126" s="200"/>
      <c r="D126" s="3">
        <f t="shared" si="27"/>
        <v>0</v>
      </c>
      <c r="E126" s="222">
        <f t="shared" si="27"/>
        <v>0</v>
      </c>
      <c r="F126" s="223"/>
      <c r="G126" s="224"/>
      <c r="H126" s="118"/>
      <c r="I126" s="103"/>
      <c r="J126" s="103"/>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112"/>
      <c r="AJ126" s="198"/>
      <c r="AK126" s="98"/>
      <c r="AL126" s="199"/>
      <c r="AM126" s="213" t="str">
        <f t="shared" si="28"/>
        <v/>
      </c>
      <c r="AN126" s="93"/>
      <c r="AO126">
        <f>SUM(COUNTIF(H126:AL126,{"休"}))</f>
        <v>0</v>
      </c>
      <c r="AQ126">
        <f>SUM(COUNTIF(H126:AL126,{"■"}))</f>
        <v>0</v>
      </c>
      <c r="AR126">
        <f t="shared" ref="AR126:AR135" si="29">AO126+AQ126</f>
        <v>0</v>
      </c>
    </row>
    <row r="127" spans="2:44" ht="12.75" customHeight="1">
      <c r="B127" s="225"/>
      <c r="C127" s="226"/>
      <c r="D127" s="3">
        <f t="shared" si="27"/>
        <v>0</v>
      </c>
      <c r="E127" s="222">
        <f t="shared" si="27"/>
        <v>0</v>
      </c>
      <c r="F127" s="223"/>
      <c r="G127" s="224"/>
      <c r="H127" s="118"/>
      <c r="I127" s="103"/>
      <c r="J127" s="103"/>
      <c r="K127" s="98"/>
      <c r="L127" s="98"/>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108"/>
      <c r="AJ127" s="193"/>
      <c r="AK127" s="194"/>
      <c r="AL127" s="195"/>
      <c r="AM127" s="213" t="str">
        <f t="shared" si="28"/>
        <v/>
      </c>
      <c r="AN127" s="1"/>
      <c r="AO127">
        <f>SUM(COUNTIF(H127:AL127,{"休"}))</f>
        <v>0</v>
      </c>
      <c r="AP127" s="1"/>
      <c r="AQ127">
        <f>SUM(COUNTIF(H127:AL127,{"■"}))</f>
        <v>0</v>
      </c>
      <c r="AR127">
        <f t="shared" si="29"/>
        <v>0</v>
      </c>
    </row>
    <row r="128" spans="2:44" ht="12.75" customHeight="1">
      <c r="B128" s="225"/>
      <c r="C128" s="226"/>
      <c r="D128" s="3">
        <f t="shared" si="27"/>
        <v>0</v>
      </c>
      <c r="E128" s="222">
        <f t="shared" si="27"/>
        <v>0</v>
      </c>
      <c r="F128" s="223"/>
      <c r="G128" s="224"/>
      <c r="H128" s="7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108"/>
      <c r="AJ128" s="109"/>
      <c r="AK128" s="76"/>
      <c r="AL128" s="110"/>
      <c r="AM128" s="213" t="str">
        <f>IF(AO128=0,"",(AO128+AP128)/(AR128+AP128))</f>
        <v/>
      </c>
      <c r="AN128" s="1"/>
      <c r="AO128">
        <f>SUM(COUNTIF(H128:AL128,{"休"}))</f>
        <v>0</v>
      </c>
      <c r="AP128" s="1"/>
      <c r="AQ128">
        <f>SUM(COUNTIF(H128:AL128,{"■"}))</f>
        <v>0</v>
      </c>
      <c r="AR128">
        <f t="shared" si="29"/>
        <v>0</v>
      </c>
    </row>
    <row r="129" spans="1:44" ht="12.75" customHeight="1">
      <c r="B129" s="182"/>
      <c r="C129" s="200"/>
      <c r="D129" s="3">
        <f t="shared" si="27"/>
        <v>0</v>
      </c>
      <c r="E129" s="222">
        <f t="shared" si="27"/>
        <v>0</v>
      </c>
      <c r="F129" s="223"/>
      <c r="G129" s="224"/>
      <c r="H129" s="118"/>
      <c r="I129" s="103"/>
      <c r="J129" s="103"/>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112"/>
      <c r="AJ129" s="198"/>
      <c r="AK129" s="98"/>
      <c r="AL129" s="199"/>
      <c r="AM129" s="213" t="str">
        <f t="shared" si="28"/>
        <v/>
      </c>
      <c r="AN129" s="93"/>
      <c r="AO129">
        <f>SUM(COUNTIF(H129:AL129,{"休"}))</f>
        <v>0</v>
      </c>
      <c r="AQ129">
        <f>SUM(COUNTIF(H129:AL129,{"■"}))</f>
        <v>0</v>
      </c>
      <c r="AR129">
        <f t="shared" si="29"/>
        <v>0</v>
      </c>
    </row>
    <row r="130" spans="1:44" ht="12.75" customHeight="1">
      <c r="B130" s="225"/>
      <c r="C130" s="226"/>
      <c r="D130" s="3">
        <f t="shared" si="27"/>
        <v>0</v>
      </c>
      <c r="E130" s="222">
        <f t="shared" si="27"/>
        <v>0</v>
      </c>
      <c r="F130" s="223"/>
      <c r="G130" s="224"/>
      <c r="H130" s="7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108"/>
      <c r="AJ130" s="193"/>
      <c r="AK130" s="194"/>
      <c r="AL130" s="195"/>
      <c r="AM130" s="213" t="str">
        <f t="shared" si="28"/>
        <v/>
      </c>
      <c r="AN130" s="1"/>
      <c r="AO130">
        <f>SUM(COUNTIF(H130:AL130,{"休"}))</f>
        <v>0</v>
      </c>
      <c r="AP130" s="1"/>
      <c r="AQ130">
        <f>SUM(COUNTIF(H130:AL130,{"■"}))</f>
        <v>0</v>
      </c>
      <c r="AR130">
        <f t="shared" si="29"/>
        <v>0</v>
      </c>
    </row>
    <row r="131" spans="1:44" ht="12.75" customHeight="1">
      <c r="B131" s="225"/>
      <c r="C131" s="226"/>
      <c r="D131" s="3">
        <f t="shared" si="27"/>
        <v>0</v>
      </c>
      <c r="E131" s="222">
        <f t="shared" si="27"/>
        <v>0</v>
      </c>
      <c r="F131" s="223"/>
      <c r="G131" s="224"/>
      <c r="H131" s="7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108"/>
      <c r="AJ131" s="109"/>
      <c r="AK131" s="76"/>
      <c r="AL131" s="110"/>
      <c r="AM131" s="213" t="str">
        <f t="shared" si="28"/>
        <v/>
      </c>
      <c r="AN131" s="1"/>
      <c r="AO131">
        <f>SUM(COUNTIF(H131:AL131,{"休"}))</f>
        <v>0</v>
      </c>
      <c r="AP131" s="1"/>
      <c r="AQ131">
        <f>SUM(COUNTIF(H131:AL131,{"■"}))</f>
        <v>0</v>
      </c>
      <c r="AR131">
        <f t="shared" si="29"/>
        <v>0</v>
      </c>
    </row>
    <row r="132" spans="1:44" ht="12.75" customHeight="1">
      <c r="B132" s="182"/>
      <c r="C132" s="200"/>
      <c r="D132" s="3">
        <f t="shared" si="27"/>
        <v>0</v>
      </c>
      <c r="E132" s="222">
        <f t="shared" si="27"/>
        <v>0</v>
      </c>
      <c r="F132" s="223"/>
      <c r="G132" s="224"/>
      <c r="H132" s="118"/>
      <c r="I132" s="103"/>
      <c r="J132" s="103"/>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112"/>
      <c r="AJ132" s="198"/>
      <c r="AK132" s="98"/>
      <c r="AL132" s="199"/>
      <c r="AM132" s="213" t="str">
        <f t="shared" si="28"/>
        <v/>
      </c>
      <c r="AN132" s="93"/>
      <c r="AO132">
        <f>SUM(COUNTIF(H132:AL132,{"休"}))</f>
        <v>0</v>
      </c>
      <c r="AQ132">
        <f>SUM(COUNTIF(H132:AL132,{"■"}))</f>
        <v>0</v>
      </c>
      <c r="AR132">
        <f t="shared" si="29"/>
        <v>0</v>
      </c>
    </row>
    <row r="133" spans="1:44" ht="12.75" customHeight="1">
      <c r="B133" s="225"/>
      <c r="C133" s="226"/>
      <c r="D133" s="3">
        <f t="shared" si="27"/>
        <v>0</v>
      </c>
      <c r="E133" s="222">
        <f t="shared" si="27"/>
        <v>0</v>
      </c>
      <c r="F133" s="223"/>
      <c r="G133" s="224"/>
      <c r="H133" s="75"/>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108"/>
      <c r="AJ133" s="193"/>
      <c r="AK133" s="194"/>
      <c r="AL133" s="195"/>
      <c r="AM133" s="213" t="str">
        <f t="shared" si="28"/>
        <v/>
      </c>
      <c r="AN133" s="1"/>
      <c r="AO133">
        <f>SUM(COUNTIF(H133:AL133,{"休"}))</f>
        <v>0</v>
      </c>
      <c r="AP133" s="1"/>
      <c r="AQ133">
        <f>SUM(COUNTIF(H133:AL133,{"■"}))</f>
        <v>0</v>
      </c>
      <c r="AR133">
        <f t="shared" si="29"/>
        <v>0</v>
      </c>
    </row>
    <row r="134" spans="1:44" ht="12.75" customHeight="1">
      <c r="B134" s="225"/>
      <c r="C134" s="226"/>
      <c r="D134" s="3">
        <f t="shared" si="27"/>
        <v>0</v>
      </c>
      <c r="E134" s="222">
        <f t="shared" si="27"/>
        <v>0</v>
      </c>
      <c r="F134" s="223"/>
      <c r="G134" s="224"/>
      <c r="H134" s="75"/>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108"/>
      <c r="AJ134" s="109"/>
      <c r="AK134" s="76"/>
      <c r="AL134" s="110"/>
      <c r="AM134" s="213" t="str">
        <f t="shared" si="28"/>
        <v/>
      </c>
      <c r="AN134" s="1"/>
      <c r="AO134">
        <f>SUM(COUNTIF(H134:AL134,{"休"}))</f>
        <v>0</v>
      </c>
      <c r="AP134" s="1"/>
      <c r="AQ134">
        <f>SUM(COUNTIF(H134:AL134,{"■"}))</f>
        <v>0</v>
      </c>
      <c r="AR134">
        <f t="shared" si="29"/>
        <v>0</v>
      </c>
    </row>
    <row r="135" spans="1:44" ht="12.75" customHeight="1" thickBot="1">
      <c r="B135" s="121"/>
      <c r="C135" s="189"/>
      <c r="D135" s="3">
        <f t="shared" si="27"/>
        <v>0</v>
      </c>
      <c r="E135" s="222">
        <f t="shared" si="27"/>
        <v>0</v>
      </c>
      <c r="F135" s="223"/>
      <c r="G135" s="224"/>
      <c r="H135" s="118"/>
      <c r="I135" s="103"/>
      <c r="J135" s="103"/>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12"/>
      <c r="AJ135" s="113"/>
      <c r="AK135" s="114"/>
      <c r="AL135" s="115"/>
      <c r="AM135" s="213" t="str">
        <f t="shared" si="28"/>
        <v/>
      </c>
      <c r="AN135" s="93"/>
      <c r="AO135">
        <f>SUM(COUNTIF(H135:AL135,{"休"}))</f>
        <v>0</v>
      </c>
      <c r="AQ135">
        <f>SUM(COUNTIF(H135:AL135,{"■"}))</f>
        <v>0</v>
      </c>
      <c r="AR135">
        <f t="shared" si="29"/>
        <v>0</v>
      </c>
    </row>
    <row r="136" spans="1:44" ht="12.75" customHeight="1" thickBot="1">
      <c r="B136" s="232" t="str">
        <f xml:space="preserve"> 初期入力!D4+1&amp;"年"</f>
        <v>2026年</v>
      </c>
      <c r="C136" s="233"/>
      <c r="D136" s="192"/>
      <c r="E136" s="203"/>
      <c r="F136" s="16"/>
      <c r="G136" s="204"/>
      <c r="H136" s="105" t="s">
        <v>68</v>
      </c>
      <c r="I136" s="106" t="s">
        <v>68</v>
      </c>
      <c r="J136" s="107" t="s">
        <v>68</v>
      </c>
      <c r="K136" s="100" t="str">
        <f>'旬報(翌1月)'!D19</f>
        <v>日</v>
      </c>
      <c r="L136" s="101" t="str">
        <f>'旬報(翌1月)'!D20</f>
        <v>月</v>
      </c>
      <c r="M136" s="101" t="str">
        <f>'旬報(翌1月)'!D21</f>
        <v>火</v>
      </c>
      <c r="N136" s="101" t="str">
        <f>'旬報(翌1月)'!D22</f>
        <v>水</v>
      </c>
      <c r="O136" s="101" t="str">
        <f>'旬報(翌1月)'!D23</f>
        <v>木</v>
      </c>
      <c r="P136" s="101" t="str">
        <f>'旬報(翌1月)'!D24</f>
        <v>金</v>
      </c>
      <c r="Q136" s="101" t="str">
        <f>'旬報(翌1月)'!D25</f>
        <v>土</v>
      </c>
      <c r="R136" s="101" t="str">
        <f>'旬報(翌1月)'!D36</f>
        <v>日</v>
      </c>
      <c r="S136" s="101" t="str">
        <f>'旬報(翌1月)'!D37</f>
        <v>月</v>
      </c>
      <c r="T136" s="101" t="str">
        <f>'旬報(翌1月)'!D38</f>
        <v>火</v>
      </c>
      <c r="U136" s="101" t="str">
        <f>'旬報(翌1月)'!D39</f>
        <v>水</v>
      </c>
      <c r="V136" s="101" t="str">
        <f>'旬報(翌1月)'!D40</f>
        <v>木</v>
      </c>
      <c r="W136" s="101" t="str">
        <f>'旬報(翌1月)'!D41</f>
        <v>金</v>
      </c>
      <c r="X136" s="101" t="str">
        <f>'旬報(翌1月)'!D42</f>
        <v>土</v>
      </c>
      <c r="Y136" s="101" t="str">
        <f>'旬報(翌1月)'!D43</f>
        <v>日</v>
      </c>
      <c r="Z136" s="101" t="str">
        <f>'旬報(翌1月)'!D44</f>
        <v>月</v>
      </c>
      <c r="AA136" s="101" t="str">
        <f>'旬報(翌1月)'!D45</f>
        <v>火</v>
      </c>
      <c r="AB136" s="101" t="str">
        <f>'旬報(翌1月)'!D56</f>
        <v>水</v>
      </c>
      <c r="AC136" s="101" t="str">
        <f>'旬報(翌1月)'!D57</f>
        <v>木</v>
      </c>
      <c r="AD136" s="101" t="str">
        <f>'旬報(翌1月)'!D58</f>
        <v>金</v>
      </c>
      <c r="AE136" s="101" t="str">
        <f>'旬報(翌1月)'!D59</f>
        <v>土</v>
      </c>
      <c r="AF136" s="101" t="str">
        <f>'旬報(翌1月)'!D60</f>
        <v>日</v>
      </c>
      <c r="AG136" s="101" t="str">
        <f>'旬報(翌1月)'!D61</f>
        <v>月</v>
      </c>
      <c r="AH136" s="101" t="str">
        <f>'旬報(翌1月)'!D62</f>
        <v>火</v>
      </c>
      <c r="AI136" s="101" t="str">
        <f>'旬報(翌1月)'!D63</f>
        <v>水</v>
      </c>
      <c r="AJ136" s="116" t="str">
        <f>IF(OR('旬報(翌1月)'!D64="土",'旬報(翌1月)'!D64="日"),'旬報(翌1月)'!D64,"年")</f>
        <v>年</v>
      </c>
      <c r="AK136" s="116" t="str">
        <f>'旬報(翌1月)'!D65</f>
        <v>金</v>
      </c>
      <c r="AL136" s="119" t="str">
        <f>'旬報(翌1月)'!D66</f>
        <v>土</v>
      </c>
      <c r="AM136" s="212" t="str">
        <f>IF(SUM(AM137:AM148)=0,"",ROUND(AVERAGE(AM137:AM148),3))</f>
        <v/>
      </c>
      <c r="AN136" s="71"/>
      <c r="AP136" s="1"/>
    </row>
    <row r="137" spans="1:44" ht="12.75" customHeight="1">
      <c r="B137" s="225">
        <f>B7-2</f>
        <v>1</v>
      </c>
      <c r="C137" s="226" t="s">
        <v>1</v>
      </c>
      <c r="D137" s="3">
        <f>D124</f>
        <v>0</v>
      </c>
      <c r="E137" s="222">
        <f>E124</f>
        <v>0</v>
      </c>
      <c r="F137" s="223"/>
      <c r="G137" s="224"/>
      <c r="H137" s="109"/>
      <c r="I137" s="76"/>
      <c r="J137" s="110"/>
      <c r="K137" s="76"/>
      <c r="L137" s="108"/>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7"/>
      <c r="AM137" s="213" t="str">
        <f>IF(AO137=0,"",(AO137+AP137)/(AR137+AP137))</f>
        <v/>
      </c>
      <c r="AN137" s="1"/>
      <c r="AO137">
        <f>SUM(COUNTIF(H137:AL137,{"休"}))</f>
        <v>0</v>
      </c>
      <c r="AP137" s="1"/>
      <c r="AQ137">
        <f>SUM(COUNTIF(H137:AL137,{"■"}))</f>
        <v>0</v>
      </c>
      <c r="AR137">
        <f>AO137+AQ137</f>
        <v>0</v>
      </c>
    </row>
    <row r="138" spans="1:44" ht="12.75" customHeight="1">
      <c r="B138" s="225"/>
      <c r="C138" s="226"/>
      <c r="D138" s="3">
        <f t="shared" ref="D138:E148" si="30">D125</f>
        <v>0</v>
      </c>
      <c r="E138" s="222">
        <f t="shared" si="30"/>
        <v>0</v>
      </c>
      <c r="F138" s="223"/>
      <c r="G138" s="224"/>
      <c r="H138" s="109"/>
      <c r="I138" s="76"/>
      <c r="J138" s="110"/>
      <c r="K138" s="111"/>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7"/>
      <c r="AM138" s="213" t="str">
        <f t="shared" ref="AM138:AM148" si="31">IF(AO138=0,"",(AO138+AP138)/(AR138+AP138))</f>
        <v/>
      </c>
      <c r="AN138" s="1"/>
      <c r="AO138">
        <f>SUM(COUNTIF(H138:AL138,{"休"}))</f>
        <v>0</v>
      </c>
      <c r="AP138" s="1"/>
      <c r="AQ138">
        <f>SUM(COUNTIF(H138:AL138,{"■"}))</f>
        <v>0</v>
      </c>
      <c r="AR138">
        <f t="shared" ref="AR138:AR148" si="32">AO138+AQ138</f>
        <v>0</v>
      </c>
    </row>
    <row r="139" spans="1:44" ht="12.75" customHeight="1">
      <c r="B139" s="182"/>
      <c r="C139" s="185"/>
      <c r="D139" s="3">
        <f t="shared" si="30"/>
        <v>0</v>
      </c>
      <c r="E139" s="222">
        <f t="shared" si="30"/>
        <v>0</v>
      </c>
      <c r="F139" s="223"/>
      <c r="G139" s="224"/>
      <c r="H139" s="198"/>
      <c r="I139" s="98"/>
      <c r="J139" s="199"/>
      <c r="K139" s="97"/>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9"/>
      <c r="AM139" s="213" t="str">
        <f t="shared" si="31"/>
        <v/>
      </c>
      <c r="AN139" s="93"/>
      <c r="AO139">
        <f>SUM(COUNTIF(H139:AL139,{"休"}))</f>
        <v>0</v>
      </c>
      <c r="AQ139">
        <f>SUM(COUNTIF(H139:AL139,{"■"}))</f>
        <v>0</v>
      </c>
      <c r="AR139">
        <f t="shared" si="32"/>
        <v>0</v>
      </c>
    </row>
    <row r="140" spans="1:44" ht="12.75" customHeight="1">
      <c r="A140" s="200"/>
      <c r="B140" s="238"/>
      <c r="C140" s="239"/>
      <c r="D140" s="3">
        <f t="shared" si="30"/>
        <v>0</v>
      </c>
      <c r="E140" s="222">
        <f t="shared" si="30"/>
        <v>0</v>
      </c>
      <c r="F140" s="223"/>
      <c r="G140" s="224"/>
      <c r="H140" s="193"/>
      <c r="I140" s="194"/>
      <c r="J140" s="195"/>
      <c r="K140" s="111"/>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7"/>
      <c r="AM140" s="213" t="str">
        <f t="shared" si="31"/>
        <v/>
      </c>
      <c r="AN140" s="1"/>
      <c r="AO140">
        <f>SUM(COUNTIF(H140:AL140,{"休"}))</f>
        <v>0</v>
      </c>
      <c r="AP140" s="1"/>
      <c r="AQ140">
        <f>SUM(COUNTIF(H140:AL140,{"■"}))</f>
        <v>0</v>
      </c>
      <c r="AR140">
        <f t="shared" si="32"/>
        <v>0</v>
      </c>
    </row>
    <row r="141" spans="1:44" ht="12.75" customHeight="1">
      <c r="A141" s="200"/>
      <c r="B141" s="238"/>
      <c r="C141" s="239"/>
      <c r="D141" s="3">
        <f t="shared" si="30"/>
        <v>0</v>
      </c>
      <c r="E141" s="222">
        <f t="shared" si="30"/>
        <v>0</v>
      </c>
      <c r="F141" s="223"/>
      <c r="G141" s="224"/>
      <c r="H141" s="109"/>
      <c r="I141" s="76"/>
      <c r="J141" s="110"/>
      <c r="K141" s="111"/>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7"/>
      <c r="AM141" s="213" t="str">
        <f>IF(AO141=0,"",(AO141+AP141)/(AR141+AP141))</f>
        <v/>
      </c>
      <c r="AN141" s="1"/>
      <c r="AO141">
        <f>SUM(COUNTIF(H141:AL141,{"休"}))</f>
        <v>0</v>
      </c>
      <c r="AP141" s="1"/>
      <c r="AQ141">
        <f>SUM(COUNTIF(H141:AL141,{"■"}))</f>
        <v>0</v>
      </c>
      <c r="AR141">
        <f t="shared" si="32"/>
        <v>0</v>
      </c>
    </row>
    <row r="142" spans="1:44" ht="12.75" customHeight="1">
      <c r="A142" s="200"/>
      <c r="C142" s="200"/>
      <c r="D142" s="3">
        <f t="shared" si="30"/>
        <v>0</v>
      </c>
      <c r="E142" s="222">
        <f t="shared" si="30"/>
        <v>0</v>
      </c>
      <c r="F142" s="223"/>
      <c r="G142" s="224"/>
      <c r="H142" s="198"/>
      <c r="I142" s="98"/>
      <c r="J142" s="199"/>
      <c r="K142" s="97"/>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9"/>
      <c r="AM142" s="213" t="str">
        <f t="shared" si="31"/>
        <v/>
      </c>
      <c r="AN142" s="93"/>
      <c r="AO142">
        <f>SUM(COUNTIF(H142:AL142,{"休"}))</f>
        <v>0</v>
      </c>
      <c r="AQ142">
        <f>SUM(COUNTIF(H142:AL142,{"■"}))</f>
        <v>0</v>
      </c>
      <c r="AR142">
        <f t="shared" si="32"/>
        <v>0</v>
      </c>
    </row>
    <row r="143" spans="1:44" ht="12.75" customHeight="1">
      <c r="B143" s="225"/>
      <c r="C143" s="226"/>
      <c r="D143" s="3">
        <f t="shared" si="30"/>
        <v>0</v>
      </c>
      <c r="E143" s="222">
        <f t="shared" si="30"/>
        <v>0</v>
      </c>
      <c r="F143" s="223"/>
      <c r="G143" s="224"/>
      <c r="H143" s="193"/>
      <c r="I143" s="194"/>
      <c r="J143" s="195"/>
      <c r="K143" s="111"/>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7"/>
      <c r="AM143" s="213" t="str">
        <f t="shared" si="31"/>
        <v/>
      </c>
      <c r="AN143" s="1"/>
      <c r="AO143">
        <f>SUM(COUNTIF(H143:AL143,{"休"}))</f>
        <v>0</v>
      </c>
      <c r="AP143" s="1"/>
      <c r="AQ143">
        <f>SUM(COUNTIF(H143:AL143,{"■"}))</f>
        <v>0</v>
      </c>
      <c r="AR143">
        <f t="shared" si="32"/>
        <v>0</v>
      </c>
    </row>
    <row r="144" spans="1:44" ht="12.75" customHeight="1">
      <c r="B144" s="225"/>
      <c r="C144" s="226"/>
      <c r="D144" s="3">
        <f t="shared" si="30"/>
        <v>0</v>
      </c>
      <c r="E144" s="222">
        <f t="shared" si="30"/>
        <v>0</v>
      </c>
      <c r="F144" s="223"/>
      <c r="G144" s="224"/>
      <c r="H144" s="109"/>
      <c r="I144" s="76"/>
      <c r="J144" s="110"/>
      <c r="K144" s="111"/>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7"/>
      <c r="AM144" s="213" t="str">
        <f t="shared" si="31"/>
        <v/>
      </c>
      <c r="AN144" s="1"/>
      <c r="AO144">
        <f>SUM(COUNTIF(H144:AL144,{"休"}))</f>
        <v>0</v>
      </c>
      <c r="AP144" s="1"/>
      <c r="AQ144">
        <f>SUM(COUNTIF(H144:AL144,{"■"}))</f>
        <v>0</v>
      </c>
      <c r="AR144">
        <f t="shared" si="32"/>
        <v>0</v>
      </c>
    </row>
    <row r="145" spans="2:44" ht="12.75" customHeight="1">
      <c r="B145" s="182"/>
      <c r="C145" s="200"/>
      <c r="D145" s="3">
        <f t="shared" si="30"/>
        <v>0</v>
      </c>
      <c r="E145" s="222">
        <f t="shared" si="30"/>
        <v>0</v>
      </c>
      <c r="F145" s="223"/>
      <c r="G145" s="224"/>
      <c r="H145" s="198"/>
      <c r="I145" s="98"/>
      <c r="J145" s="199"/>
      <c r="K145" s="97"/>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9"/>
      <c r="AM145" s="213" t="str">
        <f t="shared" si="31"/>
        <v/>
      </c>
      <c r="AN145" s="93"/>
      <c r="AO145">
        <f>SUM(COUNTIF(H145:AL145,{"休"}))</f>
        <v>0</v>
      </c>
      <c r="AQ145">
        <f>SUM(COUNTIF(H145:AL145,{"■"}))</f>
        <v>0</v>
      </c>
      <c r="AR145">
        <f t="shared" si="32"/>
        <v>0</v>
      </c>
    </row>
    <row r="146" spans="2:44" ht="12.75" customHeight="1">
      <c r="B146" s="225"/>
      <c r="C146" s="226"/>
      <c r="D146" s="3">
        <f t="shared" si="30"/>
        <v>0</v>
      </c>
      <c r="E146" s="222">
        <f t="shared" si="30"/>
        <v>0</v>
      </c>
      <c r="F146" s="223"/>
      <c r="G146" s="224"/>
      <c r="H146" s="193"/>
      <c r="I146" s="194"/>
      <c r="J146" s="195"/>
      <c r="K146" s="111"/>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7"/>
      <c r="AM146" s="213" t="str">
        <f t="shared" si="31"/>
        <v/>
      </c>
      <c r="AN146" s="1"/>
      <c r="AO146">
        <f>SUM(COUNTIF(H146:AL146,{"休"}))</f>
        <v>0</v>
      </c>
      <c r="AP146" s="1"/>
      <c r="AQ146">
        <f>SUM(COUNTIF(H146:AL146,{"■"}))</f>
        <v>0</v>
      </c>
      <c r="AR146">
        <f t="shared" si="32"/>
        <v>0</v>
      </c>
    </row>
    <row r="147" spans="2:44" ht="12.75" customHeight="1">
      <c r="B147" s="225"/>
      <c r="C147" s="226"/>
      <c r="D147" s="3">
        <f t="shared" si="30"/>
        <v>0</v>
      </c>
      <c r="E147" s="222">
        <f t="shared" si="30"/>
        <v>0</v>
      </c>
      <c r="F147" s="223"/>
      <c r="G147" s="224"/>
      <c r="H147" s="109"/>
      <c r="I147" s="76"/>
      <c r="J147" s="110"/>
      <c r="K147" s="111"/>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7"/>
      <c r="AM147" s="213" t="str">
        <f t="shared" si="31"/>
        <v/>
      </c>
      <c r="AN147" s="1"/>
      <c r="AO147">
        <f>SUM(COUNTIF(H147:AL147,{"休"}))</f>
        <v>0</v>
      </c>
      <c r="AP147" s="1"/>
      <c r="AQ147">
        <f>SUM(COUNTIF(H147:AL147,{"■"}))</f>
        <v>0</v>
      </c>
      <c r="AR147">
        <f t="shared" si="32"/>
        <v>0</v>
      </c>
    </row>
    <row r="148" spans="2:44" ht="12.75" customHeight="1" thickBot="1">
      <c r="B148" s="121"/>
      <c r="C148" s="189"/>
      <c r="D148" s="3">
        <f t="shared" si="30"/>
        <v>0</v>
      </c>
      <c r="E148" s="222">
        <f t="shared" si="30"/>
        <v>0</v>
      </c>
      <c r="F148" s="223"/>
      <c r="G148" s="224"/>
      <c r="H148" s="113"/>
      <c r="I148" s="114"/>
      <c r="J148" s="115"/>
      <c r="K148" s="97"/>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9"/>
      <c r="AM148" s="213" t="str">
        <f t="shared" si="31"/>
        <v/>
      </c>
      <c r="AN148" s="93"/>
      <c r="AO148">
        <f>SUM(COUNTIF(H148:AL148,{"休"}))</f>
        <v>0</v>
      </c>
      <c r="AQ148">
        <f>SUM(COUNTIF(H148:AL148,{"■"}))</f>
        <v>0</v>
      </c>
      <c r="AR148">
        <f t="shared" si="32"/>
        <v>0</v>
      </c>
    </row>
    <row r="149" spans="2:44" ht="12.75" customHeight="1" thickBot="1">
      <c r="B149" s="182"/>
      <c r="C149" s="185"/>
      <c r="D149" s="192"/>
      <c r="E149" s="203"/>
      <c r="F149" s="16"/>
      <c r="G149" s="204"/>
      <c r="H149" s="120" t="str">
        <f>'旬報(翌2月)'!D16</f>
        <v>日</v>
      </c>
      <c r="I149" s="116" t="str">
        <f>'旬報(翌2月)'!D17</f>
        <v>月</v>
      </c>
      <c r="J149" s="116" t="str">
        <f>'旬報(翌2月)'!D18</f>
        <v>火</v>
      </c>
      <c r="K149" s="101" t="str">
        <f>'旬報(翌2月)'!D19</f>
        <v>水</v>
      </c>
      <c r="L149" s="101" t="str">
        <f>'旬報(翌2月)'!D20</f>
        <v>木</v>
      </c>
      <c r="M149" s="101" t="str">
        <f>'旬報(翌2月)'!D21</f>
        <v>金</v>
      </c>
      <c r="N149" s="101" t="str">
        <f>'旬報(翌2月)'!D22</f>
        <v>土</v>
      </c>
      <c r="O149" s="101" t="str">
        <f>'旬報(翌2月)'!D23</f>
        <v>日</v>
      </c>
      <c r="P149" s="101" t="str">
        <f>'旬報(翌2月)'!D24</f>
        <v>月</v>
      </c>
      <c r="Q149" s="101" t="str">
        <f>'旬報(翌2月)'!D25</f>
        <v>火</v>
      </c>
      <c r="R149" s="101" t="str">
        <f>'旬報(翌2月)'!D36</f>
        <v>水</v>
      </c>
      <c r="S149" s="101" t="str">
        <f>'旬報(翌2月)'!D37</f>
        <v>木</v>
      </c>
      <c r="T149" s="101" t="str">
        <f>'旬報(翌2月)'!D38</f>
        <v>金</v>
      </c>
      <c r="U149" s="101" t="str">
        <f>'旬報(翌2月)'!D39</f>
        <v>土</v>
      </c>
      <c r="V149" s="101" t="str">
        <f>'旬報(翌2月)'!D40</f>
        <v>日</v>
      </c>
      <c r="W149" s="101" t="str">
        <f>'旬報(翌2月)'!D41</f>
        <v>月</v>
      </c>
      <c r="X149" s="101" t="str">
        <f>'旬報(翌2月)'!D42</f>
        <v>火</v>
      </c>
      <c r="Y149" s="101" t="str">
        <f>'旬報(翌2月)'!D43</f>
        <v>水</v>
      </c>
      <c r="Z149" s="101" t="str">
        <f>'旬報(翌2月)'!D44</f>
        <v>木</v>
      </c>
      <c r="AA149" s="101" t="str">
        <f>'旬報(翌2月)'!D45</f>
        <v>金</v>
      </c>
      <c r="AB149" s="101" t="str">
        <f>'旬報(翌2月)'!D56</f>
        <v>土</v>
      </c>
      <c r="AC149" s="101" t="str">
        <f>'旬報(翌2月)'!D57</f>
        <v>日</v>
      </c>
      <c r="AD149" s="101" t="str">
        <f>'旬報(翌2月)'!D58</f>
        <v>月</v>
      </c>
      <c r="AE149" s="101" t="str">
        <f>'旬報(翌2月)'!D59</f>
        <v>火</v>
      </c>
      <c r="AF149" s="101" t="str">
        <f>'旬報(翌2月)'!D60</f>
        <v>水</v>
      </c>
      <c r="AG149" s="101" t="str">
        <f>'旬報(翌2月)'!D61</f>
        <v>木</v>
      </c>
      <c r="AH149" s="101" t="str">
        <f>'旬報(翌2月)'!D62</f>
        <v>金</v>
      </c>
      <c r="AI149" s="101" t="str">
        <f>'旬報(翌2月)'!D63</f>
        <v>土</v>
      </c>
      <c r="AJ149" s="101">
        <f>'旬報(翌2月)'!D64</f>
        <v>0</v>
      </c>
      <c r="AK149" s="101"/>
      <c r="AL149" s="102"/>
      <c r="AM149" s="212" t="str">
        <f>IF(SUM(AM150:AM161)=0,"",ROUND(AVERAGE(AM150:AM161),3))</f>
        <v/>
      </c>
      <c r="AN149" s="71"/>
    </row>
    <row r="150" spans="2:44" ht="12.75" customHeight="1">
      <c r="B150" s="225">
        <f t="shared" ref="B150" si="33">B137+1</f>
        <v>2</v>
      </c>
      <c r="C150" s="226" t="s">
        <v>1</v>
      </c>
      <c r="D150" s="3">
        <f>D137</f>
        <v>0</v>
      </c>
      <c r="E150" s="222">
        <f>E137</f>
        <v>0</v>
      </c>
      <c r="F150" s="223"/>
      <c r="G150" s="224"/>
      <c r="H150" s="75"/>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7"/>
      <c r="AM150" s="213" t="str">
        <f>IF(AO150=0,"",(AO150+AP150)/(AR150+AP150))</f>
        <v/>
      </c>
      <c r="AN150" s="1"/>
      <c r="AO150">
        <f>SUM(COUNTIF(H150:AL150,{"休"}))</f>
        <v>0</v>
      </c>
      <c r="AQ150">
        <f>SUM(COUNTIF(H150:AL150,{"■"}))</f>
        <v>0</v>
      </c>
      <c r="AR150">
        <f>AO150+AQ150</f>
        <v>0</v>
      </c>
    </row>
    <row r="151" spans="2:44" ht="12.75" customHeight="1">
      <c r="B151" s="225"/>
      <c r="C151" s="226"/>
      <c r="D151" s="3">
        <f t="shared" ref="D151:E161" si="34">D138</f>
        <v>0</v>
      </c>
      <c r="E151" s="222">
        <f t="shared" si="34"/>
        <v>0</v>
      </c>
      <c r="F151" s="223"/>
      <c r="G151" s="224"/>
      <c r="H151" s="75"/>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213" t="str">
        <f t="shared" ref="AM151:AM161" si="35">IF(AO151=0,"",(AO151+AP151)/(AR151+AP151))</f>
        <v/>
      </c>
      <c r="AN151" s="1"/>
      <c r="AO151">
        <f>SUM(COUNTIF(H151:AL151,{"休"}))</f>
        <v>0</v>
      </c>
      <c r="AQ151">
        <f>SUM(COUNTIF(H151:AL151,{"■"}))</f>
        <v>0</v>
      </c>
      <c r="AR151">
        <f t="shared" ref="AR151:AR161" si="36">AO151+AQ151</f>
        <v>0</v>
      </c>
    </row>
    <row r="152" spans="2:44" ht="12.75" customHeight="1">
      <c r="B152" s="182"/>
      <c r="C152" s="200"/>
      <c r="D152" s="3">
        <f t="shared" si="34"/>
        <v>0</v>
      </c>
      <c r="E152" s="222">
        <f t="shared" si="34"/>
        <v>0</v>
      </c>
      <c r="F152" s="223"/>
      <c r="G152" s="224"/>
      <c r="H152" s="97"/>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9"/>
      <c r="AM152" s="213" t="str">
        <f t="shared" si="35"/>
        <v/>
      </c>
      <c r="AN152" s="93"/>
      <c r="AO152">
        <f>SUM(COUNTIF(H152:AL152,{"休"}))</f>
        <v>0</v>
      </c>
      <c r="AQ152">
        <f>SUM(COUNTIF(H152:AL152,{"■"}))</f>
        <v>0</v>
      </c>
      <c r="AR152">
        <f t="shared" si="36"/>
        <v>0</v>
      </c>
    </row>
    <row r="153" spans="2:44" ht="12.75" customHeight="1">
      <c r="B153" s="225"/>
      <c r="C153" s="226"/>
      <c r="D153" s="3">
        <f t="shared" si="34"/>
        <v>0</v>
      </c>
      <c r="E153" s="222">
        <f t="shared" si="34"/>
        <v>0</v>
      </c>
      <c r="F153" s="223"/>
      <c r="G153" s="224"/>
      <c r="H153" s="75"/>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213" t="str">
        <f t="shared" si="35"/>
        <v/>
      </c>
      <c r="AN153" s="1"/>
      <c r="AO153">
        <f>SUM(COUNTIF(H153:AL153,{"休"}))</f>
        <v>0</v>
      </c>
      <c r="AQ153">
        <f>SUM(COUNTIF(H153:AL153,{"■"}))</f>
        <v>0</v>
      </c>
      <c r="AR153">
        <f t="shared" si="36"/>
        <v>0</v>
      </c>
    </row>
    <row r="154" spans="2:44" ht="12.75" customHeight="1">
      <c r="B154" s="225"/>
      <c r="C154" s="226"/>
      <c r="D154" s="3">
        <f t="shared" si="34"/>
        <v>0</v>
      </c>
      <c r="E154" s="222">
        <f t="shared" si="34"/>
        <v>0</v>
      </c>
      <c r="F154" s="223"/>
      <c r="G154" s="224"/>
      <c r="H154" s="75"/>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7"/>
      <c r="AM154" s="213" t="str">
        <f>IF(AO154=0,"",(AO154+AP154)/(AR154+AP154))</f>
        <v/>
      </c>
      <c r="AN154" s="1"/>
      <c r="AO154">
        <f>SUM(COUNTIF(H154:AL154,{"休"}))</f>
        <v>0</v>
      </c>
      <c r="AQ154">
        <f>SUM(COUNTIF(H154:AL154,{"■"}))</f>
        <v>0</v>
      </c>
      <c r="AR154">
        <f t="shared" si="36"/>
        <v>0</v>
      </c>
    </row>
    <row r="155" spans="2:44" ht="12.75" customHeight="1">
      <c r="B155" s="182"/>
      <c r="C155" s="200"/>
      <c r="D155" s="3">
        <f t="shared" si="34"/>
        <v>0</v>
      </c>
      <c r="E155" s="222">
        <f t="shared" si="34"/>
        <v>0</v>
      </c>
      <c r="F155" s="223"/>
      <c r="G155" s="224"/>
      <c r="H155" s="97"/>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9"/>
      <c r="AM155" s="213" t="str">
        <f t="shared" si="35"/>
        <v/>
      </c>
      <c r="AN155" s="93"/>
      <c r="AO155">
        <f>SUM(COUNTIF(H155:AL155,{"休"}))</f>
        <v>0</v>
      </c>
      <c r="AQ155">
        <f>SUM(COUNTIF(H155:AL155,{"■"}))</f>
        <v>0</v>
      </c>
      <c r="AR155">
        <f t="shared" si="36"/>
        <v>0</v>
      </c>
    </row>
    <row r="156" spans="2:44" ht="12.75" customHeight="1">
      <c r="B156" s="225"/>
      <c r="C156" s="226"/>
      <c r="D156" s="3">
        <f t="shared" si="34"/>
        <v>0</v>
      </c>
      <c r="E156" s="222">
        <f t="shared" si="34"/>
        <v>0</v>
      </c>
      <c r="F156" s="223"/>
      <c r="G156" s="224"/>
      <c r="H156" s="75"/>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7"/>
      <c r="AM156" s="213" t="str">
        <f t="shared" si="35"/>
        <v/>
      </c>
      <c r="AN156" s="1"/>
      <c r="AO156">
        <f>SUM(COUNTIF(H156:AL156,{"休"}))</f>
        <v>0</v>
      </c>
      <c r="AQ156">
        <f>SUM(COUNTIF(H156:AL156,{"■"}))</f>
        <v>0</v>
      </c>
      <c r="AR156">
        <f t="shared" si="36"/>
        <v>0</v>
      </c>
    </row>
    <row r="157" spans="2:44" ht="12.75" customHeight="1">
      <c r="B157" s="225"/>
      <c r="C157" s="226"/>
      <c r="D157" s="3">
        <f t="shared" si="34"/>
        <v>0</v>
      </c>
      <c r="E157" s="222">
        <f t="shared" si="34"/>
        <v>0</v>
      </c>
      <c r="F157" s="223"/>
      <c r="G157" s="224"/>
      <c r="H157" s="75"/>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7"/>
      <c r="AM157" s="213" t="str">
        <f t="shared" si="35"/>
        <v/>
      </c>
      <c r="AN157" s="1"/>
      <c r="AO157">
        <f>SUM(COUNTIF(H157:AL157,{"休"}))</f>
        <v>0</v>
      </c>
      <c r="AQ157">
        <f>SUM(COUNTIF(H157:AL157,{"■"}))</f>
        <v>0</v>
      </c>
      <c r="AR157">
        <f t="shared" si="36"/>
        <v>0</v>
      </c>
    </row>
    <row r="158" spans="2:44" ht="12.75" customHeight="1">
      <c r="B158" s="182"/>
      <c r="C158" s="185"/>
      <c r="D158" s="3">
        <f t="shared" si="34"/>
        <v>0</v>
      </c>
      <c r="E158" s="222">
        <f t="shared" si="34"/>
        <v>0</v>
      </c>
      <c r="F158" s="223"/>
      <c r="G158" s="224"/>
      <c r="H158" s="97"/>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9"/>
      <c r="AM158" s="213" t="str">
        <f t="shared" si="35"/>
        <v/>
      </c>
      <c r="AN158" s="93"/>
      <c r="AO158">
        <f>SUM(COUNTIF(H158:AL158,{"休"}))</f>
        <v>0</v>
      </c>
      <c r="AQ158">
        <f>SUM(COUNTIF(H158:AL158,{"■"}))</f>
        <v>0</v>
      </c>
      <c r="AR158">
        <f t="shared" si="36"/>
        <v>0</v>
      </c>
    </row>
    <row r="159" spans="2:44" ht="12.75" customHeight="1">
      <c r="B159" s="225"/>
      <c r="C159" s="239"/>
      <c r="D159" s="3">
        <f t="shared" si="34"/>
        <v>0</v>
      </c>
      <c r="E159" s="222">
        <f t="shared" si="34"/>
        <v>0</v>
      </c>
      <c r="F159" s="223"/>
      <c r="G159" s="224"/>
      <c r="H159" s="75"/>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7"/>
      <c r="AM159" s="213" t="str">
        <f t="shared" si="35"/>
        <v/>
      </c>
      <c r="AN159" s="1"/>
      <c r="AO159">
        <f>SUM(COUNTIF(H159:AL159,{"休"}))</f>
        <v>0</v>
      </c>
      <c r="AQ159">
        <f>SUM(COUNTIF(H159:AL159,{"■"}))</f>
        <v>0</v>
      </c>
      <c r="AR159">
        <f t="shared" si="36"/>
        <v>0</v>
      </c>
    </row>
    <row r="160" spans="2:44" ht="12.75" customHeight="1">
      <c r="B160" s="225"/>
      <c r="C160" s="239"/>
      <c r="D160" s="3">
        <f t="shared" si="34"/>
        <v>0</v>
      </c>
      <c r="E160" s="222">
        <f t="shared" si="34"/>
        <v>0</v>
      </c>
      <c r="F160" s="223"/>
      <c r="G160" s="224"/>
      <c r="H160" s="75"/>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7"/>
      <c r="AM160" s="213" t="str">
        <f t="shared" si="35"/>
        <v/>
      </c>
      <c r="AN160" s="1"/>
      <c r="AO160">
        <f>SUM(COUNTIF(H160:AL160,{"休"}))</f>
        <v>0</v>
      </c>
      <c r="AQ160">
        <f>SUM(COUNTIF(H160:AL160,{"■"}))</f>
        <v>0</v>
      </c>
      <c r="AR160">
        <f t="shared" si="36"/>
        <v>0</v>
      </c>
    </row>
    <row r="161" spans="2:44" ht="12.75" customHeight="1" thickBot="1">
      <c r="B161" s="121"/>
      <c r="C161" s="189"/>
      <c r="D161" s="3">
        <f t="shared" si="34"/>
        <v>0</v>
      </c>
      <c r="E161" s="222">
        <f t="shared" si="34"/>
        <v>0</v>
      </c>
      <c r="F161" s="223"/>
      <c r="G161" s="224"/>
      <c r="H161" s="97"/>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9"/>
      <c r="AM161" s="213" t="str">
        <f t="shared" si="35"/>
        <v/>
      </c>
      <c r="AN161" s="93"/>
      <c r="AO161">
        <f>SUM(COUNTIF(H161:AL161,{"休"}))</f>
        <v>0</v>
      </c>
      <c r="AQ161">
        <f>SUM(COUNTIF(H161:AL161,{"■"}))</f>
        <v>0</v>
      </c>
      <c r="AR161">
        <f t="shared" si="36"/>
        <v>0</v>
      </c>
    </row>
    <row r="162" spans="2:44" ht="12.75" customHeight="1" thickBot="1">
      <c r="B162" s="182"/>
      <c r="C162" s="185"/>
      <c r="D162" s="192"/>
      <c r="E162" s="203"/>
      <c r="F162" s="16"/>
      <c r="G162" s="204"/>
      <c r="H162" s="100" t="str">
        <f>'旬報(翌3月)'!D16</f>
        <v>日</v>
      </c>
      <c r="I162" s="101" t="str">
        <f>'旬報(翌3月)'!D17</f>
        <v>月</v>
      </c>
      <c r="J162" s="101" t="str">
        <f>'旬報(翌3月)'!D18</f>
        <v>火</v>
      </c>
      <c r="K162" s="101" t="str">
        <f>'旬報(翌3月)'!D19</f>
        <v>水</v>
      </c>
      <c r="L162" s="101" t="str">
        <f>'旬報(翌3月)'!D20</f>
        <v>木</v>
      </c>
      <c r="M162" s="101" t="str">
        <f>'旬報(翌3月)'!D21</f>
        <v>金</v>
      </c>
      <c r="N162" s="101" t="str">
        <f>'旬報(翌3月)'!D22</f>
        <v>土</v>
      </c>
      <c r="O162" s="101" t="str">
        <f>'旬報(翌3月)'!D23</f>
        <v>日</v>
      </c>
      <c r="P162" s="101" t="str">
        <f>'旬報(翌3月)'!D24</f>
        <v>月</v>
      </c>
      <c r="Q162" s="101" t="str">
        <f>'旬報(翌3月)'!D25</f>
        <v>火</v>
      </c>
      <c r="R162" s="101" t="str">
        <f>'旬報(翌3月)'!D36</f>
        <v>水</v>
      </c>
      <c r="S162" s="101" t="str">
        <f>'旬報(翌3月)'!D37</f>
        <v>木</v>
      </c>
      <c r="T162" s="101" t="str">
        <f>'旬報(翌3月)'!D38</f>
        <v>金</v>
      </c>
      <c r="U162" s="101" t="str">
        <f>'旬報(翌3月)'!D39</f>
        <v>土</v>
      </c>
      <c r="V162" s="101" t="str">
        <f>'旬報(翌3月)'!D40</f>
        <v>日</v>
      </c>
      <c r="W162" s="101" t="str">
        <f>'旬報(翌3月)'!D41</f>
        <v>月</v>
      </c>
      <c r="X162" s="101" t="str">
        <f>'旬報(翌3月)'!D42</f>
        <v>火</v>
      </c>
      <c r="Y162" s="101" t="str">
        <f>'旬報(翌3月)'!D43</f>
        <v>水</v>
      </c>
      <c r="Z162" s="101" t="str">
        <f>'旬報(翌3月)'!D44</f>
        <v>木</v>
      </c>
      <c r="AA162" s="101" t="str">
        <f>'旬報(翌3月)'!D45</f>
        <v>金</v>
      </c>
      <c r="AB162" s="101" t="str">
        <f>'旬報(翌3月)'!D56</f>
        <v>土</v>
      </c>
      <c r="AC162" s="101" t="str">
        <f>'旬報(翌3月)'!D57</f>
        <v>日</v>
      </c>
      <c r="AD162" s="101" t="str">
        <f>'旬報(翌3月)'!D58</f>
        <v>月</v>
      </c>
      <c r="AE162" s="101" t="str">
        <f>'旬報(翌3月)'!D59</f>
        <v>火</v>
      </c>
      <c r="AF162" s="101" t="str">
        <f>'旬報(翌3月)'!D60</f>
        <v>水</v>
      </c>
      <c r="AG162" s="101" t="str">
        <f>'旬報(翌3月)'!D61</f>
        <v>木</v>
      </c>
      <c r="AH162" s="101" t="str">
        <f>'旬報(翌3月)'!D62</f>
        <v>金</v>
      </c>
      <c r="AI162" s="101" t="str">
        <f>'旬報(翌3月)'!D63</f>
        <v>土</v>
      </c>
      <c r="AJ162" s="101" t="str">
        <f>'旬報(翌3月)'!D64</f>
        <v>日</v>
      </c>
      <c r="AK162" s="101" t="str">
        <f>'旬報(翌3月)'!D65</f>
        <v>月</v>
      </c>
      <c r="AL162" s="102" t="str">
        <f>'旬報(翌3月)'!D66</f>
        <v>火</v>
      </c>
      <c r="AM162" s="212" t="str">
        <f>IF(SUM(AM163:AM174)=0,"",ROUND(AVERAGE(AM163:AM174),3))</f>
        <v/>
      </c>
      <c r="AN162" s="71"/>
    </row>
    <row r="163" spans="2:44" ht="12.75" customHeight="1">
      <c r="B163" s="225">
        <f t="shared" ref="B163" si="37">B150+1</f>
        <v>3</v>
      </c>
      <c r="C163" s="226" t="s">
        <v>1</v>
      </c>
      <c r="D163" s="3">
        <f>D150</f>
        <v>0</v>
      </c>
      <c r="E163" s="222">
        <f>E150</f>
        <v>0</v>
      </c>
      <c r="F163" s="223"/>
      <c r="G163" s="224"/>
      <c r="H163" s="75"/>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7"/>
      <c r="AM163" s="213" t="str">
        <f>IF(AO163=0,"",(AO163+AP163)/(AR163+AP163))</f>
        <v/>
      </c>
      <c r="AN163" s="1"/>
      <c r="AO163">
        <f>SUM(COUNTIF(H163:AL163,{"休"}))</f>
        <v>0</v>
      </c>
      <c r="AQ163">
        <f>SUM(COUNTIF(H163:AL163,{"■"}))</f>
        <v>0</v>
      </c>
      <c r="AR163">
        <f>AO163+AQ163</f>
        <v>0</v>
      </c>
    </row>
    <row r="164" spans="2:44" ht="12.75" customHeight="1">
      <c r="B164" s="225"/>
      <c r="C164" s="226"/>
      <c r="D164" s="3">
        <f t="shared" ref="D164:E174" si="38">D151</f>
        <v>0</v>
      </c>
      <c r="E164" s="222">
        <f t="shared" si="38"/>
        <v>0</v>
      </c>
      <c r="F164" s="223"/>
      <c r="G164" s="224"/>
      <c r="H164" s="75"/>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7"/>
      <c r="AM164" s="213" t="str">
        <f t="shared" ref="AM164:AM174" si="39">IF(AO164=0,"",(AO164+AP164)/(AR164+AP164))</f>
        <v/>
      </c>
      <c r="AN164" s="1"/>
      <c r="AO164">
        <f>SUM(COUNTIF(H164:AL164,{"休"}))</f>
        <v>0</v>
      </c>
      <c r="AQ164">
        <f>SUM(COUNTIF(H164:AL164,{"■"}))</f>
        <v>0</v>
      </c>
      <c r="AR164">
        <f>AO164+AQ164</f>
        <v>0</v>
      </c>
    </row>
    <row r="165" spans="2:44" ht="12.75" customHeight="1">
      <c r="B165" s="182"/>
      <c r="C165" s="200"/>
      <c r="D165" s="3">
        <f t="shared" si="38"/>
        <v>0</v>
      </c>
      <c r="E165" s="222">
        <f t="shared" si="38"/>
        <v>0</v>
      </c>
      <c r="F165" s="223"/>
      <c r="G165" s="223"/>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9"/>
      <c r="AM165" s="213" t="str">
        <f t="shared" si="39"/>
        <v/>
      </c>
      <c r="AN165" s="93"/>
      <c r="AO165">
        <f>SUM(COUNTIF(H165:AL165,{"休"}))</f>
        <v>0</v>
      </c>
    </row>
    <row r="166" spans="2:44" ht="12.75" customHeight="1">
      <c r="B166" s="225"/>
      <c r="C166" s="239"/>
      <c r="D166" s="3">
        <f t="shared" si="38"/>
        <v>0</v>
      </c>
      <c r="E166" s="222">
        <f t="shared" si="38"/>
        <v>0</v>
      </c>
      <c r="F166" s="223"/>
      <c r="G166" s="224"/>
      <c r="H166" s="207"/>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c r="AK166" s="194"/>
      <c r="AL166" s="206"/>
      <c r="AM166" s="213" t="str">
        <f t="shared" si="39"/>
        <v/>
      </c>
      <c r="AN166" s="1"/>
      <c r="AO166">
        <f>SUM(COUNTIF(H166:AL166,{"休"}))</f>
        <v>0</v>
      </c>
      <c r="AQ166">
        <f>SUM(COUNTIF(H166:AL166,{"■"}))</f>
        <v>0</v>
      </c>
      <c r="AR166">
        <f>AO166+AQ166</f>
        <v>0</v>
      </c>
    </row>
    <row r="167" spans="2:44" ht="12.75" customHeight="1">
      <c r="B167" s="225"/>
      <c r="C167" s="239"/>
      <c r="D167" s="3">
        <f t="shared" si="38"/>
        <v>0</v>
      </c>
      <c r="E167" s="222">
        <f t="shared" si="38"/>
        <v>0</v>
      </c>
      <c r="F167" s="223"/>
      <c r="G167" s="224"/>
      <c r="H167" s="75"/>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7"/>
      <c r="AM167" s="213" t="str">
        <f>IF(AO167=0,"",(AO167+AP167)/(AR167+AP167))</f>
        <v/>
      </c>
      <c r="AN167" s="1"/>
      <c r="AO167">
        <f>SUM(COUNTIF(H167:AL167,{"休"}))</f>
        <v>0</v>
      </c>
      <c r="AQ167">
        <f>SUM(COUNTIF(H167:AL167,{"■"}))</f>
        <v>0</v>
      </c>
      <c r="AR167">
        <f>AO167+AQ167</f>
        <v>0</v>
      </c>
    </row>
    <row r="168" spans="2:44" ht="12.75" customHeight="1">
      <c r="B168" s="182"/>
      <c r="C168" s="200"/>
      <c r="D168" s="3">
        <f t="shared" si="38"/>
        <v>0</v>
      </c>
      <c r="E168" s="222">
        <f t="shared" si="38"/>
        <v>0</v>
      </c>
      <c r="F168" s="223"/>
      <c r="G168" s="224"/>
      <c r="H168" s="20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9"/>
      <c r="AM168" s="213" t="str">
        <f t="shared" si="39"/>
        <v/>
      </c>
      <c r="AN168" s="93"/>
      <c r="AO168">
        <f>SUM(COUNTIF(H168:AL168,{"休"}))</f>
        <v>0</v>
      </c>
    </row>
    <row r="169" spans="2:44" ht="12.75" customHeight="1">
      <c r="B169" s="225"/>
      <c r="C169" s="226"/>
      <c r="D169" s="3">
        <f t="shared" si="38"/>
        <v>0</v>
      </c>
      <c r="E169" s="222">
        <f t="shared" si="38"/>
        <v>0</v>
      </c>
      <c r="F169" s="223"/>
      <c r="G169" s="224"/>
      <c r="H169" s="207"/>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206"/>
      <c r="AM169" s="213" t="str">
        <f t="shared" si="39"/>
        <v/>
      </c>
      <c r="AN169" s="1"/>
      <c r="AO169">
        <f>SUM(COUNTIF(H169:AL169,{"休"}))</f>
        <v>0</v>
      </c>
      <c r="AQ169">
        <f>SUM(COUNTIF(H169:AL169,{"■"}))</f>
        <v>0</v>
      </c>
      <c r="AR169">
        <f>AO169+AQ169</f>
        <v>0</v>
      </c>
    </row>
    <row r="170" spans="2:44" ht="12.75" customHeight="1">
      <c r="B170" s="225"/>
      <c r="C170" s="226"/>
      <c r="D170" s="3">
        <f t="shared" si="38"/>
        <v>0</v>
      </c>
      <c r="E170" s="222">
        <f t="shared" si="38"/>
        <v>0</v>
      </c>
      <c r="F170" s="223"/>
      <c r="G170" s="224"/>
      <c r="H170" s="75"/>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7"/>
      <c r="AM170" s="213" t="str">
        <f t="shared" si="39"/>
        <v/>
      </c>
      <c r="AN170" s="1"/>
      <c r="AO170">
        <f>SUM(COUNTIF(H170:AL170,{"休"}))</f>
        <v>0</v>
      </c>
      <c r="AQ170">
        <f>SUM(COUNTIF(H170:AL170,{"■"}))</f>
        <v>0</v>
      </c>
      <c r="AR170">
        <f>AO170+AQ170</f>
        <v>0</v>
      </c>
    </row>
    <row r="171" spans="2:44" ht="12.75" customHeight="1">
      <c r="B171" s="182"/>
      <c r="C171" s="200"/>
      <c r="D171" s="3">
        <f t="shared" si="38"/>
        <v>0</v>
      </c>
      <c r="E171" s="222">
        <f t="shared" si="38"/>
        <v>0</v>
      </c>
      <c r="F171" s="223"/>
      <c r="G171" s="224"/>
      <c r="H171" s="20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9"/>
      <c r="AM171" s="213" t="str">
        <f t="shared" si="39"/>
        <v/>
      </c>
      <c r="AN171" s="93"/>
      <c r="AO171">
        <f>SUM(COUNTIF(H171:AL171,{"休"}))</f>
        <v>0</v>
      </c>
    </row>
    <row r="172" spans="2:44" ht="12.75" customHeight="1">
      <c r="B172" s="225"/>
      <c r="C172" s="226"/>
      <c r="D172" s="3">
        <f t="shared" si="38"/>
        <v>0</v>
      </c>
      <c r="E172" s="222">
        <f t="shared" si="38"/>
        <v>0</v>
      </c>
      <c r="F172" s="223"/>
      <c r="G172" s="224"/>
      <c r="H172" s="207"/>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206"/>
      <c r="AM172" s="213" t="str">
        <f t="shared" si="39"/>
        <v/>
      </c>
      <c r="AN172" s="1"/>
      <c r="AO172">
        <f>SUM(COUNTIF(H172:AL172,{"休"}))</f>
        <v>0</v>
      </c>
      <c r="AQ172">
        <f>SUM(COUNTIF(H172:AL172,{"■"}))</f>
        <v>0</v>
      </c>
      <c r="AR172">
        <f>AO172+AQ172</f>
        <v>0</v>
      </c>
    </row>
    <row r="173" spans="2:44" ht="12.75" customHeight="1">
      <c r="B173" s="225"/>
      <c r="C173" s="226"/>
      <c r="D173" s="3">
        <f t="shared" si="38"/>
        <v>0</v>
      </c>
      <c r="E173" s="222">
        <f t="shared" si="38"/>
        <v>0</v>
      </c>
      <c r="F173" s="223"/>
      <c r="G173" s="224"/>
      <c r="H173" s="75"/>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7"/>
      <c r="AM173" s="213" t="str">
        <f t="shared" si="39"/>
        <v/>
      </c>
      <c r="AN173" s="1"/>
      <c r="AO173">
        <f>SUM(COUNTIF(H173:AL173,{"休"}))</f>
        <v>0</v>
      </c>
      <c r="AQ173">
        <f>SUM(COUNTIF(H173:AL173,{"■"}))</f>
        <v>0</v>
      </c>
      <c r="AR173">
        <f>AO173+AQ173</f>
        <v>0</v>
      </c>
    </row>
    <row r="174" spans="2:44" ht="12.75" customHeight="1">
      <c r="B174" s="121"/>
      <c r="C174" s="122"/>
      <c r="D174" s="3">
        <f>D161</f>
        <v>0</v>
      </c>
      <c r="E174" s="222">
        <f t="shared" si="38"/>
        <v>0</v>
      </c>
      <c r="F174" s="223"/>
      <c r="G174" s="224"/>
      <c r="H174" s="123"/>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5"/>
      <c r="AM174" s="213" t="str">
        <f t="shared" si="39"/>
        <v/>
      </c>
      <c r="AN174" s="93"/>
      <c r="AO174">
        <f>SUM(COUNTIF(H174:AL174,{"休"}))</f>
        <v>0</v>
      </c>
    </row>
    <row r="175" spans="2:44" ht="13.5" customHeight="1">
      <c r="H175" s="41" t="s">
        <v>106</v>
      </c>
      <c r="I175" s="41"/>
      <c r="J175" s="41"/>
      <c r="K175" s="41"/>
      <c r="L175" s="41"/>
      <c r="M175" s="41"/>
      <c r="S175" t="s">
        <v>107</v>
      </c>
    </row>
    <row r="176" spans="2:44" ht="18" customHeight="1" thickBot="1">
      <c r="P176" s="126"/>
      <c r="S176" s="63" t="s">
        <v>108</v>
      </c>
      <c r="T176" s="74"/>
      <c r="U176" s="1"/>
      <c r="V176" s="63"/>
      <c r="W176" s="64"/>
      <c r="X176" s="64"/>
      <c r="Y176" s="64"/>
      <c r="Z176" s="63"/>
      <c r="AA176" s="63"/>
      <c r="AB176" s="1"/>
      <c r="AC176" s="64"/>
      <c r="AO176">
        <f>AO16+AO29+AO42+AO55+AO68+AO81+AO94+AO107+AO120+AO133+AO146+AO159+AO172</f>
        <v>0</v>
      </c>
      <c r="AQ176">
        <f>AQ16+AQ29+AQ42+AQ55+AQ68+AQ81+AQ94+AQ107+AQ120+AQ133+AQ146+AQ159+AQ172</f>
        <v>0</v>
      </c>
      <c r="AR176">
        <f>AR16+AR29+AR42+AR55+AR68+AR81+AR94+AR107+AR120+AR133+AR146+AR159+AR172</f>
        <v>0</v>
      </c>
    </row>
    <row r="177" spans="4:38" ht="18" customHeight="1">
      <c r="D177" t="s">
        <v>136</v>
      </c>
      <c r="H177" s="250" t="s">
        <v>137</v>
      </c>
      <c r="I177" s="251"/>
      <c r="J177" s="251"/>
      <c r="K177" s="251"/>
      <c r="L177" s="252"/>
      <c r="M177" s="209"/>
      <c r="S177" t="s">
        <v>117</v>
      </c>
      <c r="AB177" s="202"/>
      <c r="AC177" s="1"/>
      <c r="AD177" s="166"/>
      <c r="AE177" s="190"/>
      <c r="AF177" s="240"/>
      <c r="AG177" s="240"/>
      <c r="AH177" s="240"/>
      <c r="AI177" s="240"/>
      <c r="AJ177" s="241"/>
      <c r="AK177" s="241"/>
    </row>
    <row r="178" spans="4:38" ht="18" customHeight="1">
      <c r="H178" s="242" t="str">
        <f>IF(AND(AM6&gt;=8/28,AM19&gt;=8/28,AM32&gt;=8/28,AM45&gt;=8/28,AM58&gt;=8/28,AM71&gt;=8/28,AM84&gt;=8/28,AM97&gt;=8/28,AM110&gt;=8/28,AM123&gt;=8/28,AM136&gt;=8/28,AM149&gt;=8/28,AM162&gt;=8/28),"達成","未達成")</f>
        <v>達成</v>
      </c>
      <c r="I178" s="243"/>
      <c r="J178" s="243"/>
      <c r="K178" s="243"/>
      <c r="L178" s="244"/>
      <c r="M178" s="248" t="s">
        <v>138</v>
      </c>
      <c r="N178" s="248"/>
      <c r="O178" s="248"/>
      <c r="S178" t="s">
        <v>129</v>
      </c>
      <c r="AD178" s="190"/>
      <c r="AE178" s="190"/>
      <c r="AF178" s="240"/>
      <c r="AG178" s="240"/>
      <c r="AH178" s="240"/>
      <c r="AI178" s="240"/>
      <c r="AJ178" s="241"/>
      <c r="AK178" s="241"/>
    </row>
    <row r="179" spans="4:38" ht="18" customHeight="1" thickBot="1">
      <c r="H179" s="245"/>
      <c r="I179" s="246"/>
      <c r="J179" s="246"/>
      <c r="K179" s="246"/>
      <c r="L179" s="247"/>
      <c r="M179" s="248"/>
      <c r="N179" s="248"/>
      <c r="O179" s="248"/>
      <c r="S179" t="s">
        <v>130</v>
      </c>
      <c r="AB179" s="1"/>
      <c r="AC179" s="64"/>
      <c r="AF179" s="249"/>
      <c r="AG179" s="249"/>
      <c r="AH179" s="249"/>
      <c r="AI179" s="249"/>
      <c r="AJ179" s="248"/>
      <c r="AK179" s="248"/>
      <c r="AL179" s="248"/>
    </row>
    <row r="180" spans="4:38" ht="18" customHeight="1">
      <c r="D180" t="s">
        <v>135</v>
      </c>
      <c r="S180" t="s">
        <v>97</v>
      </c>
      <c r="AA180" s="126"/>
      <c r="AF180" s="249"/>
      <c r="AG180" s="249"/>
      <c r="AH180" s="249"/>
      <c r="AI180" s="249"/>
      <c r="AJ180" s="248"/>
      <c r="AK180" s="248"/>
      <c r="AL180" s="248"/>
    </row>
    <row r="181" spans="4:38" ht="18" customHeight="1">
      <c r="D181" t="s">
        <v>126</v>
      </c>
      <c r="S181" t="s">
        <v>95</v>
      </c>
      <c r="AA181" s="202"/>
      <c r="AB181" s="202"/>
      <c r="AF181" s="190"/>
      <c r="AG181" s="190"/>
      <c r="AH181" s="253"/>
      <c r="AI181" s="253"/>
      <c r="AJ181" s="253"/>
      <c r="AK181" s="253"/>
    </row>
    <row r="182" spans="4:38" ht="18" customHeight="1">
      <c r="D182" s="2" t="s">
        <v>99</v>
      </c>
      <c r="E182" s="254" t="s">
        <v>100</v>
      </c>
      <c r="F182" s="254"/>
      <c r="G182" s="254"/>
      <c r="H182" s="254" t="s">
        <v>101</v>
      </c>
      <c r="I182" s="254"/>
      <c r="J182" s="254" t="s">
        <v>102</v>
      </c>
      <c r="K182" s="254"/>
      <c r="L182" s="255" t="s">
        <v>103</v>
      </c>
      <c r="M182" s="256"/>
      <c r="N182" s="254" t="s">
        <v>104</v>
      </c>
      <c r="O182" s="254"/>
      <c r="P182" s="254" t="s">
        <v>105</v>
      </c>
      <c r="Q182" s="254"/>
      <c r="S182" t="s">
        <v>96</v>
      </c>
      <c r="AA182" s="202"/>
      <c r="AB182" s="202"/>
      <c r="AF182" s="190"/>
      <c r="AG182" s="190"/>
      <c r="AH182" s="253"/>
      <c r="AI182" s="253"/>
      <c r="AJ182" s="253"/>
      <c r="AK182" s="253"/>
    </row>
    <row r="183" spans="4:38">
      <c r="D183" s="205"/>
      <c r="E183" s="257"/>
      <c r="F183" s="257"/>
      <c r="G183" s="257"/>
      <c r="H183" s="258">
        <f t="shared" ref="H183:H194" si="40">AR7+AR20+AR33+AR46+AR59+AR72+AR85+AR98+AR111+AR124+AR137+AR150+AR163</f>
        <v>0</v>
      </c>
      <c r="I183" s="259"/>
      <c r="J183" s="258">
        <f t="shared" ref="J183:J194" si="41">AO7+AO20+AO33+AO46+AO59+AO72+AO85+AO98+AO111+AO124+AO137+AO150+AO163</f>
        <v>0</v>
      </c>
      <c r="K183" s="259"/>
      <c r="L183" s="260" t="str">
        <f>IF(H183=0,"",J183/H183)</f>
        <v/>
      </c>
      <c r="M183" s="261"/>
      <c r="N183" s="262" t="e">
        <f>ROUND(AVERAGE(L183:M194),3)</f>
        <v>#DIV/0!</v>
      </c>
      <c r="O183" s="263"/>
      <c r="P183" s="229" t="e">
        <f>IF(N183&gt;=28.5%,"OK","OUT")</f>
        <v>#DIV/0!</v>
      </c>
      <c r="Q183" s="231"/>
      <c r="S183" s="51" t="s">
        <v>98</v>
      </c>
      <c r="T183" s="139"/>
      <c r="U183" s="139"/>
      <c r="V183" s="181"/>
      <c r="W183" s="181"/>
      <c r="X183" s="181"/>
      <c r="Y183" s="181"/>
      <c r="AF183" s="190"/>
      <c r="AG183" s="190"/>
      <c r="AH183" s="253"/>
      <c r="AI183" s="253"/>
      <c r="AJ183" s="253"/>
      <c r="AK183" s="253"/>
    </row>
    <row r="184" spans="4:38">
      <c r="D184" s="205"/>
      <c r="E184" s="257"/>
      <c r="F184" s="257"/>
      <c r="G184" s="257"/>
      <c r="H184" s="258">
        <f t="shared" si="40"/>
        <v>0</v>
      </c>
      <c r="I184" s="259"/>
      <c r="J184" s="258">
        <f t="shared" si="41"/>
        <v>0</v>
      </c>
      <c r="K184" s="259"/>
      <c r="L184" s="260" t="str">
        <f>IF(H184=0,"",J184/H184)</f>
        <v/>
      </c>
      <c r="M184" s="261"/>
      <c r="N184" s="264"/>
      <c r="O184" s="265"/>
      <c r="P184" s="268"/>
      <c r="Q184" s="269"/>
      <c r="T184" s="241"/>
      <c r="U184" s="241"/>
      <c r="V184" s="241"/>
      <c r="W184" s="241"/>
    </row>
    <row r="185" spans="4:38">
      <c r="D185" s="205"/>
      <c r="E185" s="257"/>
      <c r="F185" s="257"/>
      <c r="G185" s="257"/>
      <c r="H185" s="258">
        <f t="shared" si="40"/>
        <v>0</v>
      </c>
      <c r="I185" s="259"/>
      <c r="J185" s="258">
        <f t="shared" si="41"/>
        <v>0</v>
      </c>
      <c r="K185" s="259"/>
      <c r="L185" s="260" t="str">
        <f t="shared" ref="L185:L194" si="42">IF(H185=0,"",J185/H185)</f>
        <v/>
      </c>
      <c r="M185" s="261"/>
      <c r="N185" s="264"/>
      <c r="O185" s="265"/>
      <c r="P185" s="268"/>
      <c r="Q185" s="269"/>
      <c r="T185" s="241"/>
      <c r="U185" s="241"/>
      <c r="V185" s="241"/>
      <c r="W185" s="241"/>
    </row>
    <row r="186" spans="4:38">
      <c r="D186" s="205"/>
      <c r="E186" s="257"/>
      <c r="F186" s="257"/>
      <c r="G186" s="257"/>
      <c r="H186" s="258">
        <f t="shared" si="40"/>
        <v>0</v>
      </c>
      <c r="I186" s="259"/>
      <c r="J186" s="258">
        <f t="shared" si="41"/>
        <v>0</v>
      </c>
      <c r="K186" s="259"/>
      <c r="L186" s="260" t="str">
        <f t="shared" si="42"/>
        <v/>
      </c>
      <c r="M186" s="261"/>
      <c r="N186" s="264"/>
      <c r="O186" s="265"/>
      <c r="P186" s="268"/>
      <c r="Q186" s="269"/>
      <c r="T186" s="240"/>
      <c r="U186" s="240"/>
      <c r="V186" s="240"/>
      <c r="W186" s="240"/>
      <c r="X186" s="241"/>
      <c r="Y186" s="241"/>
    </row>
    <row r="187" spans="4:38" ht="14.25" thickBot="1">
      <c r="D187" s="205"/>
      <c r="E187" s="272"/>
      <c r="F187" s="273"/>
      <c r="G187" s="274"/>
      <c r="H187" s="258">
        <f t="shared" si="40"/>
        <v>0</v>
      </c>
      <c r="I187" s="259"/>
      <c r="J187" s="258">
        <f t="shared" si="41"/>
        <v>0</v>
      </c>
      <c r="K187" s="259"/>
      <c r="L187" s="260" t="str">
        <f t="shared" si="42"/>
        <v/>
      </c>
      <c r="M187" s="261"/>
      <c r="N187" s="264"/>
      <c r="O187" s="265"/>
      <c r="P187" s="268"/>
      <c r="Q187" s="269"/>
      <c r="T187" s="240"/>
      <c r="U187" s="240"/>
      <c r="V187" s="240"/>
      <c r="W187" s="240"/>
      <c r="X187" s="241"/>
      <c r="Y187" s="241"/>
      <c r="AA187" s="63"/>
      <c r="AB187" s="63"/>
      <c r="AC187" s="64"/>
      <c r="AD187" s="64"/>
      <c r="AE187" s="64"/>
      <c r="AF187" s="63"/>
      <c r="AG187" s="63"/>
      <c r="AH187" s="1"/>
    </row>
    <row r="188" spans="4:38">
      <c r="D188" s="205"/>
      <c r="E188" s="257"/>
      <c r="F188" s="257"/>
      <c r="G188" s="257"/>
      <c r="H188" s="258">
        <f t="shared" si="40"/>
        <v>0</v>
      </c>
      <c r="I188" s="259"/>
      <c r="J188" s="258">
        <f t="shared" si="41"/>
        <v>0</v>
      </c>
      <c r="K188" s="259"/>
      <c r="L188" s="260" t="str">
        <f t="shared" si="42"/>
        <v/>
      </c>
      <c r="M188" s="261"/>
      <c r="N188" s="264"/>
      <c r="O188" s="265"/>
      <c r="P188" s="268"/>
      <c r="Q188" s="269"/>
      <c r="S188" s="250" t="s">
        <v>141</v>
      </c>
      <c r="T188" s="251"/>
      <c r="U188" s="251"/>
      <c r="V188" s="251"/>
      <c r="W188" s="252"/>
      <c r="X188" s="209"/>
      <c r="AA188" s="26"/>
      <c r="AB188" s="27"/>
      <c r="AF188" s="62"/>
      <c r="AG188" s="62"/>
      <c r="AH188" s="1"/>
    </row>
    <row r="189" spans="4:38">
      <c r="D189" s="205"/>
      <c r="E189" s="257"/>
      <c r="F189" s="257"/>
      <c r="G189" s="257"/>
      <c r="H189" s="258">
        <f t="shared" si="40"/>
        <v>0</v>
      </c>
      <c r="I189" s="259"/>
      <c r="J189" s="258">
        <f t="shared" si="41"/>
        <v>0</v>
      </c>
      <c r="K189" s="259"/>
      <c r="L189" s="260" t="str">
        <f t="shared" si="42"/>
        <v/>
      </c>
      <c r="M189" s="261"/>
      <c r="N189" s="264"/>
      <c r="O189" s="265"/>
      <c r="P189" s="268"/>
      <c r="Q189" s="269"/>
      <c r="S189" s="242"/>
      <c r="T189" s="243"/>
      <c r="U189" s="243"/>
      <c r="V189" s="243"/>
      <c r="W189" s="244"/>
      <c r="X189" s="248" t="s">
        <v>142</v>
      </c>
      <c r="Y189" s="248"/>
      <c r="Z189" s="248"/>
      <c r="AA189" s="26"/>
      <c r="AB189" s="253"/>
      <c r="AC189" s="253"/>
      <c r="AF189" s="62"/>
      <c r="AG189" s="62"/>
      <c r="AH189" s="1"/>
    </row>
    <row r="190" spans="4:38" ht="14.25" thickBot="1">
      <c r="D190" s="205"/>
      <c r="E190" s="257"/>
      <c r="F190" s="257"/>
      <c r="G190" s="257"/>
      <c r="H190" s="258">
        <f t="shared" si="40"/>
        <v>0</v>
      </c>
      <c r="I190" s="259"/>
      <c r="J190" s="258">
        <f t="shared" si="41"/>
        <v>0</v>
      </c>
      <c r="K190" s="259"/>
      <c r="L190" s="260" t="str">
        <f t="shared" si="42"/>
        <v/>
      </c>
      <c r="M190" s="261"/>
      <c r="N190" s="264"/>
      <c r="O190" s="265"/>
      <c r="P190" s="268"/>
      <c r="Q190" s="269"/>
      <c r="S190" s="245"/>
      <c r="T190" s="246"/>
      <c r="U190" s="246"/>
      <c r="V190" s="246"/>
      <c r="W190" s="247"/>
      <c r="X190" s="248"/>
      <c r="Y190" s="248"/>
      <c r="Z190" s="248"/>
      <c r="AA190" s="26"/>
      <c r="AB190" s="27"/>
    </row>
    <row r="191" spans="4:38">
      <c r="D191" s="205"/>
      <c r="E191" s="257"/>
      <c r="F191" s="257"/>
      <c r="G191" s="257"/>
      <c r="H191" s="258">
        <f t="shared" si="40"/>
        <v>0</v>
      </c>
      <c r="I191" s="259"/>
      <c r="J191" s="258">
        <f t="shared" si="41"/>
        <v>0</v>
      </c>
      <c r="K191" s="259"/>
      <c r="L191" s="260" t="str">
        <f t="shared" si="42"/>
        <v/>
      </c>
      <c r="M191" s="261"/>
      <c r="N191" s="264"/>
      <c r="O191" s="265"/>
      <c r="P191" s="268"/>
      <c r="Q191" s="269"/>
      <c r="S191" t="s">
        <v>143</v>
      </c>
      <c r="V191" s="64"/>
      <c r="Y191" s="63"/>
      <c r="Z191" s="63"/>
      <c r="AA191" s="63"/>
      <c r="AB191" s="63"/>
      <c r="AC191" s="64"/>
      <c r="AD191" s="64"/>
      <c r="AE191" s="64"/>
      <c r="AF191" s="63"/>
      <c r="AG191" s="63"/>
      <c r="AH191" s="1"/>
    </row>
    <row r="192" spans="4:38">
      <c r="D192" s="205"/>
      <c r="E192" s="257"/>
      <c r="F192" s="257"/>
      <c r="G192" s="257"/>
      <c r="H192" s="258">
        <f t="shared" si="40"/>
        <v>0</v>
      </c>
      <c r="I192" s="259"/>
      <c r="J192" s="258">
        <f t="shared" si="41"/>
        <v>0</v>
      </c>
      <c r="K192" s="259"/>
      <c r="L192" s="260" t="str">
        <f t="shared" si="42"/>
        <v/>
      </c>
      <c r="M192" s="261"/>
      <c r="N192" s="264"/>
      <c r="O192" s="265"/>
      <c r="P192" s="268"/>
      <c r="Q192" s="269"/>
      <c r="S192" t="s">
        <v>144</v>
      </c>
      <c r="Y192" s="62"/>
      <c r="Z192" s="62"/>
      <c r="AA192" s="26"/>
      <c r="AB192" s="27"/>
      <c r="AF192" s="62"/>
      <c r="AG192" s="62"/>
      <c r="AH192" s="1"/>
    </row>
    <row r="193" spans="4:34">
      <c r="D193" s="205"/>
      <c r="E193" s="257"/>
      <c r="F193" s="257"/>
      <c r="G193" s="257"/>
      <c r="H193" s="258">
        <f t="shared" si="40"/>
        <v>0</v>
      </c>
      <c r="I193" s="259"/>
      <c r="J193" s="258">
        <f t="shared" si="41"/>
        <v>0</v>
      </c>
      <c r="K193" s="259"/>
      <c r="L193" s="260" t="str">
        <f t="shared" si="42"/>
        <v/>
      </c>
      <c r="M193" s="261"/>
      <c r="N193" s="264"/>
      <c r="O193" s="265"/>
      <c r="P193" s="268"/>
      <c r="Q193" s="269"/>
      <c r="Y193" s="62"/>
      <c r="Z193" s="62"/>
      <c r="AA193" s="26"/>
      <c r="AB193" s="253"/>
      <c r="AC193" s="253"/>
      <c r="AF193" s="62"/>
      <c r="AG193" s="62"/>
      <c r="AH193" s="1"/>
    </row>
    <row r="194" spans="4:34">
      <c r="D194" s="205"/>
      <c r="E194" s="257"/>
      <c r="F194" s="257"/>
      <c r="G194" s="257"/>
      <c r="H194" s="258">
        <f t="shared" si="40"/>
        <v>0</v>
      </c>
      <c r="I194" s="259"/>
      <c r="J194" s="258">
        <f t="shared" si="41"/>
        <v>0</v>
      </c>
      <c r="K194" s="259"/>
      <c r="L194" s="260" t="str">
        <f t="shared" si="42"/>
        <v/>
      </c>
      <c r="M194" s="261"/>
      <c r="N194" s="266"/>
      <c r="O194" s="267"/>
      <c r="P194" s="270"/>
      <c r="Q194" s="271"/>
    </row>
  </sheetData>
  <mergeCells count="344">
    <mergeCell ref="AB193:AC193"/>
    <mergeCell ref="E194:G194"/>
    <mergeCell ref="H194:I194"/>
    <mergeCell ref="J194:K194"/>
    <mergeCell ref="L194:M194"/>
    <mergeCell ref="S188:W188"/>
    <mergeCell ref="S189:W190"/>
    <mergeCell ref="X189:Z190"/>
    <mergeCell ref="E192:G192"/>
    <mergeCell ref="H192:I192"/>
    <mergeCell ref="J192:K192"/>
    <mergeCell ref="L192:M192"/>
    <mergeCell ref="E193:G193"/>
    <mergeCell ref="H193:I193"/>
    <mergeCell ref="J193:K193"/>
    <mergeCell ref="L193:M193"/>
    <mergeCell ref="J190:K190"/>
    <mergeCell ref="L190:M190"/>
    <mergeCell ref="E191:G191"/>
    <mergeCell ref="H191:I191"/>
    <mergeCell ref="J191:K191"/>
    <mergeCell ref="L191:M191"/>
    <mergeCell ref="E189:G189"/>
    <mergeCell ref="H189:I189"/>
    <mergeCell ref="L185:M185"/>
    <mergeCell ref="E186:G186"/>
    <mergeCell ref="H186:I186"/>
    <mergeCell ref="J186:K186"/>
    <mergeCell ref="L186:M186"/>
    <mergeCell ref="T186:W187"/>
    <mergeCell ref="J189:K189"/>
    <mergeCell ref="L189:M189"/>
    <mergeCell ref="AB189:AC189"/>
    <mergeCell ref="X186:Y187"/>
    <mergeCell ref="E187:G187"/>
    <mergeCell ref="H187:I187"/>
    <mergeCell ref="J187:K187"/>
    <mergeCell ref="L187:M187"/>
    <mergeCell ref="E188:G188"/>
    <mergeCell ref="H188:I188"/>
    <mergeCell ref="J188:K188"/>
    <mergeCell ref="L188:M188"/>
    <mergeCell ref="AH181:AI183"/>
    <mergeCell ref="AJ181:AK183"/>
    <mergeCell ref="E182:G182"/>
    <mergeCell ref="H182:I182"/>
    <mergeCell ref="J182:K182"/>
    <mergeCell ref="L182:M182"/>
    <mergeCell ref="N182:O182"/>
    <mergeCell ref="P182:Q182"/>
    <mergeCell ref="E183:G183"/>
    <mergeCell ref="H183:I183"/>
    <mergeCell ref="J183:K183"/>
    <mergeCell ref="L183:M183"/>
    <mergeCell ref="N183:O194"/>
    <mergeCell ref="P183:Q194"/>
    <mergeCell ref="E184:G184"/>
    <mergeCell ref="H184:I184"/>
    <mergeCell ref="J184:K184"/>
    <mergeCell ref="L184:M184"/>
    <mergeCell ref="E190:G190"/>
    <mergeCell ref="H190:I190"/>
    <mergeCell ref="T184:W185"/>
    <mergeCell ref="E185:G185"/>
    <mergeCell ref="H185:I185"/>
    <mergeCell ref="J185:K185"/>
    <mergeCell ref="AF177:AI178"/>
    <mergeCell ref="AJ177:AK178"/>
    <mergeCell ref="H178:L179"/>
    <mergeCell ref="M178:O179"/>
    <mergeCell ref="AF179:AI180"/>
    <mergeCell ref="AJ179:AL180"/>
    <mergeCell ref="B172:B173"/>
    <mergeCell ref="C172:C173"/>
    <mergeCell ref="E172:G172"/>
    <mergeCell ref="E173:G173"/>
    <mergeCell ref="E174:G174"/>
    <mergeCell ref="H177:L177"/>
    <mergeCell ref="E168:G168"/>
    <mergeCell ref="B169:B170"/>
    <mergeCell ref="C169:C170"/>
    <mergeCell ref="E169:G169"/>
    <mergeCell ref="E170:G170"/>
    <mergeCell ref="E171:G171"/>
    <mergeCell ref="B163:B164"/>
    <mergeCell ref="C163:C164"/>
    <mergeCell ref="E163:G163"/>
    <mergeCell ref="E164:G164"/>
    <mergeCell ref="E165:G165"/>
    <mergeCell ref="B166:B167"/>
    <mergeCell ref="C166:C167"/>
    <mergeCell ref="E166:G166"/>
    <mergeCell ref="E167:G167"/>
    <mergeCell ref="E158:G158"/>
    <mergeCell ref="B159:B160"/>
    <mergeCell ref="C159:C160"/>
    <mergeCell ref="E159:G159"/>
    <mergeCell ref="E160:G160"/>
    <mergeCell ref="E161:G161"/>
    <mergeCell ref="B153:B154"/>
    <mergeCell ref="C153:C154"/>
    <mergeCell ref="E153:G153"/>
    <mergeCell ref="E154:G154"/>
    <mergeCell ref="E155:G155"/>
    <mergeCell ref="B156:B157"/>
    <mergeCell ref="C156:C157"/>
    <mergeCell ref="E156:G156"/>
    <mergeCell ref="E157:G157"/>
    <mergeCell ref="E148:G148"/>
    <mergeCell ref="B150:B151"/>
    <mergeCell ref="C150:C151"/>
    <mergeCell ref="E150:G150"/>
    <mergeCell ref="E151:G151"/>
    <mergeCell ref="E152:G152"/>
    <mergeCell ref="B143:B144"/>
    <mergeCell ref="C143:C144"/>
    <mergeCell ref="E143:G143"/>
    <mergeCell ref="E144:G144"/>
    <mergeCell ref="E145:G145"/>
    <mergeCell ref="B146:B147"/>
    <mergeCell ref="C146:C147"/>
    <mergeCell ref="E146:G146"/>
    <mergeCell ref="E147:G147"/>
    <mergeCell ref="E139:G139"/>
    <mergeCell ref="B140:B141"/>
    <mergeCell ref="C140:C141"/>
    <mergeCell ref="E140:G140"/>
    <mergeCell ref="E141:G141"/>
    <mergeCell ref="E142:G142"/>
    <mergeCell ref="E135:G135"/>
    <mergeCell ref="B136:C136"/>
    <mergeCell ref="B137:B138"/>
    <mergeCell ref="C137:C138"/>
    <mergeCell ref="E137:G137"/>
    <mergeCell ref="E138:G138"/>
    <mergeCell ref="B130:B131"/>
    <mergeCell ref="C130:C131"/>
    <mergeCell ref="E130:G130"/>
    <mergeCell ref="E131:G131"/>
    <mergeCell ref="E132:G132"/>
    <mergeCell ref="B133:B134"/>
    <mergeCell ref="C133:C134"/>
    <mergeCell ref="E133:G133"/>
    <mergeCell ref="E134:G134"/>
    <mergeCell ref="E126:G126"/>
    <mergeCell ref="B127:B128"/>
    <mergeCell ref="C127:C128"/>
    <mergeCell ref="E127:G127"/>
    <mergeCell ref="E128:G128"/>
    <mergeCell ref="E129:G129"/>
    <mergeCell ref="B120:B121"/>
    <mergeCell ref="C120:C121"/>
    <mergeCell ref="E120:G120"/>
    <mergeCell ref="E121:G121"/>
    <mergeCell ref="E122:G122"/>
    <mergeCell ref="B124:B125"/>
    <mergeCell ref="C124:C125"/>
    <mergeCell ref="E124:G124"/>
    <mergeCell ref="E125:G125"/>
    <mergeCell ref="E116:G116"/>
    <mergeCell ref="B117:B118"/>
    <mergeCell ref="C117:C118"/>
    <mergeCell ref="E117:G117"/>
    <mergeCell ref="E118:G118"/>
    <mergeCell ref="E119:G119"/>
    <mergeCell ref="B111:B112"/>
    <mergeCell ref="C111:C112"/>
    <mergeCell ref="E111:G111"/>
    <mergeCell ref="E112:G112"/>
    <mergeCell ref="E113:G113"/>
    <mergeCell ref="B114:B115"/>
    <mergeCell ref="C114:C115"/>
    <mergeCell ref="E114:G114"/>
    <mergeCell ref="E115:G115"/>
    <mergeCell ref="E106:G106"/>
    <mergeCell ref="B107:B108"/>
    <mergeCell ref="C107:C108"/>
    <mergeCell ref="E107:G107"/>
    <mergeCell ref="E108:G108"/>
    <mergeCell ref="E109:G109"/>
    <mergeCell ref="B101:B102"/>
    <mergeCell ref="C101:C102"/>
    <mergeCell ref="E101:G101"/>
    <mergeCell ref="E102:G102"/>
    <mergeCell ref="E103:G103"/>
    <mergeCell ref="B104:B105"/>
    <mergeCell ref="C104:C105"/>
    <mergeCell ref="E104:G104"/>
    <mergeCell ref="E105:G105"/>
    <mergeCell ref="E96:G96"/>
    <mergeCell ref="B98:B99"/>
    <mergeCell ref="C98:C99"/>
    <mergeCell ref="E98:G98"/>
    <mergeCell ref="E99:G99"/>
    <mergeCell ref="E100:G100"/>
    <mergeCell ref="B91:B92"/>
    <mergeCell ref="C91:C92"/>
    <mergeCell ref="E91:G91"/>
    <mergeCell ref="E92:G92"/>
    <mergeCell ref="E93:G93"/>
    <mergeCell ref="B94:B95"/>
    <mergeCell ref="C94:C95"/>
    <mergeCell ref="E94:G94"/>
    <mergeCell ref="E95:G95"/>
    <mergeCell ref="E87:G87"/>
    <mergeCell ref="B88:B89"/>
    <mergeCell ref="C88:C89"/>
    <mergeCell ref="E88:G88"/>
    <mergeCell ref="E89:G89"/>
    <mergeCell ref="E90:G90"/>
    <mergeCell ref="B81:B82"/>
    <mergeCell ref="C81:C82"/>
    <mergeCell ref="E81:G81"/>
    <mergeCell ref="E82:G82"/>
    <mergeCell ref="E83:G83"/>
    <mergeCell ref="B85:B86"/>
    <mergeCell ref="C85:C86"/>
    <mergeCell ref="E85:G85"/>
    <mergeCell ref="E86:G86"/>
    <mergeCell ref="E77:G77"/>
    <mergeCell ref="B78:B79"/>
    <mergeCell ref="C78:C79"/>
    <mergeCell ref="E78:G78"/>
    <mergeCell ref="E79:G79"/>
    <mergeCell ref="E80:G80"/>
    <mergeCell ref="B72:B73"/>
    <mergeCell ref="C72:C73"/>
    <mergeCell ref="E72:G72"/>
    <mergeCell ref="E73:G73"/>
    <mergeCell ref="E74:G74"/>
    <mergeCell ref="B75:B76"/>
    <mergeCell ref="C75:C76"/>
    <mergeCell ref="E75:G75"/>
    <mergeCell ref="E76:G76"/>
    <mergeCell ref="E67:G67"/>
    <mergeCell ref="B68:B69"/>
    <mergeCell ref="C68:C69"/>
    <mergeCell ref="E68:G68"/>
    <mergeCell ref="E69:G69"/>
    <mergeCell ref="E70:G70"/>
    <mergeCell ref="B62:B63"/>
    <mergeCell ref="C62:C63"/>
    <mergeCell ref="E62:G62"/>
    <mergeCell ref="E63:G63"/>
    <mergeCell ref="E64:G64"/>
    <mergeCell ref="B65:B66"/>
    <mergeCell ref="C65:C66"/>
    <mergeCell ref="E65:G65"/>
    <mergeCell ref="E66:G66"/>
    <mergeCell ref="E57:G57"/>
    <mergeCell ref="B59:B60"/>
    <mergeCell ref="C59:C60"/>
    <mergeCell ref="E59:G59"/>
    <mergeCell ref="E60:G60"/>
    <mergeCell ref="E61:G61"/>
    <mergeCell ref="B52:B53"/>
    <mergeCell ref="C52:C53"/>
    <mergeCell ref="E52:G52"/>
    <mergeCell ref="E53:G53"/>
    <mergeCell ref="E54:G54"/>
    <mergeCell ref="B55:B56"/>
    <mergeCell ref="C55:C56"/>
    <mergeCell ref="E55:G55"/>
    <mergeCell ref="E56:G56"/>
    <mergeCell ref="E48:G48"/>
    <mergeCell ref="B49:B50"/>
    <mergeCell ref="C49:C50"/>
    <mergeCell ref="E49:G49"/>
    <mergeCell ref="E50:G50"/>
    <mergeCell ref="E51:G51"/>
    <mergeCell ref="B42:B43"/>
    <mergeCell ref="C42:C43"/>
    <mergeCell ref="E42:G42"/>
    <mergeCell ref="E43:G43"/>
    <mergeCell ref="E44:G44"/>
    <mergeCell ref="B46:B47"/>
    <mergeCell ref="C46:C47"/>
    <mergeCell ref="E46:G46"/>
    <mergeCell ref="E47:G47"/>
    <mergeCell ref="E38:G38"/>
    <mergeCell ref="B39:B40"/>
    <mergeCell ref="C39:C40"/>
    <mergeCell ref="E39:G39"/>
    <mergeCell ref="E40:G40"/>
    <mergeCell ref="E41:G41"/>
    <mergeCell ref="B33:B34"/>
    <mergeCell ref="C33:C34"/>
    <mergeCell ref="E33:G33"/>
    <mergeCell ref="E34:G34"/>
    <mergeCell ref="E35:G35"/>
    <mergeCell ref="B36:B37"/>
    <mergeCell ref="C36:C37"/>
    <mergeCell ref="E36:G36"/>
    <mergeCell ref="E37:G37"/>
    <mergeCell ref="E28:G28"/>
    <mergeCell ref="B29:B30"/>
    <mergeCell ref="C29:C30"/>
    <mergeCell ref="E29:G29"/>
    <mergeCell ref="E30:G30"/>
    <mergeCell ref="E31:G31"/>
    <mergeCell ref="B23:B24"/>
    <mergeCell ref="C23:C24"/>
    <mergeCell ref="E23:G23"/>
    <mergeCell ref="E24:G24"/>
    <mergeCell ref="E25:G25"/>
    <mergeCell ref="B26:B27"/>
    <mergeCell ref="C26:C27"/>
    <mergeCell ref="E26:G26"/>
    <mergeCell ref="E27:G27"/>
    <mergeCell ref="E18:G18"/>
    <mergeCell ref="B20:B21"/>
    <mergeCell ref="C20:C21"/>
    <mergeCell ref="E20:G20"/>
    <mergeCell ref="E21:G21"/>
    <mergeCell ref="E22:G22"/>
    <mergeCell ref="B13:B14"/>
    <mergeCell ref="C13:C14"/>
    <mergeCell ref="E13:G13"/>
    <mergeCell ref="E14:G14"/>
    <mergeCell ref="E15:G15"/>
    <mergeCell ref="B16:B17"/>
    <mergeCell ref="C16:C17"/>
    <mergeCell ref="E16:G16"/>
    <mergeCell ref="E17:G17"/>
    <mergeCell ref="E9:G9"/>
    <mergeCell ref="B10:B11"/>
    <mergeCell ref="C10:C11"/>
    <mergeCell ref="E10:G10"/>
    <mergeCell ref="E11:G11"/>
    <mergeCell ref="E12:G12"/>
    <mergeCell ref="AF3:AH3"/>
    <mergeCell ref="AI3:AK3"/>
    <mergeCell ref="E5:G5"/>
    <mergeCell ref="B6:C6"/>
    <mergeCell ref="B7:B8"/>
    <mergeCell ref="C7:C8"/>
    <mergeCell ref="E7:G7"/>
    <mergeCell ref="E8:G8"/>
    <mergeCell ref="B3:E3"/>
    <mergeCell ref="F3:N3"/>
    <mergeCell ref="Q3:S3"/>
    <mergeCell ref="U3:W3"/>
    <mergeCell ref="Z3:AA3"/>
    <mergeCell ref="AB3:AD3"/>
  </mergeCells>
  <phoneticPr fontId="2"/>
  <conditionalFormatting sqref="H137:J137 M137:AL137 AN137:AN148 H138:AL148">
    <cfRule type="expression" dxfId="467" priority="58">
      <formula>H$136="土"</formula>
    </cfRule>
    <cfRule type="expression" dxfId="466" priority="56">
      <formula>H$136="祝"</formula>
    </cfRule>
    <cfRule type="expression" dxfId="465" priority="57">
      <formula>H$136="日"</formula>
    </cfRule>
  </conditionalFormatting>
  <conditionalFormatting sqref="H127:L127">
    <cfRule type="expression" dxfId="464" priority="43">
      <formula>H$123="祝"</formula>
    </cfRule>
    <cfRule type="expression" dxfId="463" priority="44">
      <formula>H$123="日"</formula>
    </cfRule>
    <cfRule type="expression" dxfId="462" priority="45">
      <formula>H$123="土"</formula>
    </cfRule>
  </conditionalFormatting>
  <conditionalFormatting sqref="H7:AL18 AN7:AN18">
    <cfRule type="expression" dxfId="461" priority="87">
      <formula>H$6="日"</formula>
    </cfRule>
    <cfRule type="expression" dxfId="460" priority="86">
      <formula>H$6="祝"</formula>
    </cfRule>
    <cfRule type="expression" dxfId="459" priority="88">
      <formula>H$6="土"</formula>
    </cfRule>
  </conditionalFormatting>
  <conditionalFormatting sqref="H20:AL31 AN20:AN31">
    <cfRule type="expression" dxfId="458" priority="85">
      <formula>H$19="土"</formula>
    </cfRule>
    <cfRule type="expression" dxfId="457" priority="84">
      <formula>H$19="日"</formula>
    </cfRule>
    <cfRule type="expression" dxfId="456" priority="83">
      <formula>H$19="祝"</formula>
    </cfRule>
  </conditionalFormatting>
  <conditionalFormatting sqref="H33:AL44 AN33:AN44">
    <cfRule type="expression" dxfId="455" priority="82">
      <formula>H$32="土"</formula>
    </cfRule>
    <cfRule type="expression" dxfId="454" priority="81">
      <formula>H$32="日"</formula>
    </cfRule>
    <cfRule type="expression" dxfId="453" priority="80">
      <formula>H$32="祝"</formula>
    </cfRule>
  </conditionalFormatting>
  <conditionalFormatting sqref="H46:AL57 AN46:AN57">
    <cfRule type="expression" dxfId="452" priority="79">
      <formula>H$45="土"</formula>
    </cfRule>
    <cfRule type="expression" dxfId="451" priority="78">
      <formula>H$45="日"</formula>
    </cfRule>
    <cfRule type="expression" dxfId="450" priority="77">
      <formula>H$45="祝"</formula>
    </cfRule>
  </conditionalFormatting>
  <conditionalFormatting sqref="H59:AL70 AN59:AN70">
    <cfRule type="expression" dxfId="449" priority="76">
      <formula>H$58="土"</formula>
    </cfRule>
    <cfRule type="expression" dxfId="448" priority="75">
      <formula>H$58="日"</formula>
    </cfRule>
    <cfRule type="expression" dxfId="447" priority="74">
      <formula>H$58="祝"</formula>
    </cfRule>
  </conditionalFormatting>
  <conditionalFormatting sqref="H72:AL83 AN72:AN83">
    <cfRule type="expression" dxfId="446" priority="73">
      <formula>H$71="土"</formula>
    </cfRule>
    <cfRule type="expression" dxfId="445" priority="72">
      <formula>H$71="日"</formula>
    </cfRule>
    <cfRule type="expression" dxfId="444" priority="71">
      <formula>H$71="祝"</formula>
    </cfRule>
  </conditionalFormatting>
  <conditionalFormatting sqref="H85:AL96 AN85:AN96">
    <cfRule type="expression" dxfId="443" priority="69">
      <formula>H$84="日"</formula>
    </cfRule>
    <cfRule type="expression" dxfId="442" priority="70">
      <formula>H$84="土"</formula>
    </cfRule>
    <cfRule type="expression" dxfId="441" priority="68">
      <formula>H$84="祝"</formula>
    </cfRule>
  </conditionalFormatting>
  <conditionalFormatting sqref="H98:AL109 AN98:AN109">
    <cfRule type="expression" dxfId="440" priority="67">
      <formula>H$97="土"</formula>
    </cfRule>
    <cfRule type="expression" dxfId="439" priority="66">
      <formula>H$97="日"</formula>
    </cfRule>
    <cfRule type="expression" dxfId="438" priority="65">
      <formula>H$97="祝"</formula>
    </cfRule>
  </conditionalFormatting>
  <conditionalFormatting sqref="H111:AL122 AN111:AN122">
    <cfRule type="expression" dxfId="437" priority="63">
      <formula>H$110="日"</formula>
    </cfRule>
    <cfRule type="expression" dxfId="436" priority="62">
      <formula>H$110="祝"</formula>
    </cfRule>
    <cfRule type="expression" dxfId="435" priority="64">
      <formula>H$110="土"</formula>
    </cfRule>
  </conditionalFormatting>
  <conditionalFormatting sqref="H124:AL135 AN124:AN135">
    <cfRule type="expression" dxfId="434" priority="59">
      <formula>H$123="祝"</formula>
    </cfRule>
    <cfRule type="expression" dxfId="433" priority="61">
      <formula>H$123="土"</formula>
    </cfRule>
    <cfRule type="expression" dxfId="432" priority="60">
      <formula>H$123="日"</formula>
    </cfRule>
  </conditionalFormatting>
  <conditionalFormatting sqref="H150:AL161 AN150:AN161">
    <cfRule type="expression" dxfId="431" priority="53">
      <formula>H$149="祝"</formula>
    </cfRule>
    <cfRule type="expression" dxfId="430" priority="55">
      <formula>H$149="土"</formula>
    </cfRule>
    <cfRule type="expression" dxfId="429" priority="54">
      <formula>H$149="日"</formula>
    </cfRule>
  </conditionalFormatting>
  <conditionalFormatting sqref="H163:AL174 AN163:AN174">
    <cfRule type="expression" dxfId="428" priority="52">
      <formula>H$162="土"</formula>
    </cfRule>
    <cfRule type="expression" dxfId="427" priority="51">
      <formula>H$162="日"</formula>
    </cfRule>
    <cfRule type="expression" dxfId="426" priority="50">
      <formula>H$162="祝"</formula>
    </cfRule>
  </conditionalFormatting>
  <conditionalFormatting sqref="K137:L137">
    <cfRule type="expression" dxfId="425" priority="40">
      <formula>K$123="祝"</formula>
    </cfRule>
    <cfRule type="expression" dxfId="424" priority="41">
      <formula>K$123="日"</formula>
    </cfRule>
    <cfRule type="expression" dxfId="423" priority="42">
      <formula>K$123="土"</formula>
    </cfRule>
  </conditionalFormatting>
  <conditionalFormatting sqref="X186">
    <cfRule type="expression" dxfId="422" priority="49">
      <formula>$AI$176="ＮＧ"</formula>
    </cfRule>
  </conditionalFormatting>
  <conditionalFormatting sqref="AD177">
    <cfRule type="expression" dxfId="421" priority="89">
      <formula>$AD$177="ＮＧ"</formula>
    </cfRule>
  </conditionalFormatting>
  <conditionalFormatting sqref="AD114:AK114">
    <cfRule type="expression" dxfId="420" priority="48">
      <formula>AD$110="土"</formula>
    </cfRule>
    <cfRule type="expression" dxfId="419" priority="46">
      <formula>AD$110="祝"</formula>
    </cfRule>
    <cfRule type="expression" dxfId="418" priority="47">
      <formula>AD$110="日"</formula>
    </cfRule>
  </conditionalFormatting>
  <conditionalFormatting sqref="AJ177">
    <cfRule type="expression" dxfId="417" priority="90">
      <formula>$AI$176="ＮＧ"</formula>
    </cfRule>
  </conditionalFormatting>
  <conditionalFormatting sqref="AJ181:AJ182">
    <cfRule type="expression" dxfId="416" priority="91">
      <formula>$AI$177="ＮＧ"</formula>
    </cfRule>
  </conditionalFormatting>
  <conditionalFormatting sqref="AM7:AM18">
    <cfRule type="expression" dxfId="415" priority="1">
      <formula>#REF!="祝"</formula>
    </cfRule>
    <cfRule type="expression" dxfId="414" priority="2">
      <formula>#REF!="日"</formula>
    </cfRule>
    <cfRule type="expression" dxfId="413" priority="3">
      <formula>#REF!="土"</formula>
    </cfRule>
  </conditionalFormatting>
  <conditionalFormatting sqref="AM20:AM31">
    <cfRule type="expression" dxfId="412" priority="4">
      <formula>#REF!="祝"</formula>
    </cfRule>
    <cfRule type="expression" dxfId="411" priority="5">
      <formula>#REF!="日"</formula>
    </cfRule>
    <cfRule type="expression" dxfId="410" priority="6">
      <formula>#REF!="土"</formula>
    </cfRule>
  </conditionalFormatting>
  <conditionalFormatting sqref="AM33:AM44">
    <cfRule type="expression" dxfId="409" priority="7">
      <formula>#REF!="祝"</formula>
    </cfRule>
    <cfRule type="expression" dxfId="408" priority="8">
      <formula>#REF!="日"</formula>
    </cfRule>
    <cfRule type="expression" dxfId="407" priority="9">
      <formula>#REF!="土"</formula>
    </cfRule>
  </conditionalFormatting>
  <conditionalFormatting sqref="AM46:AM57">
    <cfRule type="expression" dxfId="406" priority="12">
      <formula>#REF!="土"</formula>
    </cfRule>
    <cfRule type="expression" dxfId="405" priority="10">
      <formula>#REF!="祝"</formula>
    </cfRule>
    <cfRule type="expression" dxfId="404" priority="11">
      <formula>#REF!="日"</formula>
    </cfRule>
  </conditionalFormatting>
  <conditionalFormatting sqref="AM59:AM70">
    <cfRule type="expression" dxfId="403" priority="14">
      <formula>#REF!="日"</formula>
    </cfRule>
    <cfRule type="expression" dxfId="402" priority="15">
      <formula>#REF!="土"</formula>
    </cfRule>
    <cfRule type="expression" dxfId="401" priority="13">
      <formula>#REF!="祝"</formula>
    </cfRule>
  </conditionalFormatting>
  <conditionalFormatting sqref="AM72:AM83">
    <cfRule type="expression" dxfId="400" priority="17">
      <formula>#REF!="日"</formula>
    </cfRule>
    <cfRule type="expression" dxfId="399" priority="16">
      <formula>#REF!="祝"</formula>
    </cfRule>
    <cfRule type="expression" dxfId="398" priority="18">
      <formula>#REF!="土"</formula>
    </cfRule>
  </conditionalFormatting>
  <conditionalFormatting sqref="AM85:AM96">
    <cfRule type="expression" dxfId="397" priority="19">
      <formula>#REF!="祝"</formula>
    </cfRule>
    <cfRule type="expression" dxfId="396" priority="20">
      <formula>#REF!="日"</formula>
    </cfRule>
    <cfRule type="expression" dxfId="395" priority="21">
      <formula>#REF!="土"</formula>
    </cfRule>
  </conditionalFormatting>
  <conditionalFormatting sqref="AM98:AM109">
    <cfRule type="expression" dxfId="394" priority="22">
      <formula>#REF!="祝"</formula>
    </cfRule>
    <cfRule type="expression" dxfId="393" priority="23">
      <formula>#REF!="日"</formula>
    </cfRule>
    <cfRule type="expression" dxfId="392" priority="24">
      <formula>#REF!="土"</formula>
    </cfRule>
  </conditionalFormatting>
  <conditionalFormatting sqref="AM111:AM122">
    <cfRule type="expression" dxfId="391" priority="39">
      <formula>#REF!="土"</formula>
    </cfRule>
    <cfRule type="expression" dxfId="390" priority="38">
      <formula>#REF!="日"</formula>
    </cfRule>
    <cfRule type="expression" dxfId="389" priority="37">
      <formula>#REF!="祝"</formula>
    </cfRule>
  </conditionalFormatting>
  <conditionalFormatting sqref="AM124:AM135">
    <cfRule type="expression" dxfId="388" priority="36">
      <formula>#REF!="土"</formula>
    </cfRule>
    <cfRule type="expression" dxfId="387" priority="34">
      <formula>#REF!="祝"</formula>
    </cfRule>
    <cfRule type="expression" dxfId="386" priority="35">
      <formula>#REF!="日"</formula>
    </cfRule>
  </conditionalFormatting>
  <conditionalFormatting sqref="AM137:AM148">
    <cfRule type="expression" dxfId="385" priority="31">
      <formula>#REF!="祝"</formula>
    </cfRule>
    <cfRule type="expression" dxfId="384" priority="32">
      <formula>#REF!="日"</formula>
    </cfRule>
    <cfRule type="expression" dxfId="383" priority="33">
      <formula>#REF!="土"</formula>
    </cfRule>
  </conditionalFormatting>
  <conditionalFormatting sqref="AM150:AM161">
    <cfRule type="expression" dxfId="382" priority="28">
      <formula>#REF!="祝"</formula>
    </cfRule>
    <cfRule type="expression" dxfId="381" priority="29">
      <formula>#REF!="日"</formula>
    </cfRule>
    <cfRule type="expression" dxfId="380" priority="30">
      <formula>#REF!="土"</formula>
    </cfRule>
  </conditionalFormatting>
  <conditionalFormatting sqref="AM163:AM174">
    <cfRule type="expression" dxfId="379" priority="25">
      <formula>#REF!="祝"</formula>
    </cfRule>
    <cfRule type="expression" dxfId="378" priority="26">
      <formula>#REF!="日"</formula>
    </cfRule>
    <cfRule type="expression" dxfId="377" priority="27">
      <formula>#REF!="土"</formula>
    </cfRule>
  </conditionalFormatting>
  <dataValidations count="1">
    <dataValidation type="list" allowBlank="1" showInputMessage="1" showErrorMessage="1" sqref="H150:AK161 AN12 H7:AL18 AN174 H85:AK96 AN161 AN148 AN135 AN122 AN109 AN96 AN83 AN70 AN57 AN44 AN31 AN18 AN9 AN22 H124:AL135 H163:AL174 H33:AL44 AN165 H59:AL70 H72:AL83 H46:AK57 AN25 H111:AK122 H98:AL109 AN28 H20:AK31 AN41 AN38 AN35 AN54 AN51 AN48 AN67 AN64 AN61 AN80 AN77 AN74 AN93 AN90 AN87 AN106 AN103 AN100 AN116 AN113 AN119 AN132 AN129 AN126 AN145 AN142 AN139 AN158 AN155 AN152 AN171 AN168 H137:AL148 AL152 AL155 AL158 AL119 AL113 AL116 AL87 AL90 AL93 AL48 AL51 AL54 AL28 AL25 AL22 AL31 AL57 AL96 AL122 AL161 AN15" xr:uid="{16E2193E-A778-4DFA-93BB-567DC25D9ECA}">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654AF-09C6-480D-9AA4-087BE169C139}">
  <sheetPr>
    <pageSetUpPr fitToPage="1"/>
  </sheetPr>
  <dimension ref="A1:AR196"/>
  <sheetViews>
    <sheetView showGridLines="0" showZeros="0" view="pageBreakPreview" zoomScale="85" zoomScaleNormal="70" zoomScaleSheetLayoutView="85" workbookViewId="0">
      <pane xSplit="7" ySplit="5" topLeftCell="H34" activePane="bottomRight" state="frozen"/>
      <selection activeCell="H17" sqref="H17"/>
      <selection pane="topRight" activeCell="H17" sqref="H17"/>
      <selection pane="bottomLeft" activeCell="H17" sqref="H17"/>
      <selection pane="bottomRight" activeCell="S191" sqref="S191"/>
    </sheetView>
  </sheetViews>
  <sheetFormatPr defaultColWidth="3.625" defaultRowHeight="13.5"/>
  <cols>
    <col min="1" max="1" width="1.375" customWidth="1"/>
    <col min="4" max="4" width="15.125" customWidth="1"/>
    <col min="7" max="7" width="9.125" customWidth="1"/>
    <col min="8" max="38" width="5.625" customWidth="1"/>
    <col min="39" max="39" width="9.875" customWidth="1"/>
    <col min="40" max="122" width="5.625" customWidth="1"/>
  </cols>
  <sheetData>
    <row r="1" spans="2:44" ht="18.75">
      <c r="B1" s="82"/>
      <c r="D1" s="82" t="s">
        <v>118</v>
      </c>
    </row>
    <row r="2" spans="2:44">
      <c r="P2" s="27" t="s">
        <v>42</v>
      </c>
      <c r="Y2" s="27" t="s">
        <v>41</v>
      </c>
      <c r="AN2" s="2" t="s">
        <v>36</v>
      </c>
    </row>
    <row r="3" spans="2:44">
      <c r="B3" s="234" t="s">
        <v>14</v>
      </c>
      <c r="C3" s="234"/>
      <c r="D3" s="234"/>
      <c r="E3" s="234"/>
      <c r="F3" s="235" t="str">
        <f>初期入力!D5</f>
        <v>●●工事</v>
      </c>
      <c r="G3" s="235"/>
      <c r="H3" s="235"/>
      <c r="I3" s="235"/>
      <c r="J3" s="235"/>
      <c r="K3" s="235"/>
      <c r="L3" s="235"/>
      <c r="M3" s="235"/>
      <c r="N3" s="235"/>
      <c r="Q3" s="236">
        <f>初期入力!D6</f>
        <v>45945</v>
      </c>
      <c r="R3" s="236"/>
      <c r="S3" s="236"/>
      <c r="T3" s="83" t="s">
        <v>8</v>
      </c>
      <c r="U3" s="236">
        <f>初期入力!D9</f>
        <v>46052</v>
      </c>
      <c r="V3" s="236"/>
      <c r="W3" s="236"/>
      <c r="Z3" s="237" t="s">
        <v>92</v>
      </c>
      <c r="AA3" s="237"/>
      <c r="AB3" s="228">
        <f>初期入力!D7</f>
        <v>45965</v>
      </c>
      <c r="AC3" s="228"/>
      <c r="AD3" s="228"/>
      <c r="AE3" s="83" t="s">
        <v>8</v>
      </c>
      <c r="AF3" s="227" t="s">
        <v>93</v>
      </c>
      <c r="AG3" s="227"/>
      <c r="AH3" s="227"/>
      <c r="AI3" s="228">
        <f>+初期入力!D8</f>
        <v>46037</v>
      </c>
      <c r="AJ3" s="228"/>
      <c r="AK3" s="228"/>
      <c r="AN3" s="25" t="s">
        <v>69</v>
      </c>
    </row>
    <row r="4" spans="2:44" ht="11.25" customHeight="1">
      <c r="AM4" t="s">
        <v>139</v>
      </c>
      <c r="AN4" s="25" t="s">
        <v>32</v>
      </c>
    </row>
    <row r="5" spans="2:44" ht="12.75" customHeight="1" thickBot="1">
      <c r="B5" s="36"/>
      <c r="C5" s="37"/>
      <c r="D5" s="183" t="s">
        <v>99</v>
      </c>
      <c r="E5" s="229" t="s">
        <v>100</v>
      </c>
      <c r="F5" s="230"/>
      <c r="G5" s="231"/>
      <c r="H5" s="84">
        <v>1</v>
      </c>
      <c r="I5" s="85">
        <v>2</v>
      </c>
      <c r="J5" s="85">
        <v>3</v>
      </c>
      <c r="K5" s="85">
        <v>4</v>
      </c>
      <c r="L5" s="85">
        <v>5</v>
      </c>
      <c r="M5" s="85">
        <v>6</v>
      </c>
      <c r="N5" s="85">
        <v>7</v>
      </c>
      <c r="O5" s="85">
        <v>8</v>
      </c>
      <c r="P5" s="85">
        <v>9</v>
      </c>
      <c r="Q5" s="85">
        <v>10</v>
      </c>
      <c r="R5" s="85">
        <v>11</v>
      </c>
      <c r="S5" s="85">
        <v>12</v>
      </c>
      <c r="T5" s="85">
        <v>13</v>
      </c>
      <c r="U5" s="85">
        <v>14</v>
      </c>
      <c r="V5" s="85">
        <v>15</v>
      </c>
      <c r="W5" s="85">
        <v>16</v>
      </c>
      <c r="X5" s="85">
        <v>17</v>
      </c>
      <c r="Y5" s="85">
        <v>18</v>
      </c>
      <c r="Z5" s="85">
        <v>19</v>
      </c>
      <c r="AA5" s="85">
        <v>20</v>
      </c>
      <c r="AB5" s="85">
        <v>21</v>
      </c>
      <c r="AC5" s="85">
        <v>22</v>
      </c>
      <c r="AD5" s="85">
        <v>23</v>
      </c>
      <c r="AE5" s="85">
        <v>24</v>
      </c>
      <c r="AF5" s="85">
        <v>25</v>
      </c>
      <c r="AG5" s="85">
        <v>26</v>
      </c>
      <c r="AH5" s="85">
        <v>27</v>
      </c>
      <c r="AI5" s="85">
        <v>28</v>
      </c>
      <c r="AJ5" s="85">
        <v>29</v>
      </c>
      <c r="AK5" s="85">
        <v>30</v>
      </c>
      <c r="AL5" s="86">
        <v>31</v>
      </c>
      <c r="AM5" s="1" t="s">
        <v>140</v>
      </c>
      <c r="AN5" s="1"/>
      <c r="AO5" s="48" t="s">
        <v>44</v>
      </c>
      <c r="AP5" s="48" t="s">
        <v>43</v>
      </c>
      <c r="AQ5" t="s">
        <v>61</v>
      </c>
      <c r="AR5" t="s">
        <v>41</v>
      </c>
    </row>
    <row r="6" spans="2:44" ht="12.75" customHeight="1" thickBot="1">
      <c r="B6" s="232" t="str">
        <f>+初期入力!D4&amp;"年"</f>
        <v>2025年</v>
      </c>
      <c r="C6" s="233"/>
      <c r="D6" s="184"/>
      <c r="E6" s="187"/>
      <c r="F6" s="186"/>
      <c r="G6" s="188"/>
      <c r="H6" s="79" t="str">
        <f>'旬報(3月)'!D16</f>
        <v>土</v>
      </c>
      <c r="I6" s="80" t="str">
        <f>'旬報(3月)'!D17</f>
        <v>日</v>
      </c>
      <c r="J6" s="80" t="str">
        <f>'旬報(3月)'!D18</f>
        <v>月</v>
      </c>
      <c r="K6" s="80" t="str">
        <f>'旬報(3月)'!D19</f>
        <v>火</v>
      </c>
      <c r="L6" s="80" t="str">
        <f>'旬報(3月)'!D20</f>
        <v>水</v>
      </c>
      <c r="M6" s="80" t="str">
        <f>'旬報(3月)'!D21</f>
        <v>木</v>
      </c>
      <c r="N6" s="80" t="str">
        <f>'旬報(3月)'!D22</f>
        <v>金</v>
      </c>
      <c r="O6" s="80" t="str">
        <f>'旬報(3月)'!D23</f>
        <v>土</v>
      </c>
      <c r="P6" s="80" t="str">
        <f>'旬報(3月)'!D24</f>
        <v>日</v>
      </c>
      <c r="Q6" s="80" t="str">
        <f>'旬報(3月)'!D25</f>
        <v>月</v>
      </c>
      <c r="R6" s="80" t="str">
        <f>'旬報(3月)'!D36</f>
        <v>火</v>
      </c>
      <c r="S6" s="80" t="str">
        <f>'旬報(3月)'!D37</f>
        <v>水</v>
      </c>
      <c r="T6" s="80" t="str">
        <f>'旬報(3月)'!D38</f>
        <v>木</v>
      </c>
      <c r="U6" s="80" t="str">
        <f>'旬報(3月)'!D39</f>
        <v>金</v>
      </c>
      <c r="V6" s="80" t="str">
        <f>'旬報(3月)'!D40</f>
        <v>土</v>
      </c>
      <c r="W6" s="80" t="str">
        <f>'旬報(3月)'!D41</f>
        <v>日</v>
      </c>
      <c r="X6" s="80" t="str">
        <f>'旬報(3月)'!D42</f>
        <v>月</v>
      </c>
      <c r="Y6" s="80" t="str">
        <f>'旬報(3月)'!D43</f>
        <v>火</v>
      </c>
      <c r="Z6" s="80" t="str">
        <f>'旬報(3月)'!D44</f>
        <v>水</v>
      </c>
      <c r="AA6" s="80" t="str">
        <f>'旬報(3月)'!D45</f>
        <v>木</v>
      </c>
      <c r="AB6" s="80" t="str">
        <f>'旬報(3月)'!D56</f>
        <v>金</v>
      </c>
      <c r="AC6" s="80" t="str">
        <f>'旬報(3月)'!D57</f>
        <v>土</v>
      </c>
      <c r="AD6" s="80" t="str">
        <f>'旬報(3月)'!D58</f>
        <v>日</v>
      </c>
      <c r="AE6" s="80" t="str">
        <f>'旬報(3月)'!D59</f>
        <v>月</v>
      </c>
      <c r="AF6" s="80" t="str">
        <f>'旬報(3月)'!D60</f>
        <v>火</v>
      </c>
      <c r="AG6" s="80" t="str">
        <f>'旬報(3月)'!D61</f>
        <v>水</v>
      </c>
      <c r="AH6" s="80" t="str">
        <f>'旬報(3月)'!D62</f>
        <v>木</v>
      </c>
      <c r="AI6" s="80" t="str">
        <f>'旬報(3月)'!D63</f>
        <v>金</v>
      </c>
      <c r="AJ6" s="80" t="str">
        <f>'旬報(3月)'!D64</f>
        <v>土</v>
      </c>
      <c r="AK6" s="80" t="str">
        <f>'旬報(3月)'!D65</f>
        <v>日</v>
      </c>
      <c r="AL6" s="81" t="str">
        <f>'旬報(3月)'!D66</f>
        <v>月</v>
      </c>
      <c r="AM6" s="212" t="str">
        <f>IF(SUM(AM7:AM18)=0,"",ROUND(AVERAGE(AM7:AM18),3))</f>
        <v/>
      </c>
      <c r="AN6" s="71"/>
    </row>
    <row r="7" spans="2:44" ht="12.75" customHeight="1">
      <c r="B7" s="225">
        <v>3</v>
      </c>
      <c r="C7" s="226" t="s">
        <v>1</v>
      </c>
      <c r="D7" s="3" t="str">
        <f>D183</f>
        <v>●建設</v>
      </c>
      <c r="E7" s="222" t="str">
        <f>E183</f>
        <v>富山　太郎</v>
      </c>
      <c r="F7" s="223"/>
      <c r="G7" s="224"/>
      <c r="H7" s="87"/>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9"/>
      <c r="AM7" s="213" t="str">
        <f>IF(AO7=0,"",(AO7+AP7)/(AR7+AP7))</f>
        <v/>
      </c>
      <c r="AN7" s="1"/>
      <c r="AO7">
        <f>SUM(COUNTIF(H7:AL7,{"休"}))</f>
        <v>0</v>
      </c>
      <c r="AQ7">
        <f>SUM(COUNTIF(H7:AL7,{"■"}))</f>
        <v>0</v>
      </c>
    </row>
    <row r="8" spans="2:44" ht="12.75" customHeight="1">
      <c r="B8" s="225"/>
      <c r="C8" s="226"/>
      <c r="D8" s="3">
        <f>D184</f>
        <v>0</v>
      </c>
      <c r="E8" s="222" t="str">
        <f t="shared" ref="E8:E18" si="0">E184</f>
        <v>富山　次郎</v>
      </c>
      <c r="F8" s="223"/>
      <c r="G8" s="224"/>
      <c r="H8" s="87"/>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9"/>
      <c r="AM8" s="213" t="str">
        <f t="shared" ref="AM8:AM18" si="1">IF(AO8=0,"",(AO8+AP8)/(AR8+AP8))</f>
        <v/>
      </c>
      <c r="AN8" s="1"/>
      <c r="AO8">
        <f>SUM(COUNTIF(H8:AL8,{"休"}))</f>
        <v>0</v>
      </c>
      <c r="AQ8">
        <f>SUM(COUNTIF(H8:AL8,{"■"}))</f>
        <v>0</v>
      </c>
    </row>
    <row r="9" spans="2:44" ht="12.75" customHeight="1">
      <c r="B9" s="182"/>
      <c r="C9" s="185"/>
      <c r="D9" s="3">
        <f t="shared" ref="D9:D18" si="2">D185</f>
        <v>0</v>
      </c>
      <c r="E9" s="222" t="str">
        <f t="shared" si="0"/>
        <v>富山　三郎</v>
      </c>
      <c r="F9" s="223"/>
      <c r="G9" s="224"/>
      <c r="H9" s="90"/>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2"/>
      <c r="AM9" s="213" t="str">
        <f t="shared" si="1"/>
        <v/>
      </c>
      <c r="AN9" s="93"/>
      <c r="AO9">
        <f>SUM(COUNTIF(H9:AL9,{"休"}))</f>
        <v>0</v>
      </c>
      <c r="AQ9">
        <f>SUM(COUNTIF(H9:AL9,{"■"}))</f>
        <v>0</v>
      </c>
    </row>
    <row r="10" spans="2:44" ht="12.75" customHeight="1">
      <c r="B10" s="225"/>
      <c r="C10" s="226"/>
      <c r="D10" s="3" t="str">
        <f t="shared" si="2"/>
        <v>▲建設（一次下請）</v>
      </c>
      <c r="E10" s="222" t="str">
        <f t="shared" si="0"/>
        <v>高岡　一郎</v>
      </c>
      <c r="F10" s="223"/>
      <c r="G10" s="224"/>
      <c r="H10" s="87"/>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9"/>
      <c r="AM10" s="213" t="str">
        <f t="shared" si="1"/>
        <v/>
      </c>
      <c r="AN10" s="1"/>
      <c r="AO10">
        <f>SUM(COUNTIF(H10:AL10,{"休"}))</f>
        <v>0</v>
      </c>
      <c r="AQ10">
        <f>SUM(COUNTIF(H10:AL10,{"■"}))</f>
        <v>0</v>
      </c>
    </row>
    <row r="11" spans="2:44" ht="12.75" customHeight="1">
      <c r="B11" s="225"/>
      <c r="C11" s="226"/>
      <c r="D11" s="3" t="str">
        <f t="shared" si="2"/>
        <v>■建設（二次下請）</v>
      </c>
      <c r="E11" s="222" t="str">
        <f t="shared" si="0"/>
        <v>新川　花子</v>
      </c>
      <c r="F11" s="223"/>
      <c r="G11" s="224"/>
      <c r="H11" s="87"/>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9"/>
      <c r="AM11" s="213" t="str">
        <f>IF(AO11=0,"",(AO11+AP11)/(AR11+AP11))</f>
        <v/>
      </c>
      <c r="AN11" s="1"/>
      <c r="AO11">
        <f>SUM(COUNTIF(H11:AL11,{"休"}))</f>
        <v>0</v>
      </c>
      <c r="AQ11">
        <f>SUM(COUNTIF(H11:AL11,{"■"}))</f>
        <v>0</v>
      </c>
    </row>
    <row r="12" spans="2:44" ht="12.75" customHeight="1">
      <c r="B12" s="182"/>
      <c r="C12" s="185"/>
      <c r="D12" s="3">
        <f t="shared" si="2"/>
        <v>0</v>
      </c>
      <c r="E12" s="222">
        <f t="shared" si="0"/>
        <v>0</v>
      </c>
      <c r="F12" s="223"/>
      <c r="G12" s="224"/>
      <c r="H12" s="90"/>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2"/>
      <c r="AM12" s="213" t="str">
        <f t="shared" si="1"/>
        <v/>
      </c>
      <c r="AN12" s="93"/>
      <c r="AO12">
        <f>SUM(COUNTIF(H12:AL12,{"休"}))</f>
        <v>0</v>
      </c>
      <c r="AQ12">
        <f>SUM(COUNTIF(H12:AL12,{"■"}))</f>
        <v>0</v>
      </c>
    </row>
    <row r="13" spans="2:44" ht="12.75" customHeight="1">
      <c r="B13" s="225"/>
      <c r="C13" s="226"/>
      <c r="D13" s="3">
        <f t="shared" si="2"/>
        <v>0</v>
      </c>
      <c r="E13" s="222">
        <f t="shared" si="0"/>
        <v>0</v>
      </c>
      <c r="F13" s="223"/>
      <c r="G13" s="224"/>
      <c r="H13" s="87"/>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9"/>
      <c r="AM13" s="213" t="str">
        <f t="shared" si="1"/>
        <v/>
      </c>
      <c r="AN13" s="1"/>
      <c r="AO13">
        <f>SUM(COUNTIF(H13:AL13,{"休"}))</f>
        <v>0</v>
      </c>
      <c r="AQ13">
        <f>SUM(COUNTIF(H13:AL13,{"■"}))</f>
        <v>0</v>
      </c>
    </row>
    <row r="14" spans="2:44" ht="12.75" customHeight="1">
      <c r="B14" s="225"/>
      <c r="C14" s="226"/>
      <c r="D14" s="3">
        <f t="shared" si="2"/>
        <v>0</v>
      </c>
      <c r="E14" s="222">
        <f t="shared" si="0"/>
        <v>0</v>
      </c>
      <c r="F14" s="223"/>
      <c r="G14" s="224"/>
      <c r="H14" s="87"/>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9"/>
      <c r="AM14" s="213" t="str">
        <f t="shared" si="1"/>
        <v/>
      </c>
      <c r="AN14" s="1"/>
      <c r="AO14">
        <f>SUM(COUNTIF(H14:AL14,{"休"}))</f>
        <v>0</v>
      </c>
      <c r="AQ14">
        <f>SUM(COUNTIF(H14:AL14,{"■"}))</f>
        <v>0</v>
      </c>
    </row>
    <row r="15" spans="2:44" ht="12.75" customHeight="1">
      <c r="B15" s="182"/>
      <c r="C15" s="185"/>
      <c r="D15" s="3">
        <f t="shared" si="2"/>
        <v>0</v>
      </c>
      <c r="E15" s="222">
        <f t="shared" si="0"/>
        <v>0</v>
      </c>
      <c r="F15" s="223"/>
      <c r="G15" s="224"/>
      <c r="H15" s="90"/>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2"/>
      <c r="AM15" s="213" t="str">
        <f t="shared" si="1"/>
        <v/>
      </c>
      <c r="AN15" s="93"/>
      <c r="AO15">
        <f>SUM(COUNTIF(H15:AL15,{"休"}))</f>
        <v>0</v>
      </c>
      <c r="AQ15">
        <f>SUM(COUNTIF(H15:AL15,{"■"}))</f>
        <v>0</v>
      </c>
    </row>
    <row r="16" spans="2:44" ht="12.75" customHeight="1">
      <c r="B16" s="225"/>
      <c r="C16" s="226"/>
      <c r="D16" s="3">
        <f t="shared" si="2"/>
        <v>0</v>
      </c>
      <c r="E16" s="222">
        <f t="shared" si="0"/>
        <v>0</v>
      </c>
      <c r="F16" s="223"/>
      <c r="G16" s="224"/>
      <c r="H16" s="87"/>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9"/>
      <c r="AM16" s="213" t="str">
        <f t="shared" si="1"/>
        <v/>
      </c>
      <c r="AN16" s="1"/>
      <c r="AO16">
        <f>SUM(COUNTIF(H16:AL16,{"休"}))</f>
        <v>0</v>
      </c>
      <c r="AQ16">
        <f>SUM(COUNTIF(H16:AL16,{"■"}))</f>
        <v>0</v>
      </c>
    </row>
    <row r="17" spans="2:43" ht="12.75" customHeight="1">
      <c r="B17" s="225"/>
      <c r="C17" s="226"/>
      <c r="D17" s="3">
        <f t="shared" si="2"/>
        <v>0</v>
      </c>
      <c r="E17" s="222">
        <f t="shared" si="0"/>
        <v>0</v>
      </c>
      <c r="F17" s="223"/>
      <c r="G17" s="224"/>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213" t="str">
        <f t="shared" si="1"/>
        <v/>
      </c>
      <c r="AN17" s="1"/>
      <c r="AO17">
        <f>SUM(COUNTIF(H17:AL17,{"休"}))</f>
        <v>0</v>
      </c>
      <c r="AQ17">
        <f>SUM(COUNTIF(H17:AL17,{"■"}))</f>
        <v>0</v>
      </c>
    </row>
    <row r="18" spans="2:43" ht="12.75" customHeight="1" thickBot="1">
      <c r="B18" s="121"/>
      <c r="C18" s="189"/>
      <c r="D18" s="3">
        <f t="shared" si="2"/>
        <v>0</v>
      </c>
      <c r="E18" s="222">
        <f t="shared" si="0"/>
        <v>0</v>
      </c>
      <c r="F18" s="223"/>
      <c r="G18" s="224"/>
      <c r="H18" s="90"/>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2"/>
      <c r="AM18" s="213" t="str">
        <f t="shared" si="1"/>
        <v/>
      </c>
      <c r="AN18" s="93"/>
      <c r="AO18">
        <f>SUM(COUNTIF(H18:AL18,{"休"}))</f>
        <v>0</v>
      </c>
      <c r="AQ18">
        <f>SUM(COUNTIF(H18:AL18,{"■"}))</f>
        <v>0</v>
      </c>
    </row>
    <row r="19" spans="2:43" ht="12.75" customHeight="1" thickBot="1">
      <c r="B19" s="182"/>
      <c r="C19" s="185"/>
      <c r="D19" s="191"/>
      <c r="E19" s="203"/>
      <c r="F19" s="16"/>
      <c r="G19" s="204"/>
      <c r="H19" s="94" t="str">
        <f>'旬報(4月)'!D16</f>
        <v>火</v>
      </c>
      <c r="I19" s="95" t="str">
        <f>'旬報(4月)'!D17</f>
        <v>水</v>
      </c>
      <c r="J19" s="95" t="str">
        <f>'旬報(4月)'!D18</f>
        <v>木</v>
      </c>
      <c r="K19" s="95" t="str">
        <f>'旬報(4月)'!D19</f>
        <v>金</v>
      </c>
      <c r="L19" s="95" t="str">
        <f>'旬報(4月)'!D20</f>
        <v>土</v>
      </c>
      <c r="M19" s="95" t="str">
        <f>'旬報(4月)'!D21</f>
        <v>日</v>
      </c>
      <c r="N19" s="95" t="str">
        <f>'旬報(4月)'!D22</f>
        <v>月</v>
      </c>
      <c r="O19" s="95" t="str">
        <f>'旬報(4月)'!D23</f>
        <v>火</v>
      </c>
      <c r="P19" s="95" t="str">
        <f>'旬報(4月)'!D24</f>
        <v>水</v>
      </c>
      <c r="Q19" s="95" t="str">
        <f>'旬報(4月)'!D25</f>
        <v>木</v>
      </c>
      <c r="R19" s="95" t="str">
        <f>'旬報(4月)'!D36</f>
        <v>金</v>
      </c>
      <c r="S19" s="95" t="str">
        <f>'旬報(4月)'!D37</f>
        <v>土</v>
      </c>
      <c r="T19" s="95" t="str">
        <f>'旬報(4月)'!D38</f>
        <v>日</v>
      </c>
      <c r="U19" s="95" t="str">
        <f>'旬報(4月)'!D39</f>
        <v>月</v>
      </c>
      <c r="V19" s="95" t="str">
        <f>'旬報(4月)'!D40</f>
        <v>火</v>
      </c>
      <c r="W19" s="95" t="str">
        <f>'旬報(4月)'!D41</f>
        <v>水</v>
      </c>
      <c r="X19" s="95" t="str">
        <f>'旬報(4月)'!D42</f>
        <v>木</v>
      </c>
      <c r="Y19" s="95" t="str">
        <f>'旬報(4月)'!D43</f>
        <v>金</v>
      </c>
      <c r="Z19" s="95" t="str">
        <f>'旬報(4月)'!D44</f>
        <v>土</v>
      </c>
      <c r="AA19" s="95" t="str">
        <f>'旬報(4月)'!D45</f>
        <v>日</v>
      </c>
      <c r="AB19" s="95" t="str">
        <f>'旬報(4月)'!D56</f>
        <v>月</v>
      </c>
      <c r="AC19" s="95" t="str">
        <f>'旬報(4月)'!D57</f>
        <v>火</v>
      </c>
      <c r="AD19" s="95" t="str">
        <f>'旬報(4月)'!D58</f>
        <v>水</v>
      </c>
      <c r="AE19" s="95" t="str">
        <f>'旬報(4月)'!D59</f>
        <v>木</v>
      </c>
      <c r="AF19" s="95" t="str">
        <f>'旬報(4月)'!D60</f>
        <v>金</v>
      </c>
      <c r="AG19" s="95" t="str">
        <f>'旬報(4月)'!D61</f>
        <v>土</v>
      </c>
      <c r="AH19" s="95" t="str">
        <f>'旬報(4月)'!D62</f>
        <v>日</v>
      </c>
      <c r="AI19" s="95" t="str">
        <f>'旬報(4月)'!D63</f>
        <v>月</v>
      </c>
      <c r="AJ19" s="95" t="str">
        <f>'旬報(4月)'!D64</f>
        <v>火</v>
      </c>
      <c r="AK19" s="95" t="str">
        <f>'旬報(4月)'!D65</f>
        <v>水</v>
      </c>
      <c r="AL19" s="96"/>
      <c r="AM19" s="212" t="str">
        <f>IF(SUM(AM20:AM31)=0,"",ROUND(AVERAGE(AM20:AM31),3))</f>
        <v/>
      </c>
      <c r="AN19" s="71"/>
    </row>
    <row r="20" spans="2:43" ht="12.75" customHeight="1">
      <c r="B20" s="225">
        <f>B7+1</f>
        <v>4</v>
      </c>
      <c r="C20" s="226" t="s">
        <v>1</v>
      </c>
      <c r="D20" s="3" t="str">
        <f>D7</f>
        <v>●建設</v>
      </c>
      <c r="E20" s="222" t="str">
        <f>E7</f>
        <v>富山　太郎</v>
      </c>
      <c r="F20" s="223"/>
      <c r="G20" s="224"/>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9"/>
      <c r="AM20" s="213" t="str">
        <f>IF(AO20=0,"",(AO20+AP20)/(AR20+AP20))</f>
        <v/>
      </c>
      <c r="AN20" s="1"/>
      <c r="AO20">
        <f>SUM(COUNTIF(H20:AL20,{"休"}))</f>
        <v>0</v>
      </c>
      <c r="AQ20">
        <f>SUM(COUNTIF(H20:AL20,{"■"}))</f>
        <v>0</v>
      </c>
    </row>
    <row r="21" spans="2:43" ht="12.75" customHeight="1">
      <c r="B21" s="225"/>
      <c r="C21" s="226"/>
      <c r="D21" s="3">
        <f t="shared" ref="D21:E31" si="3">D8</f>
        <v>0</v>
      </c>
      <c r="E21" s="222" t="str">
        <f t="shared" si="3"/>
        <v>富山　次郎</v>
      </c>
      <c r="F21" s="223"/>
      <c r="G21" s="224"/>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213" t="str">
        <f t="shared" ref="AM21:AM31" si="4">IF(AO21=0,"",(AO21+AP21)/(AR21+AP21))</f>
        <v/>
      </c>
      <c r="AN21" s="1"/>
      <c r="AO21">
        <f>SUM(COUNTIF(H21:AL21,{"休"}))</f>
        <v>0</v>
      </c>
      <c r="AQ21">
        <f>SUM(COUNTIF(H21:AL21,{"■"}))</f>
        <v>0</v>
      </c>
    </row>
    <row r="22" spans="2:43" ht="12.75" customHeight="1">
      <c r="B22" s="182"/>
      <c r="C22" s="200"/>
      <c r="D22" s="3">
        <f t="shared" si="3"/>
        <v>0</v>
      </c>
      <c r="E22" s="222" t="str">
        <f t="shared" si="3"/>
        <v>富山　三郎</v>
      </c>
      <c r="F22" s="223"/>
      <c r="G22" s="224"/>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2"/>
      <c r="AM22" s="213" t="str">
        <f t="shared" si="4"/>
        <v/>
      </c>
      <c r="AN22" s="93"/>
      <c r="AO22">
        <f>SUM(COUNTIF(H22:AL22,{"休"}))</f>
        <v>0</v>
      </c>
      <c r="AQ22">
        <f>SUM(COUNTIF(H22:AL22,{"■"}))</f>
        <v>0</v>
      </c>
    </row>
    <row r="23" spans="2:43" ht="12.75" customHeight="1">
      <c r="B23" s="225"/>
      <c r="C23" s="226"/>
      <c r="D23" s="3" t="str">
        <f t="shared" si="3"/>
        <v>▲建設（一次下請）</v>
      </c>
      <c r="E23" s="222" t="str">
        <f t="shared" si="3"/>
        <v>高岡　一郎</v>
      </c>
      <c r="F23" s="223"/>
      <c r="G23" s="224"/>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213" t="str">
        <f t="shared" si="4"/>
        <v/>
      </c>
      <c r="AN23" s="1"/>
      <c r="AO23">
        <f>SUM(COUNTIF(H23:AL23,{"休"}))</f>
        <v>0</v>
      </c>
      <c r="AQ23">
        <f>SUM(COUNTIF(H23:AL23,{"■"}))</f>
        <v>0</v>
      </c>
    </row>
    <row r="24" spans="2:43" ht="12.75" customHeight="1">
      <c r="B24" s="225"/>
      <c r="C24" s="226"/>
      <c r="D24" s="3" t="str">
        <f t="shared" si="3"/>
        <v>■建設（二次下請）</v>
      </c>
      <c r="E24" s="222" t="str">
        <f t="shared" si="3"/>
        <v>新川　花子</v>
      </c>
      <c r="F24" s="223"/>
      <c r="G24" s="224"/>
      <c r="H24" s="87"/>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213" t="str">
        <f>IF(AO24=0,"",(AO24+AP24)/(AR24+AP24))</f>
        <v/>
      </c>
      <c r="AN24" s="1"/>
      <c r="AO24">
        <f>SUM(COUNTIF(H24:AL24,{"休"}))</f>
        <v>0</v>
      </c>
      <c r="AQ24">
        <f>SUM(COUNTIF(H24:AL24,{"■"}))</f>
        <v>0</v>
      </c>
    </row>
    <row r="25" spans="2:43" ht="12.75" customHeight="1">
      <c r="B25" s="182"/>
      <c r="C25" s="200"/>
      <c r="D25" s="3">
        <f t="shared" si="3"/>
        <v>0</v>
      </c>
      <c r="E25" s="222">
        <f t="shared" si="3"/>
        <v>0</v>
      </c>
      <c r="F25" s="223"/>
      <c r="G25" s="224"/>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c r="AM25" s="213" t="str">
        <f t="shared" si="4"/>
        <v/>
      </c>
      <c r="AN25" s="93"/>
      <c r="AO25">
        <f>SUM(COUNTIF(H25:AL25,{"休"}))</f>
        <v>0</v>
      </c>
      <c r="AQ25">
        <f>SUM(COUNTIF(H25:AL25,{"■"}))</f>
        <v>0</v>
      </c>
    </row>
    <row r="26" spans="2:43" ht="12.75" customHeight="1">
      <c r="B26" s="225"/>
      <c r="C26" s="226"/>
      <c r="D26" s="3">
        <f t="shared" si="3"/>
        <v>0</v>
      </c>
      <c r="E26" s="222">
        <f t="shared" si="3"/>
        <v>0</v>
      </c>
      <c r="F26" s="223"/>
      <c r="G26" s="224"/>
      <c r="H26" s="87"/>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9"/>
      <c r="AM26" s="213" t="str">
        <f t="shared" si="4"/>
        <v/>
      </c>
      <c r="AN26" s="1"/>
      <c r="AO26">
        <f>SUM(COUNTIF(H26:AL26,{"休"}))</f>
        <v>0</v>
      </c>
      <c r="AQ26">
        <f>SUM(COUNTIF(H26:AL26,{"■"}))</f>
        <v>0</v>
      </c>
    </row>
    <row r="27" spans="2:43" ht="12.75" customHeight="1">
      <c r="B27" s="225"/>
      <c r="C27" s="226"/>
      <c r="D27" s="3">
        <f t="shared" si="3"/>
        <v>0</v>
      </c>
      <c r="E27" s="222">
        <f t="shared" si="3"/>
        <v>0</v>
      </c>
      <c r="F27" s="223"/>
      <c r="G27" s="224"/>
      <c r="H27" s="8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c r="AM27" s="213" t="str">
        <f t="shared" si="4"/>
        <v/>
      </c>
      <c r="AN27" s="1"/>
      <c r="AO27">
        <f>SUM(COUNTIF(H27:AL27,{"休"}))</f>
        <v>0</v>
      </c>
      <c r="AQ27">
        <f>SUM(COUNTIF(H27:AL27,{"■"}))</f>
        <v>0</v>
      </c>
    </row>
    <row r="28" spans="2:43" ht="12.75" customHeight="1">
      <c r="B28" s="182"/>
      <c r="C28" s="200"/>
      <c r="D28" s="3">
        <f t="shared" si="3"/>
        <v>0</v>
      </c>
      <c r="E28" s="222">
        <f t="shared" si="3"/>
        <v>0</v>
      </c>
      <c r="F28" s="223"/>
      <c r="G28" s="224"/>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2"/>
      <c r="AM28" s="213" t="str">
        <f t="shared" si="4"/>
        <v/>
      </c>
      <c r="AN28" s="93"/>
      <c r="AO28">
        <f>SUM(COUNTIF(H28:AL28,{"休"}))</f>
        <v>0</v>
      </c>
      <c r="AQ28">
        <f>SUM(COUNTIF(H28:AL28,{"■"}))</f>
        <v>0</v>
      </c>
    </row>
    <row r="29" spans="2:43" ht="12.75" customHeight="1">
      <c r="B29" s="225"/>
      <c r="C29" s="226"/>
      <c r="D29" s="3">
        <f t="shared" si="3"/>
        <v>0</v>
      </c>
      <c r="E29" s="222">
        <f t="shared" si="3"/>
        <v>0</v>
      </c>
      <c r="F29" s="223"/>
      <c r="G29" s="224"/>
      <c r="H29" s="8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9"/>
      <c r="AM29" s="213" t="str">
        <f t="shared" si="4"/>
        <v/>
      </c>
      <c r="AN29" s="1"/>
      <c r="AO29">
        <f>SUM(COUNTIF(H29:AL29,{"休"}))</f>
        <v>0</v>
      </c>
      <c r="AQ29">
        <f>SUM(COUNTIF(H29:AL29,{"■"}))</f>
        <v>0</v>
      </c>
    </row>
    <row r="30" spans="2:43" ht="12.75" customHeight="1">
      <c r="B30" s="225"/>
      <c r="C30" s="226"/>
      <c r="D30" s="3">
        <f t="shared" si="3"/>
        <v>0</v>
      </c>
      <c r="E30" s="222">
        <f t="shared" si="3"/>
        <v>0</v>
      </c>
      <c r="F30" s="223"/>
      <c r="G30" s="224"/>
      <c r="H30" s="8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213" t="str">
        <f t="shared" si="4"/>
        <v/>
      </c>
      <c r="AN30" s="1"/>
      <c r="AO30">
        <f>SUM(COUNTIF(H30:AL30,{"休"}))</f>
        <v>0</v>
      </c>
      <c r="AQ30">
        <f>SUM(COUNTIF(H30:AL30,{"■"}))</f>
        <v>0</v>
      </c>
    </row>
    <row r="31" spans="2:43" ht="12.75" customHeight="1" thickBot="1">
      <c r="B31" s="121"/>
      <c r="C31" s="189"/>
      <c r="D31" s="3">
        <f t="shared" si="3"/>
        <v>0</v>
      </c>
      <c r="E31" s="222">
        <f t="shared" si="3"/>
        <v>0</v>
      </c>
      <c r="F31" s="223"/>
      <c r="G31" s="224"/>
      <c r="H31" s="90"/>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2"/>
      <c r="AM31" s="213" t="str">
        <f t="shared" si="4"/>
        <v/>
      </c>
      <c r="AN31" s="93"/>
      <c r="AO31">
        <f>SUM(COUNTIF(H31:AL31,{"休"}))</f>
        <v>0</v>
      </c>
      <c r="AQ31">
        <f>SUM(COUNTIF(H31:AL31,{"■"}))</f>
        <v>0</v>
      </c>
    </row>
    <row r="32" spans="2:43" ht="12.75" customHeight="1" thickBot="1">
      <c r="B32" s="182"/>
      <c r="C32" s="185"/>
      <c r="D32" s="192"/>
      <c r="E32" s="203"/>
      <c r="F32" s="16"/>
      <c r="G32" s="204"/>
      <c r="H32" s="94" t="str">
        <f>'旬報(5月)'!D16</f>
        <v>木</v>
      </c>
      <c r="I32" s="95" t="str">
        <f>'旬報(5月)'!D17</f>
        <v>金</v>
      </c>
      <c r="J32" s="95" t="str">
        <f>'旬報(5月)'!D18</f>
        <v>土</v>
      </c>
      <c r="K32" s="95" t="str">
        <f>'旬報(5月)'!D19</f>
        <v>日</v>
      </c>
      <c r="L32" s="95" t="str">
        <f>'旬報(5月)'!D20</f>
        <v>月</v>
      </c>
      <c r="M32" s="95" t="str">
        <f>'旬報(5月)'!D21</f>
        <v>火</v>
      </c>
      <c r="N32" s="95" t="str">
        <f>'旬報(5月)'!D22</f>
        <v>水</v>
      </c>
      <c r="O32" s="95" t="str">
        <f>'旬報(5月)'!D23</f>
        <v>木</v>
      </c>
      <c r="P32" s="95" t="str">
        <f>'旬報(5月)'!D24</f>
        <v>金</v>
      </c>
      <c r="Q32" s="95" t="str">
        <f>'旬報(5月)'!D25</f>
        <v>土</v>
      </c>
      <c r="R32" s="95" t="str">
        <f>'旬報(5月)'!D36</f>
        <v>日</v>
      </c>
      <c r="S32" s="95" t="str">
        <f>'旬報(5月)'!D37</f>
        <v>月</v>
      </c>
      <c r="T32" s="95" t="str">
        <f>'旬報(5月)'!D38</f>
        <v>火</v>
      </c>
      <c r="U32" s="95" t="str">
        <f>'旬報(5月)'!D39</f>
        <v>水</v>
      </c>
      <c r="V32" s="95" t="str">
        <f>'旬報(5月)'!D40</f>
        <v>木</v>
      </c>
      <c r="W32" s="95" t="str">
        <f>'旬報(5月)'!D41</f>
        <v>金</v>
      </c>
      <c r="X32" s="95" t="str">
        <f>'旬報(5月)'!D42</f>
        <v>土</v>
      </c>
      <c r="Y32" s="95" t="str">
        <f>'旬報(5月)'!D43</f>
        <v>日</v>
      </c>
      <c r="Z32" s="95" t="str">
        <f>'旬報(5月)'!D44</f>
        <v>月</v>
      </c>
      <c r="AA32" s="95" t="str">
        <f>'旬報(5月)'!D45</f>
        <v>火</v>
      </c>
      <c r="AB32" s="95" t="str">
        <f>'旬報(5月)'!D56</f>
        <v>水</v>
      </c>
      <c r="AC32" s="95" t="str">
        <f>'旬報(5月)'!D57</f>
        <v>木</v>
      </c>
      <c r="AD32" s="95" t="str">
        <f>'旬報(5月)'!D58</f>
        <v>金</v>
      </c>
      <c r="AE32" s="95" t="str">
        <f>'旬報(5月)'!D59</f>
        <v>土</v>
      </c>
      <c r="AF32" s="95" t="str">
        <f>'旬報(5月)'!D60</f>
        <v>日</v>
      </c>
      <c r="AG32" s="95" t="str">
        <f>'旬報(5月)'!D61</f>
        <v>月</v>
      </c>
      <c r="AH32" s="95" t="str">
        <f>'旬報(5月)'!D62</f>
        <v>火</v>
      </c>
      <c r="AI32" s="95" t="str">
        <f>'旬報(5月)'!D63</f>
        <v>水</v>
      </c>
      <c r="AJ32" s="95" t="str">
        <f>'旬報(5月)'!D64</f>
        <v>木</v>
      </c>
      <c r="AK32" s="95" t="str">
        <f>'旬報(5月)'!D65</f>
        <v>金</v>
      </c>
      <c r="AL32" s="96" t="str">
        <f>'旬報(5月)'!D66</f>
        <v>土</v>
      </c>
      <c r="AM32" s="212" t="str">
        <f>IF(SUM(AM33:AM44)=0,"",ROUND(AVERAGE(AM33:AM44),3))</f>
        <v/>
      </c>
      <c r="AN32" s="71"/>
    </row>
    <row r="33" spans="2:43" ht="12.75" customHeight="1">
      <c r="B33" s="225">
        <f>B20+1</f>
        <v>5</v>
      </c>
      <c r="C33" s="226" t="s">
        <v>1</v>
      </c>
      <c r="D33" s="3" t="str">
        <f>D20</f>
        <v>●建設</v>
      </c>
      <c r="E33" s="222" t="str">
        <f>E20</f>
        <v>富山　太郎</v>
      </c>
      <c r="F33" s="223"/>
      <c r="G33" s="224"/>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7"/>
      <c r="AM33" s="213" t="str">
        <f>IF(AO33=0,"",(AO33+AP33)/(AR33+AP33))</f>
        <v/>
      </c>
      <c r="AN33" s="1"/>
      <c r="AO33">
        <f>SUM(COUNTIF(H33:AL33,{"休"}))</f>
        <v>0</v>
      </c>
      <c r="AQ33">
        <f>SUM(COUNTIF(H33:AL33,{"■"}))</f>
        <v>0</v>
      </c>
    </row>
    <row r="34" spans="2:43" ht="12.75" customHeight="1">
      <c r="B34" s="225"/>
      <c r="C34" s="226"/>
      <c r="D34" s="3">
        <f t="shared" ref="D34:E44" si="5">D21</f>
        <v>0</v>
      </c>
      <c r="E34" s="222" t="str">
        <f t="shared" si="5"/>
        <v>富山　次郎</v>
      </c>
      <c r="F34" s="223"/>
      <c r="G34" s="224"/>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7"/>
      <c r="AM34" s="213" t="str">
        <f t="shared" ref="AM34:AM44" si="6">IF(AO34=0,"",(AO34+AP34)/(AR34+AP34))</f>
        <v/>
      </c>
      <c r="AN34" s="1"/>
      <c r="AO34">
        <f>SUM(COUNTIF(H34:AL34,{"休"}))</f>
        <v>0</v>
      </c>
      <c r="AQ34">
        <f>SUM(COUNTIF(H34:AL34,{"■"}))</f>
        <v>0</v>
      </c>
    </row>
    <row r="35" spans="2:43" ht="12.75" customHeight="1">
      <c r="B35" s="182"/>
      <c r="C35" s="200"/>
      <c r="D35" s="3">
        <f t="shared" si="5"/>
        <v>0</v>
      </c>
      <c r="E35" s="222" t="str">
        <f t="shared" si="5"/>
        <v>富山　三郎</v>
      </c>
      <c r="F35" s="223"/>
      <c r="G35" s="224"/>
      <c r="H35" s="97"/>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9"/>
      <c r="AM35" s="213" t="str">
        <f t="shared" si="6"/>
        <v/>
      </c>
      <c r="AN35" s="93"/>
      <c r="AO35">
        <f>SUM(COUNTIF(H35:AL35,{"休"}))</f>
        <v>0</v>
      </c>
      <c r="AQ35">
        <f>SUM(COUNTIF(H35:AL35,{"■"}))</f>
        <v>0</v>
      </c>
    </row>
    <row r="36" spans="2:43" ht="12.75" customHeight="1">
      <c r="B36" s="225"/>
      <c r="C36" s="226"/>
      <c r="D36" s="3" t="str">
        <f t="shared" si="5"/>
        <v>▲建設（一次下請）</v>
      </c>
      <c r="E36" s="222" t="str">
        <f t="shared" si="5"/>
        <v>高岡　一郎</v>
      </c>
      <c r="F36" s="223"/>
      <c r="G36" s="224"/>
      <c r="H36" s="75"/>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7"/>
      <c r="AM36" s="213" t="str">
        <f t="shared" si="6"/>
        <v/>
      </c>
      <c r="AN36" s="1"/>
      <c r="AO36">
        <f>SUM(COUNTIF(H36:AL36,{"休"}))</f>
        <v>0</v>
      </c>
      <c r="AQ36">
        <f>SUM(COUNTIF(H36:AL36,{"■"}))</f>
        <v>0</v>
      </c>
    </row>
    <row r="37" spans="2:43" ht="12.75" customHeight="1">
      <c r="B37" s="225"/>
      <c r="C37" s="226"/>
      <c r="D37" s="3" t="str">
        <f t="shared" si="5"/>
        <v>■建設（二次下請）</v>
      </c>
      <c r="E37" s="222" t="str">
        <f t="shared" si="5"/>
        <v>新川　花子</v>
      </c>
      <c r="F37" s="223"/>
      <c r="G37" s="224"/>
      <c r="H37" s="75"/>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7"/>
      <c r="AM37" s="213" t="str">
        <f>IF(AO37=0,"",(AO37+AP37)/(AR37+AP37))</f>
        <v/>
      </c>
      <c r="AN37" s="1"/>
      <c r="AO37">
        <f>SUM(COUNTIF(H37:AL37,{"休"}))</f>
        <v>0</v>
      </c>
      <c r="AQ37">
        <f>SUM(COUNTIF(H37:AL37,{"■"}))</f>
        <v>0</v>
      </c>
    </row>
    <row r="38" spans="2:43" ht="12.75" customHeight="1">
      <c r="B38" s="182"/>
      <c r="C38" s="200"/>
      <c r="D38" s="3">
        <f t="shared" si="5"/>
        <v>0</v>
      </c>
      <c r="E38" s="222">
        <f t="shared" si="5"/>
        <v>0</v>
      </c>
      <c r="F38" s="223"/>
      <c r="G38" s="224"/>
      <c r="H38" s="97"/>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9"/>
      <c r="AM38" s="213" t="str">
        <f t="shared" si="6"/>
        <v/>
      </c>
      <c r="AN38" s="93"/>
      <c r="AO38">
        <f>SUM(COUNTIF(H38:AL38,{"休"}))</f>
        <v>0</v>
      </c>
      <c r="AQ38">
        <f>SUM(COUNTIF(H38:AL38,{"■"}))</f>
        <v>0</v>
      </c>
    </row>
    <row r="39" spans="2:43" ht="12.75" customHeight="1">
      <c r="B39" s="225"/>
      <c r="C39" s="226"/>
      <c r="D39" s="3">
        <f t="shared" si="5"/>
        <v>0</v>
      </c>
      <c r="E39" s="222">
        <f t="shared" si="5"/>
        <v>0</v>
      </c>
      <c r="F39" s="223"/>
      <c r="G39" s="224"/>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7"/>
      <c r="AM39" s="213" t="str">
        <f t="shared" si="6"/>
        <v/>
      </c>
      <c r="AN39" s="1"/>
      <c r="AO39">
        <f>SUM(COUNTIF(H39:AL39,{"休"}))</f>
        <v>0</v>
      </c>
      <c r="AQ39">
        <f>SUM(COUNTIF(H39:AL39,{"■"}))</f>
        <v>0</v>
      </c>
    </row>
    <row r="40" spans="2:43" ht="12.75" customHeight="1">
      <c r="B40" s="225"/>
      <c r="C40" s="226"/>
      <c r="D40" s="3">
        <f t="shared" si="5"/>
        <v>0</v>
      </c>
      <c r="E40" s="222">
        <f t="shared" si="5"/>
        <v>0</v>
      </c>
      <c r="F40" s="223"/>
      <c r="G40" s="224"/>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c r="AM40" s="213" t="str">
        <f t="shared" si="6"/>
        <v/>
      </c>
      <c r="AN40" s="1"/>
      <c r="AO40">
        <f>SUM(COUNTIF(H40:AL40,{"休"}))</f>
        <v>0</v>
      </c>
      <c r="AQ40">
        <f>SUM(COUNTIF(H40:AL40,{"■"}))</f>
        <v>0</v>
      </c>
    </row>
    <row r="41" spans="2:43" ht="12.75" customHeight="1">
      <c r="B41" s="182"/>
      <c r="C41" s="200"/>
      <c r="D41" s="3">
        <f t="shared" si="5"/>
        <v>0</v>
      </c>
      <c r="E41" s="222">
        <f t="shared" si="5"/>
        <v>0</v>
      </c>
      <c r="F41" s="223"/>
      <c r="G41" s="224"/>
      <c r="H41" s="97"/>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213" t="str">
        <f t="shared" si="6"/>
        <v/>
      </c>
      <c r="AN41" s="93"/>
      <c r="AO41">
        <f>SUM(COUNTIF(H41:AL41,{"休"}))</f>
        <v>0</v>
      </c>
      <c r="AQ41">
        <f>SUM(COUNTIF(H41:AL41,{"■"}))</f>
        <v>0</v>
      </c>
    </row>
    <row r="42" spans="2:43" ht="12.75" customHeight="1">
      <c r="B42" s="225"/>
      <c r="C42" s="226"/>
      <c r="D42" s="3">
        <f t="shared" si="5"/>
        <v>0</v>
      </c>
      <c r="E42" s="222">
        <f t="shared" si="5"/>
        <v>0</v>
      </c>
      <c r="F42" s="223"/>
      <c r="G42" s="224"/>
      <c r="H42" s="75"/>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7"/>
      <c r="AM42" s="213" t="str">
        <f t="shared" si="6"/>
        <v/>
      </c>
      <c r="AN42" s="1"/>
      <c r="AO42">
        <f>SUM(COUNTIF(H42:AL42,{"休"}))</f>
        <v>0</v>
      </c>
      <c r="AQ42">
        <f>SUM(COUNTIF(H42:AL42,{"■"}))</f>
        <v>0</v>
      </c>
    </row>
    <row r="43" spans="2:43" ht="12.75" customHeight="1">
      <c r="B43" s="225"/>
      <c r="C43" s="226"/>
      <c r="D43" s="3">
        <f t="shared" si="5"/>
        <v>0</v>
      </c>
      <c r="E43" s="222">
        <f t="shared" si="5"/>
        <v>0</v>
      </c>
      <c r="F43" s="223"/>
      <c r="G43" s="224"/>
      <c r="H43" s="75"/>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7"/>
      <c r="AM43" s="213" t="str">
        <f t="shared" si="6"/>
        <v/>
      </c>
      <c r="AN43" s="1"/>
      <c r="AO43">
        <f>SUM(COUNTIF(H43:AL43,{"休"}))</f>
        <v>0</v>
      </c>
      <c r="AQ43">
        <f>SUM(COUNTIF(H43:AL43,{"■"}))</f>
        <v>0</v>
      </c>
    </row>
    <row r="44" spans="2:43" ht="12.75" customHeight="1" thickBot="1">
      <c r="B44" s="121"/>
      <c r="C44" s="189"/>
      <c r="D44" s="3">
        <f t="shared" si="5"/>
        <v>0</v>
      </c>
      <c r="E44" s="222">
        <f t="shared" si="5"/>
        <v>0</v>
      </c>
      <c r="F44" s="223"/>
      <c r="G44" s="224"/>
      <c r="H44" s="97"/>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9"/>
      <c r="AM44" s="213" t="str">
        <f t="shared" si="6"/>
        <v/>
      </c>
      <c r="AN44" s="93"/>
      <c r="AO44">
        <f>SUM(COUNTIF(H44:AL44,{"休"}))</f>
        <v>0</v>
      </c>
      <c r="AQ44">
        <f>SUM(COUNTIF(H44:AL44,{"■"}))</f>
        <v>0</v>
      </c>
    </row>
    <row r="45" spans="2:43" ht="12.75" customHeight="1" thickBot="1">
      <c r="B45" s="182"/>
      <c r="C45" s="185"/>
      <c r="D45" s="192"/>
      <c r="E45" s="203"/>
      <c r="F45" s="16"/>
      <c r="G45" s="204"/>
      <c r="H45" s="100" t="str">
        <f>'旬報(6月)'!D16</f>
        <v>日</v>
      </c>
      <c r="I45" s="101" t="str">
        <f>'旬報(6月)'!D17</f>
        <v>月</v>
      </c>
      <c r="J45" s="101" t="str">
        <f>'旬報(6月)'!D18</f>
        <v>火</v>
      </c>
      <c r="K45" s="101" t="str">
        <f>'旬報(6月)'!D19</f>
        <v>水</v>
      </c>
      <c r="L45" s="101" t="str">
        <f>'旬報(6月)'!D20</f>
        <v>木</v>
      </c>
      <c r="M45" s="101" t="str">
        <f>'旬報(6月)'!D21</f>
        <v>金</v>
      </c>
      <c r="N45" s="101" t="str">
        <f>'旬報(6月)'!D22</f>
        <v>土</v>
      </c>
      <c r="O45" s="101" t="str">
        <f>'旬報(6月)'!D23</f>
        <v>日</v>
      </c>
      <c r="P45" s="101" t="str">
        <f>'旬報(6月)'!D24</f>
        <v>月</v>
      </c>
      <c r="Q45" s="101" t="str">
        <f>'旬報(6月)'!D25</f>
        <v>火</v>
      </c>
      <c r="R45" s="101" t="str">
        <f>'旬報(6月)'!D36</f>
        <v>水</v>
      </c>
      <c r="S45" s="101" t="str">
        <f>'旬報(6月)'!D37</f>
        <v>木</v>
      </c>
      <c r="T45" s="101" t="str">
        <f>'旬報(6月)'!D38</f>
        <v>金</v>
      </c>
      <c r="U45" s="101" t="str">
        <f>'旬報(6月)'!D39</f>
        <v>土</v>
      </c>
      <c r="V45" s="101" t="str">
        <f>'旬報(6月)'!D40</f>
        <v>日</v>
      </c>
      <c r="W45" s="101" t="str">
        <f>'旬報(6月)'!D41</f>
        <v>月</v>
      </c>
      <c r="X45" s="101" t="str">
        <f>'旬報(6月)'!D42</f>
        <v>火</v>
      </c>
      <c r="Y45" s="101" t="str">
        <f>'旬報(6月)'!D43</f>
        <v>水</v>
      </c>
      <c r="Z45" s="101" t="str">
        <f>'旬報(6月)'!D44</f>
        <v>木</v>
      </c>
      <c r="AA45" s="101" t="str">
        <f>'旬報(6月)'!D45</f>
        <v>金</v>
      </c>
      <c r="AB45" s="101" t="str">
        <f>'旬報(6月)'!D56</f>
        <v>土</v>
      </c>
      <c r="AC45" s="101" t="str">
        <f>'旬報(6月)'!D57</f>
        <v>日</v>
      </c>
      <c r="AD45" s="101" t="str">
        <f>'旬報(6月)'!D58</f>
        <v>月</v>
      </c>
      <c r="AE45" s="101" t="str">
        <f>'旬報(6月)'!D59</f>
        <v>火</v>
      </c>
      <c r="AF45" s="101" t="str">
        <f>'旬報(6月)'!D60</f>
        <v>水</v>
      </c>
      <c r="AG45" s="101" t="str">
        <f>'旬報(6月)'!D61</f>
        <v>木</v>
      </c>
      <c r="AH45" s="101" t="str">
        <f>'旬報(6月)'!D62</f>
        <v>金</v>
      </c>
      <c r="AI45" s="101" t="str">
        <f>'旬報(6月)'!D63</f>
        <v>土</v>
      </c>
      <c r="AJ45" s="101" t="str">
        <f>'旬報(6月)'!D64</f>
        <v>日</v>
      </c>
      <c r="AK45" s="101" t="str">
        <f>'旬報(6月)'!D65</f>
        <v>月</v>
      </c>
      <c r="AL45" s="102"/>
      <c r="AM45" s="212" t="str">
        <f>IF(SUM(AM46:AM57)=0,"",ROUND(AVERAGE(AM46:AM57),3))</f>
        <v/>
      </c>
      <c r="AN45" s="71"/>
    </row>
    <row r="46" spans="2:43" ht="12.75" customHeight="1">
      <c r="B46" s="225">
        <f t="shared" ref="B46" si="7">B33+1</f>
        <v>6</v>
      </c>
      <c r="C46" s="226" t="s">
        <v>1</v>
      </c>
      <c r="D46" s="3" t="str">
        <f>D33</f>
        <v>●建設</v>
      </c>
      <c r="E46" s="222" t="str">
        <f>E33</f>
        <v>富山　太郎</v>
      </c>
      <c r="F46" s="223"/>
      <c r="G46" s="224"/>
      <c r="H46" s="75"/>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7"/>
      <c r="AM46" s="213" t="str">
        <f>IF(AO46=0,"",(AO46+AP46)/(AR46+AP46))</f>
        <v/>
      </c>
      <c r="AN46" s="1"/>
      <c r="AO46">
        <f>SUM(COUNTIF(H46:AL46,{"休"}))</f>
        <v>0</v>
      </c>
      <c r="AQ46">
        <f>SUM(COUNTIF(H46:AL46,{"■"}))</f>
        <v>0</v>
      </c>
    </row>
    <row r="47" spans="2:43" ht="12.75" customHeight="1">
      <c r="B47" s="225"/>
      <c r="C47" s="226"/>
      <c r="D47" s="3">
        <f t="shared" ref="D47:E57" si="8">D34</f>
        <v>0</v>
      </c>
      <c r="E47" s="222" t="str">
        <f t="shared" si="8"/>
        <v>富山　次郎</v>
      </c>
      <c r="F47" s="223"/>
      <c r="G47" s="224"/>
      <c r="H47" s="75"/>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7"/>
      <c r="AM47" s="213" t="str">
        <f t="shared" ref="AM47:AM57" si="9">IF(AO47=0,"",(AO47+AP47)/(AR47+AP47))</f>
        <v/>
      </c>
      <c r="AN47" s="1"/>
      <c r="AO47">
        <f>SUM(COUNTIF(H47:AL47,{"休"}))</f>
        <v>0</v>
      </c>
      <c r="AQ47">
        <f>SUM(COUNTIF(H47:AL47,{"■"}))</f>
        <v>0</v>
      </c>
    </row>
    <row r="48" spans="2:43" ht="12.75" customHeight="1">
      <c r="B48" s="182"/>
      <c r="C48" s="200"/>
      <c r="D48" s="3">
        <f t="shared" si="8"/>
        <v>0</v>
      </c>
      <c r="E48" s="222" t="str">
        <f t="shared" si="8"/>
        <v>富山　三郎</v>
      </c>
      <c r="F48" s="223"/>
      <c r="G48" s="224"/>
      <c r="H48" s="97"/>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9"/>
      <c r="AM48" s="213" t="str">
        <f t="shared" si="9"/>
        <v/>
      </c>
      <c r="AN48" s="93"/>
      <c r="AO48">
        <f>SUM(COUNTIF(H48:AL48,{"休"}))</f>
        <v>0</v>
      </c>
      <c r="AQ48">
        <f>SUM(COUNTIF(H48:AL48,{"■"}))</f>
        <v>0</v>
      </c>
    </row>
    <row r="49" spans="2:43" ht="12.75" customHeight="1">
      <c r="B49" s="225"/>
      <c r="C49" s="226"/>
      <c r="D49" s="3" t="str">
        <f t="shared" si="8"/>
        <v>▲建設（一次下請）</v>
      </c>
      <c r="E49" s="222" t="str">
        <f t="shared" si="8"/>
        <v>高岡　一郎</v>
      </c>
      <c r="F49" s="223"/>
      <c r="G49" s="224"/>
      <c r="H49" s="75"/>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7"/>
      <c r="AM49" s="213" t="str">
        <f t="shared" si="9"/>
        <v/>
      </c>
      <c r="AN49" s="1"/>
      <c r="AO49">
        <f>SUM(COUNTIF(H49:AL49,{"休"}))</f>
        <v>0</v>
      </c>
      <c r="AQ49">
        <f>SUM(COUNTIF(H49:AL49,{"■"}))</f>
        <v>0</v>
      </c>
    </row>
    <row r="50" spans="2:43" ht="12.75" customHeight="1">
      <c r="B50" s="225"/>
      <c r="C50" s="226"/>
      <c r="D50" s="3" t="str">
        <f t="shared" si="8"/>
        <v>■建設（二次下請）</v>
      </c>
      <c r="E50" s="222" t="str">
        <f t="shared" si="8"/>
        <v>新川　花子</v>
      </c>
      <c r="F50" s="223"/>
      <c r="G50" s="224"/>
      <c r="H50" s="75"/>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7"/>
      <c r="AM50" s="213" t="str">
        <f>IF(AO50=0,"",(AO50+AP50)/(AR50+AP50))</f>
        <v/>
      </c>
      <c r="AN50" s="1"/>
      <c r="AO50">
        <f>SUM(COUNTIF(H50:AL50,{"休"}))</f>
        <v>0</v>
      </c>
      <c r="AQ50">
        <f>SUM(COUNTIF(H50:AL50,{"■"}))</f>
        <v>0</v>
      </c>
    </row>
    <row r="51" spans="2:43" ht="12.75" customHeight="1">
      <c r="B51" s="182"/>
      <c r="C51" s="200"/>
      <c r="D51" s="3">
        <f t="shared" si="8"/>
        <v>0</v>
      </c>
      <c r="E51" s="222">
        <f t="shared" si="8"/>
        <v>0</v>
      </c>
      <c r="F51" s="223"/>
      <c r="G51" s="224"/>
      <c r="H51" s="97"/>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9"/>
      <c r="AM51" s="213" t="str">
        <f t="shared" si="9"/>
        <v/>
      </c>
      <c r="AN51" s="93"/>
      <c r="AO51">
        <f>SUM(COUNTIF(H51:AL51,{"休"}))</f>
        <v>0</v>
      </c>
      <c r="AQ51">
        <f>SUM(COUNTIF(H51:AL51,{"■"}))</f>
        <v>0</v>
      </c>
    </row>
    <row r="52" spans="2:43" ht="12.75" customHeight="1">
      <c r="B52" s="225"/>
      <c r="C52" s="226"/>
      <c r="D52" s="3">
        <f t="shared" si="8"/>
        <v>0</v>
      </c>
      <c r="E52" s="222">
        <f t="shared" si="8"/>
        <v>0</v>
      </c>
      <c r="F52" s="223"/>
      <c r="G52" s="224"/>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7"/>
      <c r="AM52" s="213" t="str">
        <f t="shared" si="9"/>
        <v/>
      </c>
      <c r="AN52" s="1"/>
      <c r="AO52">
        <f>SUM(COUNTIF(H52:AL52,{"休"}))</f>
        <v>0</v>
      </c>
      <c r="AQ52">
        <f>SUM(COUNTIF(H52:AL52,{"■"}))</f>
        <v>0</v>
      </c>
    </row>
    <row r="53" spans="2:43" ht="12.75" customHeight="1">
      <c r="B53" s="225"/>
      <c r="C53" s="226"/>
      <c r="D53" s="3">
        <f t="shared" si="8"/>
        <v>0</v>
      </c>
      <c r="E53" s="222">
        <f t="shared" si="8"/>
        <v>0</v>
      </c>
      <c r="F53" s="223"/>
      <c r="G53" s="224"/>
      <c r="H53" s="75"/>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M53" s="213" t="str">
        <f t="shared" si="9"/>
        <v/>
      </c>
      <c r="AN53" s="1"/>
      <c r="AO53">
        <f>SUM(COUNTIF(H53:AL53,{"休"}))</f>
        <v>0</v>
      </c>
      <c r="AQ53">
        <f>SUM(COUNTIF(H53:AL53,{"■"}))</f>
        <v>0</v>
      </c>
    </row>
    <row r="54" spans="2:43" ht="12.75" customHeight="1">
      <c r="B54" s="182"/>
      <c r="C54" s="200"/>
      <c r="D54" s="3">
        <f t="shared" si="8"/>
        <v>0</v>
      </c>
      <c r="E54" s="222">
        <f t="shared" si="8"/>
        <v>0</v>
      </c>
      <c r="F54" s="223"/>
      <c r="G54" s="224"/>
      <c r="H54" s="97"/>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9"/>
      <c r="AM54" s="213" t="str">
        <f t="shared" si="9"/>
        <v/>
      </c>
      <c r="AN54" s="93"/>
      <c r="AO54">
        <f>SUM(COUNTIF(H54:AL54,{"休"}))</f>
        <v>0</v>
      </c>
      <c r="AQ54">
        <f>SUM(COUNTIF(H54:AL54,{"■"}))</f>
        <v>0</v>
      </c>
    </row>
    <row r="55" spans="2:43" ht="12.75" customHeight="1">
      <c r="B55" s="225"/>
      <c r="C55" s="226"/>
      <c r="D55" s="3">
        <f t="shared" si="8"/>
        <v>0</v>
      </c>
      <c r="E55" s="222">
        <f t="shared" si="8"/>
        <v>0</v>
      </c>
      <c r="F55" s="223"/>
      <c r="G55" s="224"/>
      <c r="H55" s="75"/>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7"/>
      <c r="AM55" s="213" t="str">
        <f t="shared" si="9"/>
        <v/>
      </c>
      <c r="AN55" s="1"/>
      <c r="AO55">
        <f>SUM(COUNTIF(H55:AL55,{"休"}))</f>
        <v>0</v>
      </c>
      <c r="AQ55">
        <f>SUM(COUNTIF(H55:AL55,{"■"}))</f>
        <v>0</v>
      </c>
    </row>
    <row r="56" spans="2:43" ht="12.75" customHeight="1">
      <c r="B56" s="225"/>
      <c r="C56" s="226"/>
      <c r="D56" s="3">
        <f t="shared" si="8"/>
        <v>0</v>
      </c>
      <c r="E56" s="222">
        <f t="shared" si="8"/>
        <v>0</v>
      </c>
      <c r="F56" s="223"/>
      <c r="G56" s="224"/>
      <c r="H56" s="75"/>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7"/>
      <c r="AM56" s="213" t="str">
        <f t="shared" si="9"/>
        <v/>
      </c>
      <c r="AN56" s="1"/>
      <c r="AO56">
        <f>SUM(COUNTIF(H56:AL56,{"休"}))</f>
        <v>0</v>
      </c>
      <c r="AQ56">
        <f>SUM(COUNTIF(H56:AL56,{"■"}))</f>
        <v>0</v>
      </c>
    </row>
    <row r="57" spans="2:43" ht="12.75" customHeight="1" thickBot="1">
      <c r="B57" s="121"/>
      <c r="C57" s="189"/>
      <c r="D57" s="3">
        <f t="shared" si="8"/>
        <v>0</v>
      </c>
      <c r="E57" s="222">
        <f t="shared" si="8"/>
        <v>0</v>
      </c>
      <c r="F57" s="223"/>
      <c r="G57" s="224"/>
      <c r="H57" s="97"/>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9"/>
      <c r="AM57" s="213" t="str">
        <f t="shared" si="9"/>
        <v/>
      </c>
      <c r="AN57" s="93"/>
      <c r="AO57">
        <f>SUM(COUNTIF(H57:AL57,{"休"}))</f>
        <v>0</v>
      </c>
      <c r="AQ57">
        <f>SUM(COUNTIF(H57:AL57,{"■"}))</f>
        <v>0</v>
      </c>
    </row>
    <row r="58" spans="2:43" ht="12.75" customHeight="1" thickBot="1">
      <c r="B58" s="182"/>
      <c r="C58" s="185"/>
      <c r="D58" s="192"/>
      <c r="E58" s="203"/>
      <c r="F58" s="16"/>
      <c r="G58" s="204"/>
      <c r="H58" s="100" t="str">
        <f>'旬報(7月)'!D16</f>
        <v>火</v>
      </c>
      <c r="I58" s="101" t="str">
        <f>'旬報(7月)'!D17</f>
        <v>水</v>
      </c>
      <c r="J58" s="101" t="str">
        <f>'旬報(7月)'!D18</f>
        <v>木</v>
      </c>
      <c r="K58" s="101" t="str">
        <f>'旬報(7月)'!D19</f>
        <v>金</v>
      </c>
      <c r="L58" s="101" t="str">
        <f>'旬報(7月)'!D20</f>
        <v>土</v>
      </c>
      <c r="M58" s="101" t="str">
        <f>'旬報(7月)'!D21</f>
        <v>日</v>
      </c>
      <c r="N58" s="101" t="str">
        <f>'旬報(7月)'!D22</f>
        <v>月</v>
      </c>
      <c r="O58" s="101" t="str">
        <f>'旬報(7月)'!D23</f>
        <v>火</v>
      </c>
      <c r="P58" s="101" t="str">
        <f>'旬報(7月)'!D24</f>
        <v>水</v>
      </c>
      <c r="Q58" s="101" t="str">
        <f>'旬報(7月)'!D25</f>
        <v>木</v>
      </c>
      <c r="R58" s="101" t="str">
        <f>'旬報(7月)'!D36</f>
        <v>金</v>
      </c>
      <c r="S58" s="101" t="str">
        <f>'旬報(7月)'!D37</f>
        <v>土</v>
      </c>
      <c r="T58" s="101" t="str">
        <f>'旬報(7月)'!D38</f>
        <v>日</v>
      </c>
      <c r="U58" s="101" t="str">
        <f>'旬報(7月)'!D39</f>
        <v>月</v>
      </c>
      <c r="V58" s="101" t="str">
        <f>'旬報(7月)'!D40</f>
        <v>火</v>
      </c>
      <c r="W58" s="101" t="str">
        <f>'旬報(7月)'!D41</f>
        <v>水</v>
      </c>
      <c r="X58" s="101" t="str">
        <f>'旬報(7月)'!D42</f>
        <v>木</v>
      </c>
      <c r="Y58" s="101" t="str">
        <f>'旬報(7月)'!D43</f>
        <v>金</v>
      </c>
      <c r="Z58" s="101" t="str">
        <f>'旬報(7月)'!D44</f>
        <v>土</v>
      </c>
      <c r="AA58" s="101" t="str">
        <f>'旬報(7月)'!D45</f>
        <v>日</v>
      </c>
      <c r="AB58" s="101" t="str">
        <f>'旬報(7月)'!D56</f>
        <v>月</v>
      </c>
      <c r="AC58" s="101" t="str">
        <f>'旬報(7月)'!D57</f>
        <v>火</v>
      </c>
      <c r="AD58" s="101" t="str">
        <f>'旬報(7月)'!D58</f>
        <v>水</v>
      </c>
      <c r="AE58" s="101" t="str">
        <f>'旬報(7月)'!D59</f>
        <v>木</v>
      </c>
      <c r="AF58" s="101" t="str">
        <f>'旬報(7月)'!D60</f>
        <v>金</v>
      </c>
      <c r="AG58" s="101" t="str">
        <f>'旬報(7月)'!D61</f>
        <v>土</v>
      </c>
      <c r="AH58" s="101" t="str">
        <f>'旬報(7月)'!D62</f>
        <v>日</v>
      </c>
      <c r="AI58" s="101" t="str">
        <f>'旬報(7月)'!D63</f>
        <v>月</v>
      </c>
      <c r="AJ58" s="101" t="str">
        <f>'旬報(7月)'!D64</f>
        <v>火</v>
      </c>
      <c r="AK58" s="101" t="str">
        <f>'旬報(7月)'!D65</f>
        <v>水</v>
      </c>
      <c r="AL58" s="102" t="str">
        <f>'旬報(7月)'!D66</f>
        <v>木</v>
      </c>
      <c r="AM58" s="212" t="str">
        <f>IF(SUM(AM59:AM70)=0,"",ROUND(AVERAGE(AM59:AM70),3))</f>
        <v/>
      </c>
      <c r="AN58" s="71"/>
    </row>
    <row r="59" spans="2:43" ht="12.75" customHeight="1">
      <c r="B59" s="225">
        <f t="shared" ref="B59" si="10">B46+1</f>
        <v>7</v>
      </c>
      <c r="C59" s="226" t="s">
        <v>1</v>
      </c>
      <c r="D59" s="3" t="str">
        <f>D46</f>
        <v>●建設</v>
      </c>
      <c r="E59" s="222" t="str">
        <f>E46</f>
        <v>富山　太郎</v>
      </c>
      <c r="F59" s="223"/>
      <c r="G59" s="224"/>
      <c r="H59" s="75"/>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7"/>
      <c r="AM59" s="213" t="str">
        <f>IF(AO59=0,"",(AO59+AP59)/(AR59+AP59))</f>
        <v/>
      </c>
      <c r="AN59" s="1"/>
      <c r="AO59">
        <f>SUM(COUNTIF(H59:AL59,{"休"}))</f>
        <v>0</v>
      </c>
      <c r="AQ59">
        <f>SUM(COUNTIF(H59:AL59,{"■"}))</f>
        <v>0</v>
      </c>
    </row>
    <row r="60" spans="2:43" ht="12.75" customHeight="1">
      <c r="B60" s="225"/>
      <c r="C60" s="226"/>
      <c r="D60" s="3">
        <f t="shared" ref="D60:E70" si="11">D47</f>
        <v>0</v>
      </c>
      <c r="E60" s="222" t="str">
        <f t="shared" si="11"/>
        <v>富山　次郎</v>
      </c>
      <c r="F60" s="223"/>
      <c r="G60" s="224"/>
      <c r="H60" s="75"/>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7"/>
      <c r="AM60" s="213" t="str">
        <f t="shared" ref="AM60:AM70" si="12">IF(AO60=0,"",(AO60+AP60)/(AR60+AP60))</f>
        <v/>
      </c>
      <c r="AN60" s="1"/>
      <c r="AO60">
        <f>SUM(COUNTIF(H60:AL60,{"休"}))</f>
        <v>0</v>
      </c>
      <c r="AQ60">
        <f>SUM(COUNTIF(H60:AL60,{"■"}))</f>
        <v>0</v>
      </c>
    </row>
    <row r="61" spans="2:43" ht="12.75" customHeight="1">
      <c r="B61" s="182"/>
      <c r="C61" s="200"/>
      <c r="D61" s="3">
        <f t="shared" si="11"/>
        <v>0</v>
      </c>
      <c r="E61" s="222" t="str">
        <f t="shared" si="11"/>
        <v>富山　三郎</v>
      </c>
      <c r="F61" s="223"/>
      <c r="G61" s="224"/>
      <c r="H61" s="97"/>
      <c r="I61" s="98"/>
      <c r="J61" s="98"/>
      <c r="K61" s="98"/>
      <c r="L61" s="98"/>
      <c r="M61" s="98"/>
      <c r="N61" s="98"/>
      <c r="O61" s="98"/>
      <c r="P61" s="98"/>
      <c r="Q61" s="98"/>
      <c r="R61" s="98"/>
      <c r="S61" s="98"/>
      <c r="T61" s="103"/>
      <c r="U61" s="103"/>
      <c r="V61" s="103"/>
      <c r="W61" s="98"/>
      <c r="X61" s="98"/>
      <c r="Y61" s="98"/>
      <c r="Z61" s="98"/>
      <c r="AA61" s="98"/>
      <c r="AB61" s="98"/>
      <c r="AC61" s="98"/>
      <c r="AD61" s="98"/>
      <c r="AE61" s="98"/>
      <c r="AF61" s="98"/>
      <c r="AG61" s="98"/>
      <c r="AH61" s="98"/>
      <c r="AI61" s="98"/>
      <c r="AJ61" s="98"/>
      <c r="AK61" s="98"/>
      <c r="AL61" s="99"/>
      <c r="AM61" s="213" t="str">
        <f t="shared" si="12"/>
        <v/>
      </c>
      <c r="AN61" s="93"/>
      <c r="AO61">
        <f>SUM(COUNTIF(H61:AL61,{"休"}))</f>
        <v>0</v>
      </c>
      <c r="AQ61">
        <f>SUM(COUNTIF(H61:AL61,{"■"}))</f>
        <v>0</v>
      </c>
    </row>
    <row r="62" spans="2:43" ht="12.75" customHeight="1">
      <c r="B62" s="225"/>
      <c r="C62" s="226"/>
      <c r="D62" s="3" t="str">
        <f t="shared" si="11"/>
        <v>▲建設（一次下請）</v>
      </c>
      <c r="E62" s="222" t="str">
        <f t="shared" si="11"/>
        <v>高岡　一郎</v>
      </c>
      <c r="F62" s="223"/>
      <c r="G62" s="224"/>
      <c r="H62" s="75"/>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7"/>
      <c r="AM62" s="213" t="str">
        <f t="shared" si="12"/>
        <v/>
      </c>
      <c r="AN62" s="1"/>
      <c r="AO62">
        <f>SUM(COUNTIF(H62:AL62,{"休"}))</f>
        <v>0</v>
      </c>
      <c r="AQ62">
        <f>SUM(COUNTIF(H62:AL62,{"■"}))</f>
        <v>0</v>
      </c>
    </row>
    <row r="63" spans="2:43" ht="12.75" customHeight="1">
      <c r="B63" s="225"/>
      <c r="C63" s="226"/>
      <c r="D63" s="3" t="str">
        <f t="shared" si="11"/>
        <v>■建設（二次下請）</v>
      </c>
      <c r="E63" s="222" t="str">
        <f t="shared" si="11"/>
        <v>新川　花子</v>
      </c>
      <c r="F63" s="223"/>
      <c r="G63" s="224"/>
      <c r="H63" s="75"/>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7"/>
      <c r="AM63" s="213" t="str">
        <f>IF(AO63=0,"",(AO63+AP63)/(AR63+AP63))</f>
        <v/>
      </c>
      <c r="AN63" s="1"/>
      <c r="AO63">
        <f>SUM(COUNTIF(H63:AL63,{"休"}))</f>
        <v>0</v>
      </c>
      <c r="AQ63">
        <f>SUM(COUNTIF(H63:AL63,{"■"}))</f>
        <v>0</v>
      </c>
    </row>
    <row r="64" spans="2:43" ht="12.75" customHeight="1">
      <c r="B64" s="182"/>
      <c r="C64" s="200"/>
      <c r="D64" s="3">
        <f t="shared" si="11"/>
        <v>0</v>
      </c>
      <c r="E64" s="222">
        <f t="shared" si="11"/>
        <v>0</v>
      </c>
      <c r="F64" s="223"/>
      <c r="G64" s="224"/>
      <c r="H64" s="97"/>
      <c r="I64" s="98"/>
      <c r="J64" s="98"/>
      <c r="K64" s="98"/>
      <c r="L64" s="98"/>
      <c r="M64" s="98"/>
      <c r="N64" s="98"/>
      <c r="O64" s="98"/>
      <c r="P64" s="98"/>
      <c r="Q64" s="98"/>
      <c r="R64" s="98"/>
      <c r="S64" s="98"/>
      <c r="T64" s="103"/>
      <c r="U64" s="103"/>
      <c r="V64" s="103"/>
      <c r="W64" s="98"/>
      <c r="X64" s="98"/>
      <c r="Y64" s="98"/>
      <c r="Z64" s="98"/>
      <c r="AA64" s="98"/>
      <c r="AB64" s="98"/>
      <c r="AC64" s="98"/>
      <c r="AD64" s="98"/>
      <c r="AE64" s="98"/>
      <c r="AF64" s="98"/>
      <c r="AG64" s="98"/>
      <c r="AH64" s="98"/>
      <c r="AI64" s="98"/>
      <c r="AJ64" s="98"/>
      <c r="AK64" s="98"/>
      <c r="AL64" s="99"/>
      <c r="AM64" s="213" t="str">
        <f t="shared" si="12"/>
        <v/>
      </c>
      <c r="AN64" s="93"/>
      <c r="AO64">
        <f>SUM(COUNTIF(H64:AL64,{"休"}))</f>
        <v>0</v>
      </c>
      <c r="AQ64">
        <f>SUM(COUNTIF(H64:AL64,{"■"}))</f>
        <v>0</v>
      </c>
    </row>
    <row r="65" spans="2:43" ht="12.75" customHeight="1">
      <c r="B65" s="225"/>
      <c r="C65" s="226"/>
      <c r="D65" s="3">
        <f t="shared" si="11"/>
        <v>0</v>
      </c>
      <c r="E65" s="222">
        <f t="shared" si="11"/>
        <v>0</v>
      </c>
      <c r="F65" s="223"/>
      <c r="G65" s="224"/>
      <c r="H65" s="75"/>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7"/>
      <c r="AM65" s="213" t="str">
        <f t="shared" si="12"/>
        <v/>
      </c>
      <c r="AN65" s="1"/>
      <c r="AO65">
        <f>SUM(COUNTIF(H65:AL65,{"休"}))</f>
        <v>0</v>
      </c>
      <c r="AQ65">
        <f>SUM(COUNTIF(H65:AL65,{"■"}))</f>
        <v>0</v>
      </c>
    </row>
    <row r="66" spans="2:43" ht="12.75" customHeight="1">
      <c r="B66" s="225"/>
      <c r="C66" s="226"/>
      <c r="D66" s="3">
        <f t="shared" si="11"/>
        <v>0</v>
      </c>
      <c r="E66" s="222">
        <f t="shared" si="11"/>
        <v>0</v>
      </c>
      <c r="F66" s="223"/>
      <c r="G66" s="224"/>
      <c r="H66" s="75"/>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7"/>
      <c r="AM66" s="213" t="str">
        <f t="shared" si="12"/>
        <v/>
      </c>
      <c r="AN66" s="1"/>
      <c r="AO66">
        <f>SUM(COUNTIF(H66:AL66,{"休"}))</f>
        <v>0</v>
      </c>
      <c r="AQ66">
        <f>SUM(COUNTIF(H66:AL66,{"■"}))</f>
        <v>0</v>
      </c>
    </row>
    <row r="67" spans="2:43" ht="12.75" customHeight="1">
      <c r="B67" s="182"/>
      <c r="C67" s="200"/>
      <c r="D67" s="3">
        <f t="shared" si="11"/>
        <v>0</v>
      </c>
      <c r="E67" s="222">
        <f t="shared" si="11"/>
        <v>0</v>
      </c>
      <c r="F67" s="223"/>
      <c r="G67" s="224"/>
      <c r="H67" s="97"/>
      <c r="I67" s="98"/>
      <c r="J67" s="98"/>
      <c r="K67" s="98"/>
      <c r="L67" s="98"/>
      <c r="M67" s="98"/>
      <c r="N67" s="98"/>
      <c r="O67" s="98"/>
      <c r="P67" s="98"/>
      <c r="Q67" s="98"/>
      <c r="R67" s="98"/>
      <c r="S67" s="98"/>
      <c r="T67" s="103"/>
      <c r="U67" s="103"/>
      <c r="V67" s="103"/>
      <c r="W67" s="98"/>
      <c r="X67" s="98"/>
      <c r="Y67" s="98"/>
      <c r="Z67" s="98"/>
      <c r="AA67" s="98"/>
      <c r="AB67" s="98"/>
      <c r="AC67" s="98"/>
      <c r="AD67" s="98"/>
      <c r="AE67" s="98"/>
      <c r="AF67" s="98"/>
      <c r="AG67" s="98"/>
      <c r="AH67" s="98"/>
      <c r="AI67" s="98"/>
      <c r="AJ67" s="98"/>
      <c r="AK67" s="98"/>
      <c r="AL67" s="99"/>
      <c r="AM67" s="213" t="str">
        <f t="shared" si="12"/>
        <v/>
      </c>
      <c r="AN67" s="93"/>
      <c r="AO67">
        <f>SUM(COUNTIF(H67:AL67,{"休"}))</f>
        <v>0</v>
      </c>
      <c r="AQ67">
        <f>SUM(COUNTIF(H67:AL67,{"■"}))</f>
        <v>0</v>
      </c>
    </row>
    <row r="68" spans="2:43" ht="12.75" customHeight="1">
      <c r="B68" s="225"/>
      <c r="C68" s="226"/>
      <c r="D68" s="3">
        <f t="shared" si="11"/>
        <v>0</v>
      </c>
      <c r="E68" s="222">
        <f t="shared" si="11"/>
        <v>0</v>
      </c>
      <c r="F68" s="223"/>
      <c r="G68" s="224"/>
      <c r="H68" s="75"/>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7"/>
      <c r="AM68" s="213" t="str">
        <f t="shared" si="12"/>
        <v/>
      </c>
      <c r="AN68" s="1"/>
      <c r="AO68">
        <f>SUM(COUNTIF(H68:AL68,{"休"}))</f>
        <v>0</v>
      </c>
      <c r="AQ68">
        <f>SUM(COUNTIF(H68:AL68,{"■"}))</f>
        <v>0</v>
      </c>
    </row>
    <row r="69" spans="2:43" ht="12.75" customHeight="1">
      <c r="B69" s="225"/>
      <c r="C69" s="226"/>
      <c r="D69" s="3">
        <f t="shared" si="11"/>
        <v>0</v>
      </c>
      <c r="E69" s="222">
        <f t="shared" si="11"/>
        <v>0</v>
      </c>
      <c r="F69" s="223"/>
      <c r="G69" s="224"/>
      <c r="H69" s="75"/>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7"/>
      <c r="AM69" s="213" t="str">
        <f t="shared" si="12"/>
        <v/>
      </c>
      <c r="AN69" s="1"/>
      <c r="AO69">
        <f>SUM(COUNTIF(H69:AL69,{"休"}))</f>
        <v>0</v>
      </c>
      <c r="AQ69">
        <f>SUM(COUNTIF(H69:AL69,{"■"}))</f>
        <v>0</v>
      </c>
    </row>
    <row r="70" spans="2:43" ht="12.75" customHeight="1" thickBot="1">
      <c r="B70" s="121"/>
      <c r="C70" s="189"/>
      <c r="D70" s="3">
        <f t="shared" si="11"/>
        <v>0</v>
      </c>
      <c r="E70" s="222">
        <f t="shared" si="11"/>
        <v>0</v>
      </c>
      <c r="F70" s="223"/>
      <c r="G70" s="224"/>
      <c r="H70" s="97"/>
      <c r="I70" s="98"/>
      <c r="J70" s="98"/>
      <c r="K70" s="98"/>
      <c r="L70" s="98"/>
      <c r="M70" s="98"/>
      <c r="N70" s="98"/>
      <c r="O70" s="98"/>
      <c r="P70" s="98"/>
      <c r="Q70" s="98"/>
      <c r="R70" s="98"/>
      <c r="S70" s="98"/>
      <c r="T70" s="103"/>
      <c r="U70" s="103"/>
      <c r="V70" s="103"/>
      <c r="W70" s="98"/>
      <c r="X70" s="98"/>
      <c r="Y70" s="98"/>
      <c r="Z70" s="98"/>
      <c r="AA70" s="98"/>
      <c r="AB70" s="98"/>
      <c r="AC70" s="98"/>
      <c r="AD70" s="98"/>
      <c r="AE70" s="98"/>
      <c r="AF70" s="98"/>
      <c r="AG70" s="98"/>
      <c r="AH70" s="98"/>
      <c r="AI70" s="98"/>
      <c r="AJ70" s="98"/>
      <c r="AK70" s="98"/>
      <c r="AL70" s="99"/>
      <c r="AM70" s="213" t="str">
        <f t="shared" si="12"/>
        <v/>
      </c>
      <c r="AN70" s="93"/>
      <c r="AO70">
        <f>SUM(COUNTIF(H70:AL70,{"休"}))</f>
        <v>0</v>
      </c>
      <c r="AQ70">
        <f>SUM(COUNTIF(H70:AL70,{"■"}))</f>
        <v>0</v>
      </c>
    </row>
    <row r="71" spans="2:43" ht="12.75" customHeight="1" thickBot="1">
      <c r="B71" s="182"/>
      <c r="C71" s="185"/>
      <c r="D71" s="192"/>
      <c r="E71" s="203"/>
      <c r="F71" s="16"/>
      <c r="G71" s="204"/>
      <c r="H71" s="100" t="str">
        <f>'旬報(8月)'!D16</f>
        <v>金</v>
      </c>
      <c r="I71" s="101" t="str">
        <f>'旬報(8月)'!D17</f>
        <v>土</v>
      </c>
      <c r="J71" s="101" t="str">
        <f>'旬報(8月)'!D18</f>
        <v>日</v>
      </c>
      <c r="K71" s="101" t="str">
        <f>'旬報(8月)'!D19</f>
        <v>月</v>
      </c>
      <c r="L71" s="101" t="str">
        <f>'旬報(8月)'!D20</f>
        <v>火</v>
      </c>
      <c r="M71" s="101" t="str">
        <f>'旬報(8月)'!D21</f>
        <v>水</v>
      </c>
      <c r="N71" s="101" t="str">
        <f>'旬報(8月)'!D22</f>
        <v>木</v>
      </c>
      <c r="O71" s="101" t="str">
        <f>'旬報(8月)'!D23</f>
        <v>金</v>
      </c>
      <c r="P71" s="101" t="str">
        <f>'旬報(8月)'!D24</f>
        <v>土</v>
      </c>
      <c r="Q71" s="101" t="str">
        <f>'旬報(8月)'!D25</f>
        <v>日</v>
      </c>
      <c r="R71" s="101" t="str">
        <f>'旬報(8月)'!D36</f>
        <v>月</v>
      </c>
      <c r="S71" s="104" t="str">
        <f>'旬報(8月)'!D37</f>
        <v>火</v>
      </c>
      <c r="T71" s="105" t="s">
        <v>67</v>
      </c>
      <c r="U71" s="106" t="s">
        <v>67</v>
      </c>
      <c r="V71" s="107" t="s">
        <v>67</v>
      </c>
      <c r="W71" s="100" t="str">
        <f>'旬報(8月)'!D41</f>
        <v>土</v>
      </c>
      <c r="X71" s="101" t="str">
        <f>'旬報(8月)'!D42</f>
        <v>日</v>
      </c>
      <c r="Y71" s="101" t="str">
        <f>'旬報(8月)'!D43</f>
        <v>月</v>
      </c>
      <c r="Z71" s="101" t="str">
        <f>'旬報(8月)'!D44</f>
        <v>火</v>
      </c>
      <c r="AA71" s="101" t="str">
        <f>'旬報(8月)'!D45</f>
        <v>水</v>
      </c>
      <c r="AB71" s="101" t="str">
        <f>'旬報(8月)'!D56</f>
        <v>木</v>
      </c>
      <c r="AC71" s="101" t="str">
        <f>'旬報(8月)'!D57</f>
        <v>金</v>
      </c>
      <c r="AD71" s="101" t="str">
        <f>'旬報(8月)'!D58</f>
        <v>土</v>
      </c>
      <c r="AE71" s="101" t="str">
        <f>'旬報(8月)'!D59</f>
        <v>日</v>
      </c>
      <c r="AF71" s="101" t="str">
        <f>'旬報(8月)'!D60</f>
        <v>月</v>
      </c>
      <c r="AG71" s="101" t="str">
        <f>'旬報(8月)'!D61</f>
        <v>火</v>
      </c>
      <c r="AH71" s="101" t="str">
        <f>'旬報(8月)'!D62</f>
        <v>水</v>
      </c>
      <c r="AI71" s="101" t="str">
        <f>'旬報(8月)'!D63</f>
        <v>木</v>
      </c>
      <c r="AJ71" s="101" t="str">
        <f>'旬報(8月)'!D64</f>
        <v>金</v>
      </c>
      <c r="AK71" s="101" t="str">
        <f>'旬報(8月)'!D65</f>
        <v>土</v>
      </c>
      <c r="AL71" s="102" t="str">
        <f>'旬報(8月)'!D66</f>
        <v>日</v>
      </c>
      <c r="AM71" s="212" t="str">
        <f>IF(SUM(AM72:AM83)=0,"",ROUND(AVERAGE(AM72:AM83),3))</f>
        <v/>
      </c>
      <c r="AN71" s="71"/>
    </row>
    <row r="72" spans="2:43" ht="12.75" customHeight="1">
      <c r="B72" s="225">
        <f t="shared" ref="B72" si="13">B59+1</f>
        <v>8</v>
      </c>
      <c r="C72" s="226" t="s">
        <v>1</v>
      </c>
      <c r="D72" s="3" t="str">
        <f>D59</f>
        <v>●建設</v>
      </c>
      <c r="E72" s="222" t="str">
        <f>E59</f>
        <v>富山　太郎</v>
      </c>
      <c r="F72" s="223"/>
      <c r="G72" s="224"/>
      <c r="H72" s="75"/>
      <c r="I72" s="75"/>
      <c r="J72" s="75"/>
      <c r="K72" s="75"/>
      <c r="L72" s="75"/>
      <c r="M72" s="76"/>
      <c r="N72" s="76"/>
      <c r="O72" s="76"/>
      <c r="P72" s="76"/>
      <c r="Q72" s="76"/>
      <c r="R72" s="76"/>
      <c r="S72" s="108"/>
      <c r="T72" s="109"/>
      <c r="U72" s="76"/>
      <c r="V72" s="110"/>
      <c r="W72" s="111"/>
      <c r="X72" s="76"/>
      <c r="Y72" s="76"/>
      <c r="Z72" s="76"/>
      <c r="AA72" s="76"/>
      <c r="AB72" s="76"/>
      <c r="AC72" s="76"/>
      <c r="AD72" s="76"/>
      <c r="AE72" s="76"/>
      <c r="AF72" s="76"/>
      <c r="AG72" s="76"/>
      <c r="AH72" s="76"/>
      <c r="AI72" s="76"/>
      <c r="AJ72" s="76"/>
      <c r="AK72" s="76"/>
      <c r="AL72" s="77"/>
      <c r="AM72" s="213" t="str">
        <f>IF(AO72=0,"",(AO72+AP72)/(AR72+AP72))</f>
        <v/>
      </c>
      <c r="AN72" s="1"/>
      <c r="AO72">
        <f>SUM(COUNTIF(H72:AL72,{"休"}))</f>
        <v>0</v>
      </c>
      <c r="AP72" s="1"/>
      <c r="AQ72">
        <f>SUM(COUNTIF(H72:AL72,{"■"}))</f>
        <v>0</v>
      </c>
    </row>
    <row r="73" spans="2:43" ht="12.75" customHeight="1">
      <c r="B73" s="225"/>
      <c r="C73" s="226"/>
      <c r="D73" s="3">
        <f t="shared" ref="D73:E83" si="14">D60</f>
        <v>0</v>
      </c>
      <c r="E73" s="222" t="str">
        <f t="shared" si="14"/>
        <v>富山　次郎</v>
      </c>
      <c r="F73" s="223"/>
      <c r="G73" s="224"/>
      <c r="H73" s="75"/>
      <c r="I73" s="76"/>
      <c r="J73" s="76"/>
      <c r="K73" s="76"/>
      <c r="L73" s="76"/>
      <c r="M73" s="76"/>
      <c r="N73" s="76"/>
      <c r="O73" s="76"/>
      <c r="P73" s="76"/>
      <c r="Q73" s="76"/>
      <c r="R73" s="76"/>
      <c r="S73" s="108"/>
      <c r="T73" s="109"/>
      <c r="U73" s="76"/>
      <c r="V73" s="110"/>
      <c r="W73" s="111"/>
      <c r="X73" s="76"/>
      <c r="Y73" s="76"/>
      <c r="Z73" s="76"/>
      <c r="AA73" s="76"/>
      <c r="AB73" s="76"/>
      <c r="AC73" s="76"/>
      <c r="AD73" s="76"/>
      <c r="AE73" s="76"/>
      <c r="AF73" s="76"/>
      <c r="AG73" s="76"/>
      <c r="AH73" s="76"/>
      <c r="AI73" s="76"/>
      <c r="AJ73" s="76"/>
      <c r="AK73" s="76"/>
      <c r="AL73" s="77"/>
      <c r="AM73" s="213" t="str">
        <f t="shared" ref="AM73:AM83" si="15">IF(AO73=0,"",(AO73+AP73)/(AR73+AP73))</f>
        <v/>
      </c>
      <c r="AN73" s="1"/>
      <c r="AO73">
        <f>SUM(COUNTIF(H73:AL73,{"休"}))</f>
        <v>0</v>
      </c>
      <c r="AP73" s="1"/>
      <c r="AQ73">
        <f>SUM(COUNTIF(H73:AL73,{"■"}))</f>
        <v>0</v>
      </c>
    </row>
    <row r="74" spans="2:43" ht="12.75" customHeight="1">
      <c r="B74" s="182"/>
      <c r="C74" s="200"/>
      <c r="D74" s="3">
        <f t="shared" si="14"/>
        <v>0</v>
      </c>
      <c r="E74" s="222" t="str">
        <f t="shared" si="14"/>
        <v>富山　三郎</v>
      </c>
      <c r="F74" s="223"/>
      <c r="G74" s="224"/>
      <c r="H74" s="97"/>
      <c r="I74" s="98"/>
      <c r="J74" s="98"/>
      <c r="K74" s="98"/>
      <c r="L74" s="98"/>
      <c r="M74" s="98"/>
      <c r="N74" s="98"/>
      <c r="O74" s="98"/>
      <c r="P74" s="98"/>
      <c r="Q74" s="98"/>
      <c r="R74" s="98"/>
      <c r="S74" s="112"/>
      <c r="T74" s="196"/>
      <c r="U74" s="103"/>
      <c r="V74" s="197"/>
      <c r="W74" s="97"/>
      <c r="X74" s="98"/>
      <c r="Y74" s="98"/>
      <c r="Z74" s="98"/>
      <c r="AA74" s="98"/>
      <c r="AB74" s="98"/>
      <c r="AC74" s="98"/>
      <c r="AD74" s="98"/>
      <c r="AE74" s="98"/>
      <c r="AF74" s="98"/>
      <c r="AG74" s="98"/>
      <c r="AH74" s="98"/>
      <c r="AI74" s="98"/>
      <c r="AJ74" s="98"/>
      <c r="AK74" s="98"/>
      <c r="AL74" s="99"/>
      <c r="AM74" s="213" t="str">
        <f t="shared" si="15"/>
        <v/>
      </c>
      <c r="AN74" s="93"/>
      <c r="AO74">
        <f>SUM(COUNTIF(H74:AL74,{"休"}))</f>
        <v>0</v>
      </c>
      <c r="AQ74">
        <f>SUM(COUNTIF(H74:AL74,{"■"}))</f>
        <v>0</v>
      </c>
    </row>
    <row r="75" spans="2:43" ht="12.75" customHeight="1">
      <c r="B75" s="225"/>
      <c r="C75" s="226"/>
      <c r="D75" s="3" t="str">
        <f t="shared" si="14"/>
        <v>▲建設（一次下請）</v>
      </c>
      <c r="E75" s="222" t="str">
        <f t="shared" si="14"/>
        <v>高岡　一郎</v>
      </c>
      <c r="F75" s="223"/>
      <c r="G75" s="224"/>
      <c r="H75" s="75"/>
      <c r="I75" s="75"/>
      <c r="J75" s="75"/>
      <c r="K75" s="75"/>
      <c r="L75" s="75"/>
      <c r="M75" s="76"/>
      <c r="N75" s="76"/>
      <c r="O75" s="76"/>
      <c r="P75" s="76"/>
      <c r="Q75" s="76"/>
      <c r="R75" s="76"/>
      <c r="S75" s="108"/>
      <c r="T75" s="193"/>
      <c r="U75" s="194"/>
      <c r="V75" s="195"/>
      <c r="W75" s="111"/>
      <c r="X75" s="76"/>
      <c r="Y75" s="76"/>
      <c r="Z75" s="76"/>
      <c r="AA75" s="76"/>
      <c r="AB75" s="76"/>
      <c r="AC75" s="76"/>
      <c r="AD75" s="76"/>
      <c r="AE75" s="76"/>
      <c r="AF75" s="76"/>
      <c r="AG75" s="76"/>
      <c r="AH75" s="76"/>
      <c r="AI75" s="76"/>
      <c r="AJ75" s="76"/>
      <c r="AK75" s="76"/>
      <c r="AL75" s="77"/>
      <c r="AM75" s="213" t="str">
        <f t="shared" si="15"/>
        <v/>
      </c>
      <c r="AN75" s="1"/>
      <c r="AO75">
        <f>SUM(COUNTIF(H75:AL75,{"休"}))</f>
        <v>0</v>
      </c>
      <c r="AP75" s="1"/>
      <c r="AQ75">
        <f>SUM(COUNTIF(H75:AL75,{"■"}))</f>
        <v>0</v>
      </c>
    </row>
    <row r="76" spans="2:43" ht="12.75" customHeight="1">
      <c r="B76" s="225"/>
      <c r="C76" s="226"/>
      <c r="D76" s="3" t="str">
        <f t="shared" si="14"/>
        <v>■建設（二次下請）</v>
      </c>
      <c r="E76" s="222" t="str">
        <f t="shared" si="14"/>
        <v>新川　花子</v>
      </c>
      <c r="F76" s="223"/>
      <c r="G76" s="224"/>
      <c r="H76" s="75"/>
      <c r="I76" s="76"/>
      <c r="J76" s="76"/>
      <c r="K76" s="76"/>
      <c r="L76" s="76"/>
      <c r="M76" s="76"/>
      <c r="N76" s="76"/>
      <c r="O76" s="76"/>
      <c r="P76" s="76"/>
      <c r="Q76" s="76"/>
      <c r="R76" s="76"/>
      <c r="S76" s="108"/>
      <c r="T76" s="109"/>
      <c r="U76" s="76"/>
      <c r="V76" s="110"/>
      <c r="W76" s="111"/>
      <c r="X76" s="76"/>
      <c r="Y76" s="76"/>
      <c r="Z76" s="76"/>
      <c r="AA76" s="76"/>
      <c r="AB76" s="76"/>
      <c r="AC76" s="76"/>
      <c r="AD76" s="76"/>
      <c r="AE76" s="76"/>
      <c r="AF76" s="76"/>
      <c r="AG76" s="76"/>
      <c r="AH76" s="76"/>
      <c r="AI76" s="76"/>
      <c r="AJ76" s="76"/>
      <c r="AK76" s="76"/>
      <c r="AL76" s="77"/>
      <c r="AM76" s="213" t="str">
        <f>IF(AO76=0,"",(AO76+AP76)/(AR76+AP76))</f>
        <v/>
      </c>
      <c r="AN76" s="1"/>
      <c r="AO76">
        <f>SUM(COUNTIF(H76:AL76,{"休"}))</f>
        <v>0</v>
      </c>
      <c r="AP76" s="1"/>
      <c r="AQ76">
        <f>SUM(COUNTIF(H76:AL76,{"■"}))</f>
        <v>0</v>
      </c>
    </row>
    <row r="77" spans="2:43" ht="12.75" customHeight="1">
      <c r="B77" s="182"/>
      <c r="C77" s="200"/>
      <c r="D77" s="3">
        <f t="shared" si="14"/>
        <v>0</v>
      </c>
      <c r="E77" s="222">
        <f t="shared" si="14"/>
        <v>0</v>
      </c>
      <c r="F77" s="223"/>
      <c r="G77" s="224"/>
      <c r="H77" s="97"/>
      <c r="I77" s="98"/>
      <c r="J77" s="98"/>
      <c r="K77" s="98"/>
      <c r="L77" s="98"/>
      <c r="M77" s="98"/>
      <c r="N77" s="98"/>
      <c r="O77" s="98"/>
      <c r="P77" s="98"/>
      <c r="Q77" s="98"/>
      <c r="R77" s="98"/>
      <c r="S77" s="112"/>
      <c r="T77" s="196"/>
      <c r="U77" s="103"/>
      <c r="V77" s="197"/>
      <c r="W77" s="97"/>
      <c r="X77" s="98"/>
      <c r="Y77" s="98"/>
      <c r="Z77" s="98"/>
      <c r="AA77" s="98"/>
      <c r="AB77" s="98"/>
      <c r="AC77" s="98"/>
      <c r="AD77" s="98"/>
      <c r="AE77" s="98"/>
      <c r="AF77" s="98"/>
      <c r="AG77" s="98"/>
      <c r="AH77" s="98"/>
      <c r="AI77" s="98"/>
      <c r="AJ77" s="98"/>
      <c r="AK77" s="98"/>
      <c r="AL77" s="99"/>
      <c r="AM77" s="213" t="str">
        <f t="shared" si="15"/>
        <v/>
      </c>
      <c r="AN77" s="93"/>
      <c r="AO77">
        <f>SUM(COUNTIF(H77:AL77,{"休"}))</f>
        <v>0</v>
      </c>
      <c r="AQ77">
        <f>SUM(COUNTIF(H77:AL77,{"■"}))</f>
        <v>0</v>
      </c>
    </row>
    <row r="78" spans="2:43" ht="12.75" customHeight="1">
      <c r="B78" s="225"/>
      <c r="C78" s="226"/>
      <c r="D78" s="3">
        <f t="shared" si="14"/>
        <v>0</v>
      </c>
      <c r="E78" s="222">
        <f t="shared" si="14"/>
        <v>0</v>
      </c>
      <c r="F78" s="223"/>
      <c r="G78" s="224"/>
      <c r="H78" s="75"/>
      <c r="I78" s="75"/>
      <c r="J78" s="75"/>
      <c r="K78" s="75"/>
      <c r="L78" s="75"/>
      <c r="M78" s="76"/>
      <c r="N78" s="76"/>
      <c r="O78" s="76"/>
      <c r="P78" s="76"/>
      <c r="Q78" s="76"/>
      <c r="R78" s="76"/>
      <c r="S78" s="108"/>
      <c r="T78" s="193"/>
      <c r="U78" s="194"/>
      <c r="V78" s="195"/>
      <c r="W78" s="111"/>
      <c r="X78" s="76"/>
      <c r="Y78" s="76"/>
      <c r="Z78" s="76"/>
      <c r="AA78" s="76"/>
      <c r="AB78" s="76"/>
      <c r="AC78" s="76"/>
      <c r="AD78" s="76"/>
      <c r="AE78" s="76"/>
      <c r="AF78" s="76"/>
      <c r="AG78" s="76"/>
      <c r="AH78" s="76"/>
      <c r="AI78" s="76"/>
      <c r="AJ78" s="76"/>
      <c r="AK78" s="76"/>
      <c r="AL78" s="77"/>
      <c r="AM78" s="213" t="str">
        <f t="shared" si="15"/>
        <v/>
      </c>
      <c r="AN78" s="1"/>
      <c r="AO78">
        <f>SUM(COUNTIF(H78:AL78,{"休"}))</f>
        <v>0</v>
      </c>
      <c r="AP78" s="1"/>
      <c r="AQ78">
        <f>SUM(COUNTIF(H78:AL78,{"■"}))</f>
        <v>0</v>
      </c>
    </row>
    <row r="79" spans="2:43" ht="12.75" customHeight="1">
      <c r="B79" s="225"/>
      <c r="C79" s="226"/>
      <c r="D79" s="3">
        <f t="shared" si="14"/>
        <v>0</v>
      </c>
      <c r="E79" s="222">
        <f t="shared" si="14"/>
        <v>0</v>
      </c>
      <c r="F79" s="223"/>
      <c r="G79" s="224"/>
      <c r="H79" s="75"/>
      <c r="I79" s="76"/>
      <c r="J79" s="76"/>
      <c r="K79" s="76"/>
      <c r="L79" s="76"/>
      <c r="M79" s="76"/>
      <c r="N79" s="76"/>
      <c r="O79" s="76"/>
      <c r="P79" s="76"/>
      <c r="Q79" s="76"/>
      <c r="R79" s="76"/>
      <c r="S79" s="108"/>
      <c r="T79" s="109"/>
      <c r="U79" s="76"/>
      <c r="V79" s="110"/>
      <c r="W79" s="111"/>
      <c r="X79" s="76"/>
      <c r="Y79" s="76"/>
      <c r="Z79" s="76"/>
      <c r="AA79" s="76"/>
      <c r="AB79" s="76"/>
      <c r="AC79" s="76"/>
      <c r="AD79" s="76"/>
      <c r="AE79" s="76"/>
      <c r="AF79" s="76"/>
      <c r="AG79" s="76"/>
      <c r="AH79" s="76"/>
      <c r="AI79" s="76"/>
      <c r="AJ79" s="76"/>
      <c r="AK79" s="76"/>
      <c r="AL79" s="77"/>
      <c r="AM79" s="213" t="str">
        <f t="shared" si="15"/>
        <v/>
      </c>
      <c r="AN79" s="1"/>
      <c r="AO79">
        <f>SUM(COUNTIF(H79:AL79,{"休"}))</f>
        <v>0</v>
      </c>
      <c r="AP79" s="1"/>
      <c r="AQ79">
        <f>SUM(COUNTIF(H79:AL79,{"■"}))</f>
        <v>0</v>
      </c>
    </row>
    <row r="80" spans="2:43" ht="12.75" customHeight="1">
      <c r="B80" s="182"/>
      <c r="C80" s="200"/>
      <c r="D80" s="3">
        <f t="shared" si="14"/>
        <v>0</v>
      </c>
      <c r="E80" s="222">
        <f t="shared" si="14"/>
        <v>0</v>
      </c>
      <c r="F80" s="223"/>
      <c r="G80" s="224"/>
      <c r="H80" s="97"/>
      <c r="I80" s="98"/>
      <c r="J80" s="98"/>
      <c r="K80" s="98"/>
      <c r="L80" s="98"/>
      <c r="M80" s="98"/>
      <c r="N80" s="98"/>
      <c r="O80" s="98"/>
      <c r="P80" s="98"/>
      <c r="Q80" s="98"/>
      <c r="R80" s="98"/>
      <c r="S80" s="112"/>
      <c r="T80" s="196"/>
      <c r="U80" s="103"/>
      <c r="V80" s="197"/>
      <c r="W80" s="97"/>
      <c r="X80" s="98"/>
      <c r="Y80" s="98"/>
      <c r="Z80" s="98"/>
      <c r="AA80" s="98"/>
      <c r="AB80" s="98"/>
      <c r="AC80" s="98"/>
      <c r="AD80" s="98"/>
      <c r="AE80" s="98"/>
      <c r="AF80" s="98"/>
      <c r="AG80" s="98"/>
      <c r="AH80" s="98"/>
      <c r="AI80" s="98"/>
      <c r="AJ80" s="98"/>
      <c r="AK80" s="98"/>
      <c r="AL80" s="99"/>
      <c r="AM80" s="213" t="str">
        <f t="shared" si="15"/>
        <v/>
      </c>
      <c r="AN80" s="93"/>
      <c r="AO80">
        <f>SUM(COUNTIF(H80:AL80,{"休"}))</f>
        <v>0</v>
      </c>
      <c r="AQ80">
        <f>SUM(COUNTIF(H80:AL80,{"■"}))</f>
        <v>0</v>
      </c>
    </row>
    <row r="81" spans="2:43" ht="12.75" customHeight="1">
      <c r="B81" s="225"/>
      <c r="C81" s="226"/>
      <c r="D81" s="3">
        <f t="shared" si="14"/>
        <v>0</v>
      </c>
      <c r="E81" s="222">
        <f t="shared" si="14"/>
        <v>0</v>
      </c>
      <c r="F81" s="223"/>
      <c r="G81" s="224"/>
      <c r="H81" s="75"/>
      <c r="I81" s="75"/>
      <c r="J81" s="75"/>
      <c r="K81" s="75"/>
      <c r="L81" s="75"/>
      <c r="M81" s="76"/>
      <c r="N81" s="76"/>
      <c r="O81" s="76"/>
      <c r="P81" s="76"/>
      <c r="Q81" s="76"/>
      <c r="R81" s="76"/>
      <c r="S81" s="108"/>
      <c r="T81" s="193"/>
      <c r="U81" s="194"/>
      <c r="V81" s="195"/>
      <c r="W81" s="111"/>
      <c r="X81" s="76"/>
      <c r="Y81" s="76"/>
      <c r="Z81" s="76"/>
      <c r="AA81" s="76"/>
      <c r="AB81" s="76"/>
      <c r="AC81" s="76"/>
      <c r="AD81" s="76"/>
      <c r="AE81" s="76"/>
      <c r="AF81" s="76"/>
      <c r="AG81" s="76"/>
      <c r="AH81" s="76"/>
      <c r="AI81" s="76"/>
      <c r="AJ81" s="76"/>
      <c r="AK81" s="76"/>
      <c r="AL81" s="77"/>
      <c r="AM81" s="213" t="str">
        <f t="shared" si="15"/>
        <v/>
      </c>
      <c r="AN81" s="1"/>
      <c r="AO81">
        <f>SUM(COUNTIF(H81:AL81,{"休"}))</f>
        <v>0</v>
      </c>
      <c r="AP81" s="1"/>
      <c r="AQ81">
        <f>SUM(COUNTIF(H81:AL81,{"■"}))</f>
        <v>0</v>
      </c>
    </row>
    <row r="82" spans="2:43" ht="12.75" customHeight="1">
      <c r="B82" s="225"/>
      <c r="C82" s="226"/>
      <c r="D82" s="3">
        <f t="shared" si="14"/>
        <v>0</v>
      </c>
      <c r="E82" s="222">
        <f t="shared" si="14"/>
        <v>0</v>
      </c>
      <c r="F82" s="223"/>
      <c r="G82" s="224"/>
      <c r="H82" s="75"/>
      <c r="I82" s="76"/>
      <c r="J82" s="76"/>
      <c r="K82" s="76"/>
      <c r="L82" s="76"/>
      <c r="M82" s="76"/>
      <c r="N82" s="76"/>
      <c r="O82" s="76"/>
      <c r="P82" s="76"/>
      <c r="Q82" s="76"/>
      <c r="R82" s="76"/>
      <c r="S82" s="108"/>
      <c r="T82" s="109"/>
      <c r="U82" s="76"/>
      <c r="V82" s="110"/>
      <c r="W82" s="111"/>
      <c r="X82" s="76"/>
      <c r="Y82" s="76"/>
      <c r="Z82" s="76"/>
      <c r="AA82" s="76"/>
      <c r="AB82" s="76"/>
      <c r="AC82" s="76"/>
      <c r="AD82" s="76"/>
      <c r="AE82" s="76"/>
      <c r="AF82" s="76"/>
      <c r="AG82" s="76"/>
      <c r="AH82" s="76"/>
      <c r="AI82" s="76"/>
      <c r="AJ82" s="76"/>
      <c r="AK82" s="76"/>
      <c r="AL82" s="77"/>
      <c r="AM82" s="213" t="str">
        <f t="shared" si="15"/>
        <v/>
      </c>
      <c r="AN82" s="1"/>
      <c r="AO82">
        <f>SUM(COUNTIF(H82:AL82,{"休"}))</f>
        <v>0</v>
      </c>
      <c r="AP82" s="1"/>
      <c r="AQ82">
        <f>SUM(COUNTIF(H82:AL82,{"■"}))</f>
        <v>0</v>
      </c>
    </row>
    <row r="83" spans="2:43" ht="12.75" customHeight="1" thickBot="1">
      <c r="B83" s="121"/>
      <c r="C83" s="189"/>
      <c r="D83" s="3">
        <f t="shared" si="14"/>
        <v>0</v>
      </c>
      <c r="E83" s="222">
        <f t="shared" si="14"/>
        <v>0</v>
      </c>
      <c r="F83" s="223"/>
      <c r="G83" s="224"/>
      <c r="H83" s="97"/>
      <c r="I83" s="98"/>
      <c r="J83" s="98"/>
      <c r="K83" s="98"/>
      <c r="L83" s="98"/>
      <c r="M83" s="98"/>
      <c r="N83" s="98"/>
      <c r="O83" s="98"/>
      <c r="P83" s="98"/>
      <c r="Q83" s="98"/>
      <c r="R83" s="98"/>
      <c r="S83" s="112"/>
      <c r="T83" s="113"/>
      <c r="U83" s="114"/>
      <c r="V83" s="115"/>
      <c r="W83" s="97"/>
      <c r="X83" s="98"/>
      <c r="Y83" s="98"/>
      <c r="Z83" s="98"/>
      <c r="AA83" s="98"/>
      <c r="AB83" s="98"/>
      <c r="AC83" s="98"/>
      <c r="AD83" s="98"/>
      <c r="AE83" s="98"/>
      <c r="AF83" s="98"/>
      <c r="AG83" s="98"/>
      <c r="AH83" s="98"/>
      <c r="AI83" s="98"/>
      <c r="AJ83" s="98"/>
      <c r="AK83" s="98"/>
      <c r="AL83" s="99"/>
      <c r="AM83" s="213" t="str">
        <f t="shared" si="15"/>
        <v/>
      </c>
      <c r="AN83" s="93"/>
      <c r="AO83">
        <f>SUM(COUNTIF(H83:AL83,{"休"}))</f>
        <v>0</v>
      </c>
      <c r="AQ83">
        <f>SUM(COUNTIF(H83:AL83,{"■"}))</f>
        <v>0</v>
      </c>
    </row>
    <row r="84" spans="2:43" ht="12.75" customHeight="1" thickBot="1">
      <c r="B84" s="182"/>
      <c r="C84" s="185"/>
      <c r="D84" s="192"/>
      <c r="E84" s="203"/>
      <c r="F84" s="16"/>
      <c r="G84" s="204"/>
      <c r="H84" s="100" t="str">
        <f>'旬報(9月)'!D16</f>
        <v>月</v>
      </c>
      <c r="I84" s="101" t="str">
        <f>'旬報(9月)'!D17</f>
        <v>火</v>
      </c>
      <c r="J84" s="101" t="str">
        <f>'旬報(9月)'!D18</f>
        <v>水</v>
      </c>
      <c r="K84" s="101" t="str">
        <f>'旬報(9月)'!D19</f>
        <v>木</v>
      </c>
      <c r="L84" s="101" t="str">
        <f>'旬報(9月)'!D20</f>
        <v>金</v>
      </c>
      <c r="M84" s="101" t="str">
        <f>'旬報(9月)'!D21</f>
        <v>土</v>
      </c>
      <c r="N84" s="101" t="str">
        <f>'旬報(9月)'!D22</f>
        <v>日</v>
      </c>
      <c r="O84" s="101" t="str">
        <f>'旬報(9月)'!D23</f>
        <v>月</v>
      </c>
      <c r="P84" s="101" t="str">
        <f>'旬報(9月)'!D24</f>
        <v>火</v>
      </c>
      <c r="Q84" s="101" t="str">
        <f>'旬報(9月)'!D25</f>
        <v>水</v>
      </c>
      <c r="R84" s="101" t="str">
        <f>'旬報(9月)'!D36</f>
        <v>木</v>
      </c>
      <c r="S84" s="101" t="str">
        <f>'旬報(9月)'!D37</f>
        <v>金</v>
      </c>
      <c r="T84" s="116" t="str">
        <f>'旬報(9月)'!D38</f>
        <v>土</v>
      </c>
      <c r="U84" s="116" t="str">
        <f>'旬報(9月)'!D39</f>
        <v>日</v>
      </c>
      <c r="V84" s="116" t="str">
        <f>'旬報(9月)'!D40</f>
        <v>月</v>
      </c>
      <c r="W84" s="101" t="str">
        <f>'旬報(9月)'!D41</f>
        <v>火</v>
      </c>
      <c r="X84" s="101" t="str">
        <f>'旬報(9月)'!D42</f>
        <v>水</v>
      </c>
      <c r="Y84" s="101" t="str">
        <f>'旬報(9月)'!D43</f>
        <v>木</v>
      </c>
      <c r="Z84" s="101" t="str">
        <f>'旬報(9月)'!D44</f>
        <v>金</v>
      </c>
      <c r="AA84" s="101" t="str">
        <f>'旬報(9月)'!D45</f>
        <v>土</v>
      </c>
      <c r="AB84" s="101" t="str">
        <f>'旬報(9月)'!D56</f>
        <v>日</v>
      </c>
      <c r="AC84" s="101" t="str">
        <f>'旬報(9月)'!D57</f>
        <v>月</v>
      </c>
      <c r="AD84" s="101" t="str">
        <f>'旬報(9月)'!D58</f>
        <v>火</v>
      </c>
      <c r="AE84" s="101" t="str">
        <f>'旬報(9月)'!D59</f>
        <v>水</v>
      </c>
      <c r="AF84" s="101" t="str">
        <f>'旬報(9月)'!D60</f>
        <v>木</v>
      </c>
      <c r="AG84" s="101" t="str">
        <f>'旬報(9月)'!D61</f>
        <v>金</v>
      </c>
      <c r="AH84" s="101" t="str">
        <f>'旬報(9月)'!D62</f>
        <v>土</v>
      </c>
      <c r="AI84" s="101" t="str">
        <f>'旬報(9月)'!D63</f>
        <v>日</v>
      </c>
      <c r="AJ84" s="101" t="str">
        <f>'旬報(9月)'!D64</f>
        <v>月</v>
      </c>
      <c r="AK84" s="101" t="str">
        <f>'旬報(9月)'!D65</f>
        <v>火</v>
      </c>
      <c r="AL84" s="102"/>
      <c r="AM84" s="212" t="str">
        <f>IF(SUM(AM85:AM96)=0,"",ROUND(AVERAGE(AM85:AM96),3))</f>
        <v/>
      </c>
      <c r="AN84" s="71"/>
    </row>
    <row r="85" spans="2:43" ht="12.75" customHeight="1">
      <c r="B85" s="225">
        <f t="shared" ref="B85" si="16">B72+1</f>
        <v>9</v>
      </c>
      <c r="C85" s="226" t="s">
        <v>1</v>
      </c>
      <c r="D85" s="3" t="str">
        <f>D72</f>
        <v>●建設</v>
      </c>
      <c r="E85" s="222" t="str">
        <f>E72</f>
        <v>富山　太郎</v>
      </c>
      <c r="F85" s="223"/>
      <c r="G85" s="224"/>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7"/>
      <c r="AM85" s="213" t="str">
        <f>IF(AO85=0,"",(AO85+AP85)/(AR85+AP85))</f>
        <v/>
      </c>
      <c r="AN85" s="1"/>
      <c r="AO85">
        <f>SUM(COUNTIF(H85:AL85,{"休"}))</f>
        <v>0</v>
      </c>
      <c r="AQ85">
        <f>SUM(COUNTIF(H85:AL85,{"■"}))</f>
        <v>0</v>
      </c>
    </row>
    <row r="86" spans="2:43" ht="12.75" customHeight="1">
      <c r="B86" s="225"/>
      <c r="C86" s="226"/>
      <c r="D86" s="3">
        <f t="shared" ref="D86:E96" si="17">D73</f>
        <v>0</v>
      </c>
      <c r="E86" s="222" t="str">
        <f t="shared" si="17"/>
        <v>富山　次郎</v>
      </c>
      <c r="F86" s="223"/>
      <c r="G86" s="224"/>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7"/>
      <c r="AM86" s="213" t="str">
        <f t="shared" ref="AM86:AM96" si="18">IF(AO86=0,"",(AO86+AP86)/(AR86+AP86))</f>
        <v/>
      </c>
      <c r="AN86" s="1"/>
      <c r="AO86">
        <f>SUM(COUNTIF(H86:AL86,{"休"}))</f>
        <v>0</v>
      </c>
      <c r="AQ86">
        <f>SUM(COUNTIF(H86:AL86,{"■"}))</f>
        <v>0</v>
      </c>
    </row>
    <row r="87" spans="2:43" ht="12.75" customHeight="1">
      <c r="B87" s="182"/>
      <c r="C87" s="200"/>
      <c r="D87" s="3">
        <f t="shared" si="17"/>
        <v>0</v>
      </c>
      <c r="E87" s="222" t="str">
        <f t="shared" si="17"/>
        <v>富山　三郎</v>
      </c>
      <c r="F87" s="223"/>
      <c r="G87" s="224"/>
      <c r="H87" s="97"/>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c r="AM87" s="213" t="str">
        <f t="shared" si="18"/>
        <v/>
      </c>
      <c r="AN87" s="93"/>
      <c r="AO87">
        <f>SUM(COUNTIF(H87:AL87,{"休"}))</f>
        <v>0</v>
      </c>
      <c r="AQ87">
        <f>SUM(COUNTIF(H87:AL87,{"■"}))</f>
        <v>0</v>
      </c>
    </row>
    <row r="88" spans="2:43" ht="12.75" customHeight="1">
      <c r="B88" s="225"/>
      <c r="C88" s="226"/>
      <c r="D88" s="3" t="str">
        <f t="shared" si="17"/>
        <v>▲建設（一次下請）</v>
      </c>
      <c r="E88" s="222" t="str">
        <f t="shared" si="17"/>
        <v>高岡　一郎</v>
      </c>
      <c r="F88" s="223"/>
      <c r="G88" s="224"/>
      <c r="H88" s="75"/>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7"/>
      <c r="AM88" s="213" t="str">
        <f t="shared" si="18"/>
        <v/>
      </c>
      <c r="AN88" s="1"/>
      <c r="AO88">
        <f>SUM(COUNTIF(H88:AL88,{"休"}))</f>
        <v>0</v>
      </c>
      <c r="AQ88">
        <f>SUM(COUNTIF(H88:AL88,{"■"}))</f>
        <v>0</v>
      </c>
    </row>
    <row r="89" spans="2:43" ht="12.75" customHeight="1">
      <c r="B89" s="225"/>
      <c r="C89" s="226"/>
      <c r="D89" s="3" t="str">
        <f t="shared" si="17"/>
        <v>■建設（二次下請）</v>
      </c>
      <c r="E89" s="222" t="str">
        <f t="shared" si="17"/>
        <v>新川　花子</v>
      </c>
      <c r="F89" s="223"/>
      <c r="G89" s="224"/>
      <c r="H89" s="75"/>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7"/>
      <c r="AM89" s="213" t="str">
        <f>IF(AO89=0,"",(AO89+AP89)/(AR89+AP89))</f>
        <v/>
      </c>
      <c r="AN89" s="1"/>
      <c r="AO89">
        <f>SUM(COUNTIF(H89:AL89,{"休"}))</f>
        <v>0</v>
      </c>
      <c r="AQ89">
        <f>SUM(COUNTIF(H89:AL89,{"■"}))</f>
        <v>0</v>
      </c>
    </row>
    <row r="90" spans="2:43" ht="12.75" customHeight="1">
      <c r="B90" s="182"/>
      <c r="C90" s="200"/>
      <c r="D90" s="3">
        <f t="shared" si="17"/>
        <v>0</v>
      </c>
      <c r="E90" s="222">
        <f t="shared" si="17"/>
        <v>0</v>
      </c>
      <c r="F90" s="223"/>
      <c r="G90" s="224"/>
      <c r="H90" s="97"/>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9"/>
      <c r="AM90" s="213" t="str">
        <f t="shared" si="18"/>
        <v/>
      </c>
      <c r="AN90" s="93"/>
      <c r="AO90">
        <f>SUM(COUNTIF(H90:AL90,{"休"}))</f>
        <v>0</v>
      </c>
      <c r="AQ90">
        <f>SUM(COUNTIF(H90:AL90,{"■"}))</f>
        <v>0</v>
      </c>
    </row>
    <row r="91" spans="2:43" ht="12.75" customHeight="1">
      <c r="B91" s="225"/>
      <c r="C91" s="226"/>
      <c r="D91" s="3">
        <f t="shared" si="17"/>
        <v>0</v>
      </c>
      <c r="E91" s="222">
        <f t="shared" si="17"/>
        <v>0</v>
      </c>
      <c r="F91" s="223"/>
      <c r="G91" s="224"/>
      <c r="H91" s="75"/>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M91" s="213" t="str">
        <f t="shared" si="18"/>
        <v/>
      </c>
      <c r="AN91" s="1"/>
      <c r="AO91">
        <f>SUM(COUNTIF(H91:AL91,{"休"}))</f>
        <v>0</v>
      </c>
      <c r="AQ91">
        <f>SUM(COUNTIF(H91:AL91,{"■"}))</f>
        <v>0</v>
      </c>
    </row>
    <row r="92" spans="2:43" ht="12.75" customHeight="1">
      <c r="B92" s="225"/>
      <c r="C92" s="226"/>
      <c r="D92" s="3">
        <f t="shared" si="17"/>
        <v>0</v>
      </c>
      <c r="E92" s="222">
        <f t="shared" si="17"/>
        <v>0</v>
      </c>
      <c r="F92" s="223"/>
      <c r="G92" s="224"/>
      <c r="H92" s="75"/>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7"/>
      <c r="AM92" s="213" t="str">
        <f t="shared" si="18"/>
        <v/>
      </c>
      <c r="AN92" s="1"/>
      <c r="AO92">
        <f>SUM(COUNTIF(H92:AL92,{"休"}))</f>
        <v>0</v>
      </c>
      <c r="AQ92">
        <f>SUM(COUNTIF(H92:AL92,{"■"}))</f>
        <v>0</v>
      </c>
    </row>
    <row r="93" spans="2:43" ht="12.75" customHeight="1">
      <c r="B93" s="182"/>
      <c r="C93" s="200"/>
      <c r="D93" s="3">
        <f t="shared" si="17"/>
        <v>0</v>
      </c>
      <c r="E93" s="222">
        <f t="shared" si="17"/>
        <v>0</v>
      </c>
      <c r="F93" s="223"/>
      <c r="G93" s="224"/>
      <c r="H93" s="97"/>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9"/>
      <c r="AM93" s="213" t="str">
        <f t="shared" si="18"/>
        <v/>
      </c>
      <c r="AN93" s="93"/>
      <c r="AO93">
        <f>SUM(COUNTIF(H93:AL93,{"休"}))</f>
        <v>0</v>
      </c>
      <c r="AQ93">
        <f>SUM(COUNTIF(H93:AL93,{"■"}))</f>
        <v>0</v>
      </c>
    </row>
    <row r="94" spans="2:43" ht="12.75" customHeight="1">
      <c r="B94" s="225"/>
      <c r="C94" s="226"/>
      <c r="D94" s="3">
        <f t="shared" si="17"/>
        <v>0</v>
      </c>
      <c r="E94" s="222">
        <f t="shared" si="17"/>
        <v>0</v>
      </c>
      <c r="F94" s="223"/>
      <c r="G94" s="224"/>
      <c r="H94" s="75"/>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7"/>
      <c r="AM94" s="213" t="str">
        <f t="shared" si="18"/>
        <v/>
      </c>
      <c r="AN94" s="1"/>
      <c r="AO94">
        <f>SUM(COUNTIF(H94:AL94,{"休"}))</f>
        <v>0</v>
      </c>
      <c r="AQ94">
        <f>SUM(COUNTIF(H94:AL94,{"■"}))</f>
        <v>0</v>
      </c>
    </row>
    <row r="95" spans="2:43" ht="12.75" customHeight="1">
      <c r="B95" s="225"/>
      <c r="C95" s="226"/>
      <c r="D95" s="3">
        <f t="shared" si="17"/>
        <v>0</v>
      </c>
      <c r="E95" s="222">
        <f t="shared" si="17"/>
        <v>0</v>
      </c>
      <c r="F95" s="223"/>
      <c r="G95" s="224"/>
      <c r="H95" s="75"/>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7"/>
      <c r="AM95" s="213" t="str">
        <f t="shared" si="18"/>
        <v/>
      </c>
      <c r="AN95" s="1"/>
      <c r="AO95">
        <f>SUM(COUNTIF(H95:AL95,{"休"}))</f>
        <v>0</v>
      </c>
      <c r="AQ95">
        <f>SUM(COUNTIF(H95:AL95,{"■"}))</f>
        <v>0</v>
      </c>
    </row>
    <row r="96" spans="2:43" ht="12.75" customHeight="1" thickBot="1">
      <c r="B96" s="121"/>
      <c r="C96" s="189"/>
      <c r="D96" s="3">
        <f t="shared" si="17"/>
        <v>0</v>
      </c>
      <c r="E96" s="222">
        <f t="shared" si="17"/>
        <v>0</v>
      </c>
      <c r="F96" s="223"/>
      <c r="G96" s="224"/>
      <c r="H96" s="97"/>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9"/>
      <c r="AM96" s="213" t="str">
        <f t="shared" si="18"/>
        <v/>
      </c>
      <c r="AN96" s="93"/>
      <c r="AO96">
        <f>SUM(COUNTIF(H96:AL96,{"休"}))</f>
        <v>0</v>
      </c>
      <c r="AQ96">
        <f>SUM(COUNTIF(H96:AL96,{"■"}))</f>
        <v>0</v>
      </c>
    </row>
    <row r="97" spans="2:44" ht="12.75" customHeight="1" thickBot="1">
      <c r="B97" s="182"/>
      <c r="C97" s="185"/>
      <c r="D97" s="192"/>
      <c r="E97" s="203"/>
      <c r="F97" s="16"/>
      <c r="G97" s="204"/>
      <c r="H97" s="100" t="str">
        <f>'旬報(10月)'!D16</f>
        <v>水</v>
      </c>
      <c r="I97" s="101" t="str">
        <f>'旬報(10月)'!D17</f>
        <v>木</v>
      </c>
      <c r="J97" s="101" t="str">
        <f>'旬報(10月)'!D18</f>
        <v>金</v>
      </c>
      <c r="K97" s="101" t="str">
        <f>'旬報(10月)'!D19</f>
        <v>土</v>
      </c>
      <c r="L97" s="101" t="str">
        <f>'旬報(10月)'!D20</f>
        <v>日</v>
      </c>
      <c r="M97" s="101" t="str">
        <f>'旬報(10月)'!D21</f>
        <v>月</v>
      </c>
      <c r="N97" s="101" t="str">
        <f>'旬報(10月)'!D22</f>
        <v>火</v>
      </c>
      <c r="O97" s="101" t="str">
        <f>'旬報(10月)'!D23</f>
        <v>水</v>
      </c>
      <c r="P97" s="101" t="str">
        <f>'旬報(10月)'!D24</f>
        <v>木</v>
      </c>
      <c r="Q97" s="101" t="str">
        <f>'旬報(10月)'!D25</f>
        <v>金</v>
      </c>
      <c r="R97" s="101" t="str">
        <f>'旬報(10月)'!D36</f>
        <v>土</v>
      </c>
      <c r="S97" s="101" t="str">
        <f>'旬報(10月)'!D37</f>
        <v>日</v>
      </c>
      <c r="T97" s="101" t="str">
        <f>'旬報(10月)'!D38</f>
        <v>月</v>
      </c>
      <c r="U97" s="101" t="str">
        <f>'旬報(10月)'!D39</f>
        <v>火</v>
      </c>
      <c r="V97" s="101" t="str">
        <f>'旬報(10月)'!D40</f>
        <v>水</v>
      </c>
      <c r="W97" s="101" t="str">
        <f>'旬報(10月)'!D41</f>
        <v>木</v>
      </c>
      <c r="X97" s="101" t="str">
        <f>'旬報(10月)'!D42</f>
        <v>金</v>
      </c>
      <c r="Y97" s="101" t="str">
        <f>'旬報(10月)'!D43</f>
        <v>土</v>
      </c>
      <c r="Z97" s="101" t="str">
        <f>'旬報(10月)'!D44</f>
        <v>日</v>
      </c>
      <c r="AA97" s="101" t="str">
        <f>'旬報(10月)'!D45</f>
        <v>月</v>
      </c>
      <c r="AB97" s="101" t="str">
        <f>'旬報(10月)'!D56</f>
        <v>火</v>
      </c>
      <c r="AC97" s="101" t="str">
        <f>'旬報(10月)'!D57</f>
        <v>水</v>
      </c>
      <c r="AD97" s="101" t="str">
        <f>'旬報(10月)'!D58</f>
        <v>木</v>
      </c>
      <c r="AE97" s="101" t="str">
        <f>'旬報(10月)'!D59</f>
        <v>金</v>
      </c>
      <c r="AF97" s="101" t="str">
        <f>'旬報(10月)'!D60</f>
        <v>土</v>
      </c>
      <c r="AG97" s="101" t="str">
        <f>'旬報(10月)'!D61</f>
        <v>日</v>
      </c>
      <c r="AH97" s="101" t="str">
        <f>'旬報(10月)'!D62</f>
        <v>月</v>
      </c>
      <c r="AI97" s="101" t="str">
        <f>'旬報(10月)'!D63</f>
        <v>火</v>
      </c>
      <c r="AJ97" s="101" t="str">
        <f>'旬報(10月)'!D64</f>
        <v>水</v>
      </c>
      <c r="AK97" s="101" t="str">
        <f>'旬報(10月)'!D65</f>
        <v>木</v>
      </c>
      <c r="AL97" s="102" t="str">
        <f>'旬報(10月)'!D66</f>
        <v>金</v>
      </c>
      <c r="AM97" s="212" t="str">
        <f>IF(SUM(AM98:AM109)=0,"",ROUND(AVERAGE(AM98:AM109),3))</f>
        <v/>
      </c>
      <c r="AN97" s="71"/>
    </row>
    <row r="98" spans="2:44" ht="12.75" customHeight="1">
      <c r="B98" s="225">
        <f t="shared" ref="B98" si="19">B85+1</f>
        <v>10</v>
      </c>
      <c r="C98" s="226" t="s">
        <v>1</v>
      </c>
      <c r="D98" s="3" t="str">
        <f>D85</f>
        <v>●建設</v>
      </c>
      <c r="E98" s="222" t="str">
        <f>E85</f>
        <v>富山　太郎</v>
      </c>
      <c r="F98" s="223"/>
      <c r="G98" s="224"/>
      <c r="H98" s="75"/>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7"/>
      <c r="AM98" s="213" t="str">
        <f>IF(AO98=0,"",(AO98+AP98)/(AR98+AP98))</f>
        <v/>
      </c>
      <c r="AN98" s="1"/>
      <c r="AO98">
        <f>SUM(COUNTIF(H98:AL98,{"休"}))</f>
        <v>0</v>
      </c>
      <c r="AQ98">
        <f>SUM(COUNTIF(H98:AL98,{"■"}))</f>
        <v>0</v>
      </c>
    </row>
    <row r="99" spans="2:44" ht="12.75" customHeight="1">
      <c r="B99" s="225"/>
      <c r="C99" s="226"/>
      <c r="D99" s="3">
        <f t="shared" ref="D99:E109" si="20">D86</f>
        <v>0</v>
      </c>
      <c r="E99" s="222" t="str">
        <f t="shared" si="20"/>
        <v>富山　次郎</v>
      </c>
      <c r="F99" s="223"/>
      <c r="G99" s="224"/>
      <c r="H99" s="75"/>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7"/>
      <c r="AM99" s="213" t="str">
        <f t="shared" ref="AM99:AM109" si="21">IF(AO99=0,"",(AO99+AP99)/(AR99+AP99))</f>
        <v/>
      </c>
      <c r="AN99" s="1"/>
      <c r="AO99">
        <f>SUM(COUNTIF(H99:AL99,{"休"}))</f>
        <v>0</v>
      </c>
      <c r="AQ99">
        <f>SUM(COUNTIF(H99:AL99,{"■"}))</f>
        <v>0</v>
      </c>
    </row>
    <row r="100" spans="2:44" ht="12.75" customHeight="1">
      <c r="B100" s="182"/>
      <c r="C100" s="200"/>
      <c r="D100" s="3">
        <f t="shared" si="20"/>
        <v>0</v>
      </c>
      <c r="E100" s="222" t="str">
        <f t="shared" si="20"/>
        <v>富山　三郎</v>
      </c>
      <c r="F100" s="223"/>
      <c r="G100" s="224"/>
      <c r="H100" s="97"/>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9"/>
      <c r="AM100" s="213" t="str">
        <f t="shared" si="21"/>
        <v/>
      </c>
      <c r="AN100" s="93"/>
      <c r="AO100">
        <f>SUM(COUNTIF(H100:AL100,{"休"}))</f>
        <v>0</v>
      </c>
      <c r="AQ100">
        <f>SUM(COUNTIF(H100:AL100,{"■"}))</f>
        <v>0</v>
      </c>
    </row>
    <row r="101" spans="2:44" ht="12.75" customHeight="1">
      <c r="B101" s="225"/>
      <c r="C101" s="226"/>
      <c r="D101" s="3" t="str">
        <f t="shared" si="20"/>
        <v>▲建設（一次下請）</v>
      </c>
      <c r="E101" s="222" t="str">
        <f t="shared" si="20"/>
        <v>高岡　一郎</v>
      </c>
      <c r="F101" s="223"/>
      <c r="G101" s="224"/>
      <c r="H101" s="75"/>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7"/>
      <c r="AM101" s="213" t="str">
        <f t="shared" si="21"/>
        <v/>
      </c>
      <c r="AN101" s="1"/>
      <c r="AO101">
        <f>SUM(COUNTIF(H101:AL101,{"休"}))</f>
        <v>0</v>
      </c>
      <c r="AQ101">
        <f>SUM(COUNTIF(H101:AL101,{"■"}))</f>
        <v>0</v>
      </c>
    </row>
    <row r="102" spans="2:44" ht="12.75" customHeight="1">
      <c r="B102" s="225"/>
      <c r="C102" s="226"/>
      <c r="D102" s="3" t="str">
        <f t="shared" si="20"/>
        <v>■建設（二次下請）</v>
      </c>
      <c r="E102" s="222" t="str">
        <f t="shared" si="20"/>
        <v>新川　花子</v>
      </c>
      <c r="F102" s="223"/>
      <c r="G102" s="224"/>
      <c r="H102" s="75"/>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7"/>
      <c r="AM102" s="213" t="str">
        <f>IF(AO102=0,"",(AO102+AP102)/(AR102+AP102))</f>
        <v/>
      </c>
      <c r="AN102" s="1"/>
      <c r="AO102">
        <f>SUM(COUNTIF(H102:AL102,{"休"}))</f>
        <v>0</v>
      </c>
      <c r="AQ102">
        <f>SUM(COUNTIF(H102:AL102,{"■"}))</f>
        <v>0</v>
      </c>
    </row>
    <row r="103" spans="2:44" ht="12.75" customHeight="1">
      <c r="B103" s="182"/>
      <c r="C103" s="200"/>
      <c r="D103" s="3">
        <f t="shared" si="20"/>
        <v>0</v>
      </c>
      <c r="E103" s="222">
        <f t="shared" si="20"/>
        <v>0</v>
      </c>
      <c r="F103" s="223"/>
      <c r="G103" s="224"/>
      <c r="H103" s="97"/>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9"/>
      <c r="AM103" s="213" t="str">
        <f t="shared" si="21"/>
        <v/>
      </c>
      <c r="AN103" s="93"/>
      <c r="AO103">
        <f>SUM(COUNTIF(H103:AL103,{"休"}))</f>
        <v>0</v>
      </c>
      <c r="AQ103">
        <f>SUM(COUNTIF(H103:AL103,{"■"}))</f>
        <v>0</v>
      </c>
    </row>
    <row r="104" spans="2:44" ht="12.75" customHeight="1">
      <c r="B104" s="225"/>
      <c r="C104" s="226"/>
      <c r="D104" s="3">
        <f t="shared" si="20"/>
        <v>0</v>
      </c>
      <c r="E104" s="222">
        <f t="shared" si="20"/>
        <v>0</v>
      </c>
      <c r="F104" s="223"/>
      <c r="G104" s="224"/>
      <c r="H104" s="75"/>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7"/>
      <c r="AM104" s="213" t="str">
        <f t="shared" si="21"/>
        <v/>
      </c>
      <c r="AN104" s="1"/>
      <c r="AO104">
        <f>SUM(COUNTIF(H104:AL104,{"休"}))</f>
        <v>0</v>
      </c>
      <c r="AQ104">
        <f>SUM(COUNTIF(H104:AL104,{"■"}))</f>
        <v>0</v>
      </c>
    </row>
    <row r="105" spans="2:44" ht="12.75" customHeight="1">
      <c r="B105" s="225"/>
      <c r="C105" s="226"/>
      <c r="D105" s="3">
        <f t="shared" si="20"/>
        <v>0</v>
      </c>
      <c r="E105" s="222">
        <f t="shared" si="20"/>
        <v>0</v>
      </c>
      <c r="F105" s="223"/>
      <c r="G105" s="224"/>
      <c r="H105" s="75"/>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7"/>
      <c r="AM105" s="213" t="str">
        <f t="shared" si="21"/>
        <v/>
      </c>
      <c r="AN105" s="1"/>
      <c r="AO105">
        <f>SUM(COUNTIF(H105:AL105,{"休"}))</f>
        <v>0</v>
      </c>
      <c r="AQ105">
        <f>SUM(COUNTIF(H105:AL105,{"■"}))</f>
        <v>0</v>
      </c>
    </row>
    <row r="106" spans="2:44" ht="12.75" customHeight="1">
      <c r="B106" s="182"/>
      <c r="C106" s="200"/>
      <c r="D106" s="3">
        <f t="shared" si="20"/>
        <v>0</v>
      </c>
      <c r="E106" s="222">
        <f t="shared" si="20"/>
        <v>0</v>
      </c>
      <c r="F106" s="223"/>
      <c r="G106" s="224"/>
      <c r="H106" s="97"/>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9"/>
      <c r="AM106" s="213" t="str">
        <f t="shared" si="21"/>
        <v/>
      </c>
      <c r="AN106" s="93"/>
      <c r="AO106">
        <f>SUM(COUNTIF(H106:AL106,{"休"}))</f>
        <v>0</v>
      </c>
      <c r="AQ106">
        <f>SUM(COUNTIF(H106:AL106,{"■"}))</f>
        <v>0</v>
      </c>
    </row>
    <row r="107" spans="2:44" ht="12.75" customHeight="1">
      <c r="B107" s="225"/>
      <c r="C107" s="226"/>
      <c r="D107" s="3">
        <f t="shared" si="20"/>
        <v>0</v>
      </c>
      <c r="E107" s="222">
        <f t="shared" si="20"/>
        <v>0</v>
      </c>
      <c r="F107" s="223"/>
      <c r="G107" s="224"/>
      <c r="H107" s="75"/>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7"/>
      <c r="AM107" s="213" t="str">
        <f t="shared" si="21"/>
        <v/>
      </c>
      <c r="AN107" s="1"/>
      <c r="AO107">
        <f>SUM(COUNTIF(H107:AL107,{"休"}))</f>
        <v>0</v>
      </c>
      <c r="AQ107">
        <f>SUM(COUNTIF(H107:AL107,{"■"}))</f>
        <v>0</v>
      </c>
    </row>
    <row r="108" spans="2:44" ht="12.75" customHeight="1">
      <c r="B108" s="225"/>
      <c r="C108" s="226"/>
      <c r="D108" s="3">
        <f t="shared" si="20"/>
        <v>0</v>
      </c>
      <c r="E108" s="222">
        <f t="shared" si="20"/>
        <v>0</v>
      </c>
      <c r="F108" s="223"/>
      <c r="G108" s="224"/>
      <c r="H108" s="75"/>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7"/>
      <c r="AM108" s="213" t="str">
        <f t="shared" si="21"/>
        <v/>
      </c>
      <c r="AN108" s="1"/>
      <c r="AO108">
        <f>SUM(COUNTIF(H108:AL108,{"休"}))</f>
        <v>0</v>
      </c>
      <c r="AQ108">
        <f>SUM(COUNTIF(H108:AL108,{"■"}))</f>
        <v>0</v>
      </c>
    </row>
    <row r="109" spans="2:44" ht="12.75" customHeight="1" thickBot="1">
      <c r="B109" s="121"/>
      <c r="C109" s="189"/>
      <c r="D109" s="3">
        <f t="shared" si="20"/>
        <v>0</v>
      </c>
      <c r="E109" s="222">
        <f t="shared" si="20"/>
        <v>0</v>
      </c>
      <c r="F109" s="223"/>
      <c r="G109" s="224"/>
      <c r="H109" s="97"/>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9"/>
      <c r="AM109" s="213" t="str">
        <f t="shared" si="21"/>
        <v/>
      </c>
      <c r="AN109" s="93"/>
      <c r="AO109">
        <f>SUM(COUNTIF(H109:AL109,{"休"}))</f>
        <v>0</v>
      </c>
      <c r="AQ109">
        <f>SUM(COUNTIF(H109:AL109,{"■"}))</f>
        <v>0</v>
      </c>
    </row>
    <row r="110" spans="2:44" ht="12.75" customHeight="1" thickBot="1">
      <c r="B110" s="182"/>
      <c r="C110" s="185"/>
      <c r="D110" s="192"/>
      <c r="E110" s="203"/>
      <c r="F110" s="16"/>
      <c r="G110" s="204"/>
      <c r="H110" s="100" t="str">
        <f>'旬報(11月)'!D16</f>
        <v>土</v>
      </c>
      <c r="I110" s="101" t="str">
        <f>'旬報(11月)'!D17</f>
        <v>日</v>
      </c>
      <c r="J110" s="101" t="str">
        <f>'旬報(11月)'!D18</f>
        <v>月</v>
      </c>
      <c r="K110" s="101" t="str">
        <f>'旬報(11月)'!D19</f>
        <v>火</v>
      </c>
      <c r="L110" s="101" t="str">
        <f>'旬報(11月)'!D20</f>
        <v>水</v>
      </c>
      <c r="M110" s="101" t="str">
        <f>'旬報(11月)'!D21</f>
        <v>木</v>
      </c>
      <c r="N110" s="101" t="str">
        <f>'旬報(11月)'!D22</f>
        <v>金</v>
      </c>
      <c r="O110" s="101" t="str">
        <f>'旬報(11月)'!D23</f>
        <v>土</v>
      </c>
      <c r="P110" s="101" t="str">
        <f>'旬報(11月)'!D24</f>
        <v>日</v>
      </c>
      <c r="Q110" s="101" t="str">
        <f>'旬報(11月)'!D25</f>
        <v>月</v>
      </c>
      <c r="R110" s="101" t="str">
        <f>'旬報(11月)'!D36</f>
        <v>火</v>
      </c>
      <c r="S110" s="101" t="str">
        <f>'旬報(11月)'!D37</f>
        <v>水</v>
      </c>
      <c r="T110" s="101" t="str">
        <f>'旬報(11月)'!D38</f>
        <v>木</v>
      </c>
      <c r="U110" s="101" t="str">
        <f>'旬報(11月)'!D39</f>
        <v>金</v>
      </c>
      <c r="V110" s="101" t="str">
        <f>'旬報(11月)'!D40</f>
        <v>土</v>
      </c>
      <c r="W110" s="101" t="str">
        <f>'旬報(11月)'!D41</f>
        <v>日</v>
      </c>
      <c r="X110" s="101" t="str">
        <f>'旬報(11月)'!D42</f>
        <v>月</v>
      </c>
      <c r="Y110" s="101" t="str">
        <f>'旬報(11月)'!D43</f>
        <v>火</v>
      </c>
      <c r="Z110" s="101" t="str">
        <f>'旬報(11月)'!D44</f>
        <v>水</v>
      </c>
      <c r="AA110" s="101" t="str">
        <f>'旬報(11月)'!D45</f>
        <v>木</v>
      </c>
      <c r="AB110" s="101" t="str">
        <f>'旬報(11月)'!D56</f>
        <v>金</v>
      </c>
      <c r="AC110" s="101" t="str">
        <f>'旬報(11月)'!D57</f>
        <v>土</v>
      </c>
      <c r="AD110" s="101" t="str">
        <f>'旬報(11月)'!D58</f>
        <v>日</v>
      </c>
      <c r="AE110" s="101" t="str">
        <f>'旬報(11月)'!D59</f>
        <v>月</v>
      </c>
      <c r="AF110" s="101" t="str">
        <f>'旬報(11月)'!D60</f>
        <v>火</v>
      </c>
      <c r="AG110" s="101" t="str">
        <f>'旬報(11月)'!D61</f>
        <v>水</v>
      </c>
      <c r="AH110" s="101" t="str">
        <f>'旬報(11月)'!D62</f>
        <v>木</v>
      </c>
      <c r="AI110" s="101" t="str">
        <f>'旬報(11月)'!D63</f>
        <v>金</v>
      </c>
      <c r="AJ110" s="101" t="str">
        <f>'旬報(11月)'!D64</f>
        <v>土</v>
      </c>
      <c r="AK110" s="101" t="str">
        <f>'旬報(11月)'!D65</f>
        <v>日</v>
      </c>
      <c r="AL110" s="104"/>
      <c r="AM110" s="212">
        <f>IF(SUM(AM111:AM122)=0,"",ROUND(AVERAGE(AM111:AM122),3))</f>
        <v>0.30399999999999999</v>
      </c>
      <c r="AN110" s="71"/>
    </row>
    <row r="111" spans="2:44" ht="12.75" customHeight="1">
      <c r="B111" s="225">
        <f t="shared" ref="B111" si="22">B98+1</f>
        <v>11</v>
      </c>
      <c r="C111" s="226" t="s">
        <v>1</v>
      </c>
      <c r="D111" s="3" t="str">
        <f>D98</f>
        <v>●建設</v>
      </c>
      <c r="E111" s="222" t="str">
        <f>E98</f>
        <v>富山　太郎</v>
      </c>
      <c r="F111" s="223"/>
      <c r="G111" s="224"/>
      <c r="H111" s="75"/>
      <c r="I111" s="76"/>
      <c r="J111" s="76"/>
      <c r="K111" s="76" t="s">
        <v>9</v>
      </c>
      <c r="L111" s="76" t="s">
        <v>69</v>
      </c>
      <c r="M111" s="76" t="s">
        <v>9</v>
      </c>
      <c r="N111" s="76" t="s">
        <v>9</v>
      </c>
      <c r="O111" s="76" t="s">
        <v>9</v>
      </c>
      <c r="P111" s="76" t="s">
        <v>9</v>
      </c>
      <c r="Q111" s="76" t="s">
        <v>69</v>
      </c>
      <c r="R111" s="76" t="s">
        <v>69</v>
      </c>
      <c r="S111" s="76" t="s">
        <v>9</v>
      </c>
      <c r="T111" s="76" t="s">
        <v>9</v>
      </c>
      <c r="U111" s="76" t="s">
        <v>9</v>
      </c>
      <c r="V111" s="76" t="s">
        <v>9</v>
      </c>
      <c r="W111" s="76" t="s">
        <v>69</v>
      </c>
      <c r="X111" s="76" t="s">
        <v>9</v>
      </c>
      <c r="Y111" s="76" t="s">
        <v>9</v>
      </c>
      <c r="Z111" s="76" t="s">
        <v>69</v>
      </c>
      <c r="AA111" s="76" t="s">
        <v>9</v>
      </c>
      <c r="AB111" s="76" t="s">
        <v>9</v>
      </c>
      <c r="AC111" s="76" t="s">
        <v>9</v>
      </c>
      <c r="AD111" s="76" t="s">
        <v>9</v>
      </c>
      <c r="AE111" s="76" t="s">
        <v>69</v>
      </c>
      <c r="AF111" s="76" t="s">
        <v>69</v>
      </c>
      <c r="AG111" s="76" t="s">
        <v>9</v>
      </c>
      <c r="AH111" s="76" t="s">
        <v>9</v>
      </c>
      <c r="AI111" s="76" t="s">
        <v>9</v>
      </c>
      <c r="AJ111" s="76" t="s">
        <v>9</v>
      </c>
      <c r="AK111" s="76" t="s">
        <v>69</v>
      </c>
      <c r="AL111" s="77"/>
      <c r="AM111" s="213">
        <f>IF(AO111=0,"",(AO111+AP111)/(AR111+AP111))</f>
        <v>0.29629629629629628</v>
      </c>
      <c r="AN111" s="1"/>
      <c r="AO111">
        <f>SUM(COUNTIF(H111:AL111,{"休"}))</f>
        <v>8</v>
      </c>
      <c r="AQ111" cm="1">
        <f t="array" ref="AQ111">SUM(COUNTIF(H111:AL111,{"■"}))</f>
        <v>19</v>
      </c>
      <c r="AR111">
        <f>AO111+AQ111</f>
        <v>27</v>
      </c>
    </row>
    <row r="112" spans="2:44" ht="12.75" customHeight="1">
      <c r="B112" s="225"/>
      <c r="C112" s="226"/>
      <c r="D112" s="3">
        <f t="shared" ref="D112:E122" si="23">D99</f>
        <v>0</v>
      </c>
      <c r="E112" s="222" t="str">
        <f t="shared" si="23"/>
        <v>富山　次郎</v>
      </c>
      <c r="F112" s="223"/>
      <c r="G112" s="224"/>
      <c r="H112" s="75"/>
      <c r="I112" s="76"/>
      <c r="J112" s="76"/>
      <c r="K112" s="76" t="s">
        <v>69</v>
      </c>
      <c r="L112" s="76" t="s">
        <v>9</v>
      </c>
      <c r="M112" s="76" t="s">
        <v>9</v>
      </c>
      <c r="N112" s="76" t="s">
        <v>9</v>
      </c>
      <c r="O112" s="76" t="s">
        <v>9</v>
      </c>
      <c r="P112" s="76" t="s">
        <v>69</v>
      </c>
      <c r="Q112" s="76" t="s">
        <v>9</v>
      </c>
      <c r="R112" s="76" t="s">
        <v>9</v>
      </c>
      <c r="S112" s="76" t="s">
        <v>69</v>
      </c>
      <c r="T112" s="76" t="s">
        <v>9</v>
      </c>
      <c r="U112" s="76" t="s">
        <v>9</v>
      </c>
      <c r="V112" s="76" t="s">
        <v>9</v>
      </c>
      <c r="W112" s="76" t="s">
        <v>9</v>
      </c>
      <c r="X112" s="76" t="s">
        <v>69</v>
      </c>
      <c r="Y112" s="76" t="s">
        <v>69</v>
      </c>
      <c r="Z112" s="76" t="s">
        <v>9</v>
      </c>
      <c r="AA112" s="76" t="s">
        <v>9</v>
      </c>
      <c r="AB112" s="76" t="s">
        <v>9</v>
      </c>
      <c r="AC112" s="76" t="s">
        <v>9</v>
      </c>
      <c r="AD112" s="76" t="s">
        <v>69</v>
      </c>
      <c r="AE112" s="76" t="s">
        <v>9</v>
      </c>
      <c r="AF112" s="76" t="s">
        <v>9</v>
      </c>
      <c r="AG112" s="76" t="s">
        <v>69</v>
      </c>
      <c r="AH112" s="76" t="s">
        <v>9</v>
      </c>
      <c r="AI112" s="76" t="s">
        <v>9</v>
      </c>
      <c r="AJ112" s="76" t="s">
        <v>9</v>
      </c>
      <c r="AK112" s="76" t="s">
        <v>9</v>
      </c>
      <c r="AL112" s="77"/>
      <c r="AM112" s="213">
        <f t="shared" ref="AM112:AM122" si="24">IF(AO112=0,"",(AO112+AP112)/(AR112+AP112))</f>
        <v>0.25925925925925924</v>
      </c>
      <c r="AN112" s="1"/>
      <c r="AO112">
        <f>SUM(COUNTIF(H112:AL112,{"休"}))</f>
        <v>7</v>
      </c>
      <c r="AQ112">
        <f>SUM(COUNTIF(H112:AL112,{"■"}))</f>
        <v>20</v>
      </c>
      <c r="AR112">
        <f>AO112+AQ112</f>
        <v>27</v>
      </c>
    </row>
    <row r="113" spans="2:44" ht="12.75" customHeight="1">
      <c r="B113" s="182"/>
      <c r="C113" s="200"/>
      <c r="D113" s="3">
        <f t="shared" si="23"/>
        <v>0</v>
      </c>
      <c r="E113" s="222" t="str">
        <f t="shared" si="23"/>
        <v>富山　三郎</v>
      </c>
      <c r="F113" s="223"/>
      <c r="G113" s="224"/>
      <c r="H113" s="97"/>
      <c r="I113" s="98"/>
      <c r="J113" s="98"/>
      <c r="K113" s="98" t="s">
        <v>9</v>
      </c>
      <c r="L113" s="98" t="s">
        <v>9</v>
      </c>
      <c r="M113" s="98" t="s">
        <v>69</v>
      </c>
      <c r="N113" s="98" t="s">
        <v>69</v>
      </c>
      <c r="O113" s="98" t="s">
        <v>9</v>
      </c>
      <c r="P113" s="98" t="s">
        <v>9</v>
      </c>
      <c r="Q113" s="98" t="s">
        <v>9</v>
      </c>
      <c r="R113" s="98" t="s">
        <v>9</v>
      </c>
      <c r="S113" s="98" t="s">
        <v>9</v>
      </c>
      <c r="T113" s="98" t="s">
        <v>69</v>
      </c>
      <c r="U113" s="98" t="s">
        <v>69</v>
      </c>
      <c r="V113" s="98" t="s">
        <v>9</v>
      </c>
      <c r="W113" s="98" t="s">
        <v>9</v>
      </c>
      <c r="X113" s="98" t="s">
        <v>9</v>
      </c>
      <c r="Y113" s="98" t="s">
        <v>9</v>
      </c>
      <c r="Z113" s="98" t="s">
        <v>9</v>
      </c>
      <c r="AA113" s="98" t="s">
        <v>69</v>
      </c>
      <c r="AB113" s="98" t="s">
        <v>69</v>
      </c>
      <c r="AC113" s="98" t="s">
        <v>9</v>
      </c>
      <c r="AD113" s="98" t="s">
        <v>9</v>
      </c>
      <c r="AE113" s="98" t="s">
        <v>9</v>
      </c>
      <c r="AF113" s="98" t="s">
        <v>9</v>
      </c>
      <c r="AG113" s="98" t="s">
        <v>9</v>
      </c>
      <c r="AH113" s="98" t="s">
        <v>69</v>
      </c>
      <c r="AI113" s="98" t="s">
        <v>69</v>
      </c>
      <c r="AJ113" s="103" t="s">
        <v>9</v>
      </c>
      <c r="AK113" s="103" t="s">
        <v>9</v>
      </c>
      <c r="AL113" s="211"/>
      <c r="AM113" s="213">
        <f t="shared" si="24"/>
        <v>0.29629629629629628</v>
      </c>
      <c r="AN113" s="93"/>
      <c r="AO113">
        <f>SUM(COUNTIF(H113:AL113,{"休"}))</f>
        <v>8</v>
      </c>
      <c r="AQ113">
        <f>SUM(COUNTIF(H113:AL113,{"■"}))</f>
        <v>19</v>
      </c>
      <c r="AR113">
        <f>AO113+AQ113</f>
        <v>27</v>
      </c>
    </row>
    <row r="114" spans="2:44" ht="12.75" customHeight="1">
      <c r="B114" s="225"/>
      <c r="C114" s="226"/>
      <c r="D114" s="3" t="str">
        <f t="shared" si="23"/>
        <v>▲建設（一次下請）</v>
      </c>
      <c r="E114" s="222" t="str">
        <f t="shared" si="23"/>
        <v>高岡　一郎</v>
      </c>
      <c r="F114" s="223"/>
      <c r="G114" s="224"/>
      <c r="H114" s="75"/>
      <c r="I114" s="76"/>
      <c r="J114" s="76"/>
      <c r="K114" s="76"/>
      <c r="L114" s="76"/>
      <c r="M114" s="76"/>
      <c r="N114" s="76"/>
      <c r="O114" s="76"/>
      <c r="P114" s="76"/>
      <c r="Q114" s="76"/>
      <c r="R114" s="76"/>
      <c r="S114" s="76"/>
      <c r="T114" s="76"/>
      <c r="U114" s="76"/>
      <c r="V114" s="76"/>
      <c r="W114" s="76"/>
      <c r="X114" s="76"/>
      <c r="Y114" s="76"/>
      <c r="Z114" s="76"/>
      <c r="AA114" s="76"/>
      <c r="AB114" s="76"/>
      <c r="AC114" s="76" t="s">
        <v>9</v>
      </c>
      <c r="AD114" s="98" t="s">
        <v>9</v>
      </c>
      <c r="AE114" s="98" t="s">
        <v>69</v>
      </c>
      <c r="AF114" s="98" t="s">
        <v>69</v>
      </c>
      <c r="AG114" s="98" t="s">
        <v>9</v>
      </c>
      <c r="AH114" s="98" t="s">
        <v>9</v>
      </c>
      <c r="AI114" s="98" t="s">
        <v>9</v>
      </c>
      <c r="AJ114" s="103" t="s">
        <v>9</v>
      </c>
      <c r="AK114" s="103" t="s">
        <v>69</v>
      </c>
      <c r="AL114" s="77"/>
      <c r="AM114" s="213">
        <f t="shared" si="24"/>
        <v>0.33333333333333331</v>
      </c>
      <c r="AN114" s="1"/>
      <c r="AO114">
        <f>SUM(COUNTIF(H114:AL114,{"休"}))</f>
        <v>3</v>
      </c>
      <c r="AQ114">
        <f>SUM(COUNTIF(H114:AL114,{"■"}))</f>
        <v>6</v>
      </c>
      <c r="AR114">
        <f t="shared" ref="AR114:AR121" si="25">AO114+AQ114</f>
        <v>9</v>
      </c>
    </row>
    <row r="115" spans="2:44" ht="12.75" customHeight="1">
      <c r="B115" s="225"/>
      <c r="C115" s="226"/>
      <c r="D115" s="3" t="str">
        <f t="shared" si="23"/>
        <v>■建設（二次下請）</v>
      </c>
      <c r="E115" s="222" t="str">
        <f t="shared" si="23"/>
        <v>新川　花子</v>
      </c>
      <c r="F115" s="223"/>
      <c r="G115" s="224"/>
      <c r="H115" s="75"/>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t="s">
        <v>9</v>
      </c>
      <c r="AJ115" s="76" t="s">
        <v>69</v>
      </c>
      <c r="AK115" s="76" t="s">
        <v>9</v>
      </c>
      <c r="AL115" s="77"/>
      <c r="AM115" s="213">
        <f>IF(AO115=0,"",(AO115+AP115)/(AR115+AP115))</f>
        <v>0.33333333333333331</v>
      </c>
      <c r="AN115" s="1"/>
      <c r="AO115">
        <f>SUM(COUNTIF(H115:AL115,{"休"}))</f>
        <v>1</v>
      </c>
      <c r="AQ115">
        <f>SUM(COUNTIF(H115:AL115,{"■"}))</f>
        <v>2</v>
      </c>
      <c r="AR115">
        <f t="shared" si="25"/>
        <v>3</v>
      </c>
    </row>
    <row r="116" spans="2:44" ht="12.75" customHeight="1">
      <c r="B116" s="182"/>
      <c r="C116" s="200"/>
      <c r="D116" s="3">
        <f t="shared" si="23"/>
        <v>0</v>
      </c>
      <c r="E116" s="222">
        <f t="shared" si="23"/>
        <v>0</v>
      </c>
      <c r="F116" s="223"/>
      <c r="G116" s="224"/>
      <c r="H116" s="97"/>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103"/>
      <c r="AK116" s="103"/>
      <c r="AL116" s="211"/>
      <c r="AM116" s="213" t="str">
        <f t="shared" si="24"/>
        <v/>
      </c>
      <c r="AN116" s="93"/>
      <c r="AO116">
        <f>SUM(COUNTIF(H116:AL116,{"休"}))</f>
        <v>0</v>
      </c>
      <c r="AQ116">
        <f>SUM(COUNTIF(H116:AL116,{"■"}))</f>
        <v>0</v>
      </c>
      <c r="AR116">
        <f t="shared" si="25"/>
        <v>0</v>
      </c>
    </row>
    <row r="117" spans="2:44" ht="12.75" customHeight="1">
      <c r="B117" s="225"/>
      <c r="C117" s="226"/>
      <c r="D117" s="3">
        <f t="shared" si="23"/>
        <v>0</v>
      </c>
      <c r="E117" s="222">
        <f t="shared" si="23"/>
        <v>0</v>
      </c>
      <c r="F117" s="223"/>
      <c r="G117" s="224"/>
      <c r="H117" s="75"/>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7"/>
      <c r="AM117" s="213" t="str">
        <f t="shared" si="24"/>
        <v/>
      </c>
      <c r="AN117" s="1"/>
      <c r="AO117">
        <f>SUM(COUNTIF(H117:AL117,{"休"}))</f>
        <v>0</v>
      </c>
      <c r="AQ117">
        <f>SUM(COUNTIF(H117:AL117,{"■"}))</f>
        <v>0</v>
      </c>
      <c r="AR117">
        <f t="shared" si="25"/>
        <v>0</v>
      </c>
    </row>
    <row r="118" spans="2:44" ht="12.75" customHeight="1">
      <c r="B118" s="225"/>
      <c r="C118" s="226"/>
      <c r="D118" s="3">
        <f t="shared" si="23"/>
        <v>0</v>
      </c>
      <c r="E118" s="222">
        <f t="shared" si="23"/>
        <v>0</v>
      </c>
      <c r="F118" s="223"/>
      <c r="G118" s="224"/>
      <c r="H118" s="75"/>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7"/>
      <c r="AM118" s="213" t="str">
        <f t="shared" si="24"/>
        <v/>
      </c>
      <c r="AN118" s="1"/>
      <c r="AO118">
        <f>SUM(COUNTIF(H118:AL118,{"休"}))</f>
        <v>0</v>
      </c>
      <c r="AQ118">
        <f>SUM(COUNTIF(H118:AL118,{"■"}))</f>
        <v>0</v>
      </c>
      <c r="AR118">
        <f t="shared" si="25"/>
        <v>0</v>
      </c>
    </row>
    <row r="119" spans="2:44" ht="12.75" customHeight="1">
      <c r="B119" s="182"/>
      <c r="C119" s="200"/>
      <c r="D119" s="3">
        <f t="shared" si="23"/>
        <v>0</v>
      </c>
      <c r="E119" s="222">
        <f t="shared" si="23"/>
        <v>0</v>
      </c>
      <c r="F119" s="223"/>
      <c r="G119" s="224"/>
      <c r="H119" s="97"/>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103"/>
      <c r="AK119" s="103"/>
      <c r="AL119" s="211"/>
      <c r="AM119" s="213" t="str">
        <f t="shared" si="24"/>
        <v/>
      </c>
      <c r="AN119" s="93"/>
      <c r="AO119">
        <f>SUM(COUNTIF(H119:AL119,{"休"}))</f>
        <v>0</v>
      </c>
      <c r="AQ119">
        <f>SUM(COUNTIF(H119:AL119,{"■"}))</f>
        <v>0</v>
      </c>
      <c r="AR119">
        <f t="shared" si="25"/>
        <v>0</v>
      </c>
    </row>
    <row r="120" spans="2:44" ht="12.75" customHeight="1">
      <c r="B120" s="225"/>
      <c r="C120" s="226"/>
      <c r="D120" s="3">
        <f t="shared" si="23"/>
        <v>0</v>
      </c>
      <c r="E120" s="222">
        <f t="shared" si="23"/>
        <v>0</v>
      </c>
      <c r="F120" s="223"/>
      <c r="G120" s="224"/>
      <c r="H120" s="75"/>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7"/>
      <c r="AM120" s="213" t="str">
        <f t="shared" si="24"/>
        <v/>
      </c>
      <c r="AN120" s="1"/>
      <c r="AO120">
        <f>SUM(COUNTIF(H120:AL120,{"休"}))</f>
        <v>0</v>
      </c>
      <c r="AQ120">
        <f>SUM(COUNTIF(H120:AL120,{"■"}))</f>
        <v>0</v>
      </c>
      <c r="AR120">
        <f t="shared" si="25"/>
        <v>0</v>
      </c>
    </row>
    <row r="121" spans="2:44" ht="12.75" customHeight="1">
      <c r="B121" s="225"/>
      <c r="C121" s="226"/>
      <c r="D121" s="3">
        <f t="shared" si="23"/>
        <v>0</v>
      </c>
      <c r="E121" s="222">
        <f t="shared" si="23"/>
        <v>0</v>
      </c>
      <c r="F121" s="223"/>
      <c r="G121" s="224"/>
      <c r="H121" s="75"/>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7"/>
      <c r="AM121" s="213" t="str">
        <f t="shared" si="24"/>
        <v/>
      </c>
      <c r="AN121" s="1"/>
      <c r="AO121">
        <f>SUM(COUNTIF(H121:AL121,{"休"}))</f>
        <v>0</v>
      </c>
      <c r="AQ121">
        <f>SUM(COUNTIF(H121:AL121,{"■"}))</f>
        <v>0</v>
      </c>
      <c r="AR121">
        <f t="shared" si="25"/>
        <v>0</v>
      </c>
    </row>
    <row r="122" spans="2:44" ht="12.75" customHeight="1" thickBot="1">
      <c r="B122" s="121"/>
      <c r="C122" s="189"/>
      <c r="D122" s="3">
        <f t="shared" si="23"/>
        <v>0</v>
      </c>
      <c r="E122" s="222">
        <f t="shared" si="23"/>
        <v>0</v>
      </c>
      <c r="F122" s="223"/>
      <c r="G122" s="224"/>
      <c r="H122" s="97"/>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103"/>
      <c r="AK122" s="103"/>
      <c r="AL122" s="117"/>
      <c r="AM122" s="213" t="str">
        <f t="shared" si="24"/>
        <v/>
      </c>
      <c r="AN122" s="93"/>
      <c r="AO122">
        <f>SUM(COUNTIF(H122:AL122,{"休"}))</f>
        <v>0</v>
      </c>
      <c r="AQ122">
        <f>SUM(COUNTIF(H122:AL122,{"■"}))</f>
        <v>0</v>
      </c>
    </row>
    <row r="123" spans="2:44" ht="12.75" customHeight="1" thickBot="1">
      <c r="B123" s="182"/>
      <c r="C123" s="185"/>
      <c r="D123" s="192"/>
      <c r="E123" s="203"/>
      <c r="F123" s="16"/>
      <c r="G123" s="204"/>
      <c r="H123" s="100" t="str">
        <f>'旬報(12月)'!D16</f>
        <v>月</v>
      </c>
      <c r="I123" s="101" t="str">
        <f>'旬報(12月)'!D17</f>
        <v>火</v>
      </c>
      <c r="J123" s="101" t="str">
        <f>'旬報(12月)'!D18</f>
        <v>水</v>
      </c>
      <c r="K123" s="101" t="str">
        <f>'旬報(12月)'!D19</f>
        <v>木</v>
      </c>
      <c r="L123" s="101" t="str">
        <f>'旬報(12月)'!D20</f>
        <v>金</v>
      </c>
      <c r="M123" s="101" t="str">
        <f>'旬報(12月)'!D21</f>
        <v>土</v>
      </c>
      <c r="N123" s="101" t="str">
        <f>'旬報(12月)'!D22</f>
        <v>日</v>
      </c>
      <c r="O123" s="101" t="str">
        <f>'旬報(12月)'!D23</f>
        <v>月</v>
      </c>
      <c r="P123" s="101" t="str">
        <f>'旬報(12月)'!D24</f>
        <v>火</v>
      </c>
      <c r="Q123" s="101" t="str">
        <f>'旬報(12月)'!D25</f>
        <v>水</v>
      </c>
      <c r="R123" s="101" t="str">
        <f>'旬報(12月)'!D36</f>
        <v>木</v>
      </c>
      <c r="S123" s="101" t="str">
        <f>'旬報(12月)'!D37</f>
        <v>金</v>
      </c>
      <c r="T123" s="101" t="str">
        <f>'旬報(12月)'!D38</f>
        <v>土</v>
      </c>
      <c r="U123" s="101" t="str">
        <f>'旬報(12月)'!D39</f>
        <v>日</v>
      </c>
      <c r="V123" s="101" t="str">
        <f>'旬報(12月)'!D40</f>
        <v>月</v>
      </c>
      <c r="W123" s="101" t="str">
        <f>'旬報(12月)'!D41</f>
        <v>火</v>
      </c>
      <c r="X123" s="101" t="str">
        <f>'旬報(12月)'!D42</f>
        <v>水</v>
      </c>
      <c r="Y123" s="101" t="str">
        <f>'旬報(12月)'!D43</f>
        <v>木</v>
      </c>
      <c r="Z123" s="101" t="str">
        <f>'旬報(12月)'!D44</f>
        <v>金</v>
      </c>
      <c r="AA123" s="101" t="str">
        <f>'旬報(12月)'!D45</f>
        <v>土</v>
      </c>
      <c r="AB123" s="101" t="str">
        <f>'旬報(12月)'!D56</f>
        <v>日</v>
      </c>
      <c r="AC123" s="101" t="str">
        <f>'旬報(12月)'!D57</f>
        <v>月</v>
      </c>
      <c r="AD123" s="101" t="str">
        <f>'旬報(12月)'!D58</f>
        <v>火</v>
      </c>
      <c r="AE123" s="101" t="str">
        <f>'旬報(12月)'!D59</f>
        <v>水</v>
      </c>
      <c r="AF123" s="101" t="str">
        <f>'旬報(12月)'!D60</f>
        <v>木</v>
      </c>
      <c r="AG123" s="101" t="str">
        <f>'旬報(12月)'!D61</f>
        <v>金</v>
      </c>
      <c r="AH123" s="101" t="str">
        <f>'旬報(12月)'!D62</f>
        <v>土</v>
      </c>
      <c r="AI123" s="104" t="str">
        <f>'旬報(12月)'!D63</f>
        <v>日</v>
      </c>
      <c r="AJ123" s="105" t="s">
        <v>68</v>
      </c>
      <c r="AK123" s="106" t="s">
        <v>68</v>
      </c>
      <c r="AL123" s="107" t="s">
        <v>68</v>
      </c>
      <c r="AM123" s="212">
        <f>IF(SUM(AM124:AM135)=0,"",ROUND(AVERAGE(AM124:AM135),3))</f>
        <v>0.39800000000000002</v>
      </c>
      <c r="AN123" s="71"/>
      <c r="AP123" s="1"/>
    </row>
    <row r="124" spans="2:44" ht="12.75" customHeight="1">
      <c r="B124" s="225">
        <f t="shared" ref="B124" si="26">B111+1</f>
        <v>12</v>
      </c>
      <c r="C124" s="226" t="s">
        <v>1</v>
      </c>
      <c r="D124" s="3" t="str">
        <f>D111</f>
        <v>●建設</v>
      </c>
      <c r="E124" s="222" t="str">
        <f>E111</f>
        <v>富山　太郎</v>
      </c>
      <c r="F124" s="223"/>
      <c r="G124" s="224"/>
      <c r="H124" s="75" t="s">
        <v>9</v>
      </c>
      <c r="I124" s="76" t="s">
        <v>9</v>
      </c>
      <c r="J124" s="76" t="s">
        <v>69</v>
      </c>
      <c r="K124" s="76" t="s">
        <v>9</v>
      </c>
      <c r="L124" s="76" t="s">
        <v>9</v>
      </c>
      <c r="M124" s="76" t="s">
        <v>9</v>
      </c>
      <c r="N124" s="76" t="s">
        <v>9</v>
      </c>
      <c r="O124" s="76" t="s">
        <v>69</v>
      </c>
      <c r="P124" s="76" t="s">
        <v>69</v>
      </c>
      <c r="Q124" s="76" t="s">
        <v>9</v>
      </c>
      <c r="R124" s="76" t="s">
        <v>9</v>
      </c>
      <c r="S124" s="76" t="s">
        <v>9</v>
      </c>
      <c r="T124" s="76" t="s">
        <v>9</v>
      </c>
      <c r="U124" s="76" t="s">
        <v>69</v>
      </c>
      <c r="V124" s="76" t="s">
        <v>9</v>
      </c>
      <c r="W124" s="76" t="s">
        <v>9</v>
      </c>
      <c r="X124" s="76" t="s">
        <v>69</v>
      </c>
      <c r="Y124" s="76" t="s">
        <v>9</v>
      </c>
      <c r="Z124" s="76" t="s">
        <v>9</v>
      </c>
      <c r="AA124" s="76" t="s">
        <v>9</v>
      </c>
      <c r="AB124" s="76" t="s">
        <v>9</v>
      </c>
      <c r="AC124" s="76" t="s">
        <v>69</v>
      </c>
      <c r="AD124" s="76" t="s">
        <v>69</v>
      </c>
      <c r="AE124" s="76" t="s">
        <v>9</v>
      </c>
      <c r="AF124" s="76" t="s">
        <v>9</v>
      </c>
      <c r="AG124" s="76" t="s">
        <v>9</v>
      </c>
      <c r="AH124" s="76" t="s">
        <v>9</v>
      </c>
      <c r="AI124" s="108" t="s">
        <v>9</v>
      </c>
      <c r="AJ124" s="109"/>
      <c r="AK124" s="76"/>
      <c r="AL124" s="110"/>
      <c r="AM124" s="213">
        <f>IF(AO124=0,"",(AO124+AP124)/(AR124+AP124))</f>
        <v>0.25</v>
      </c>
      <c r="AN124" s="1"/>
      <c r="AO124">
        <f>SUM(COUNTIF(H124:AL124,{"休"}))</f>
        <v>7</v>
      </c>
      <c r="AP124" s="1"/>
      <c r="AQ124">
        <f>SUM(COUNTIF(H124:AL124,{"■"}))</f>
        <v>21</v>
      </c>
      <c r="AR124">
        <f>AO124+AQ124</f>
        <v>28</v>
      </c>
    </row>
    <row r="125" spans="2:44" ht="12.75" customHeight="1">
      <c r="B125" s="225"/>
      <c r="C125" s="226"/>
      <c r="D125" s="3">
        <f t="shared" ref="D125:E135" si="27">D112</f>
        <v>0</v>
      </c>
      <c r="E125" s="222" t="str">
        <f t="shared" si="27"/>
        <v>富山　次郎</v>
      </c>
      <c r="F125" s="223"/>
      <c r="G125" s="224"/>
      <c r="H125" s="75" t="s">
        <v>69</v>
      </c>
      <c r="I125" s="76" t="s">
        <v>69</v>
      </c>
      <c r="J125" s="76" t="s">
        <v>9</v>
      </c>
      <c r="K125" s="76" t="s">
        <v>9</v>
      </c>
      <c r="L125" s="76" t="s">
        <v>9</v>
      </c>
      <c r="M125" s="76" t="s">
        <v>9</v>
      </c>
      <c r="N125" s="76" t="s">
        <v>69</v>
      </c>
      <c r="O125" s="76" t="s">
        <v>9</v>
      </c>
      <c r="P125" s="76" t="s">
        <v>9</v>
      </c>
      <c r="Q125" s="76" t="s">
        <v>69</v>
      </c>
      <c r="R125" s="76" t="s">
        <v>9</v>
      </c>
      <c r="S125" s="76" t="s">
        <v>9</v>
      </c>
      <c r="T125" s="76" t="s">
        <v>9</v>
      </c>
      <c r="U125" s="76" t="s">
        <v>9</v>
      </c>
      <c r="V125" s="76" t="s">
        <v>69</v>
      </c>
      <c r="W125" s="76" t="s">
        <v>69</v>
      </c>
      <c r="X125" s="76" t="s">
        <v>9</v>
      </c>
      <c r="Y125" s="76" t="s">
        <v>9</v>
      </c>
      <c r="Z125" s="76" t="s">
        <v>9</v>
      </c>
      <c r="AA125" s="76" t="s">
        <v>9</v>
      </c>
      <c r="AB125" s="76" t="s">
        <v>69</v>
      </c>
      <c r="AC125" s="76" t="s">
        <v>9</v>
      </c>
      <c r="AD125" s="76" t="s">
        <v>9</v>
      </c>
      <c r="AE125" s="76" t="s">
        <v>69</v>
      </c>
      <c r="AF125" s="76" t="s">
        <v>9</v>
      </c>
      <c r="AG125" s="76" t="s">
        <v>9</v>
      </c>
      <c r="AH125" s="76" t="s">
        <v>9</v>
      </c>
      <c r="AI125" s="108" t="s">
        <v>9</v>
      </c>
      <c r="AJ125" s="109"/>
      <c r="AK125" s="76"/>
      <c r="AL125" s="110"/>
      <c r="AM125" s="213">
        <f t="shared" ref="AM125:AM135" si="28">IF(AO125=0,"",(AO125+AP125)/(AR125+AP125))</f>
        <v>0.2857142857142857</v>
      </c>
      <c r="AN125" s="1"/>
      <c r="AO125">
        <f>SUM(COUNTIF(H125:AL125,{"休"}))</f>
        <v>8</v>
      </c>
      <c r="AP125" s="1"/>
      <c r="AQ125">
        <f>SUM(COUNTIF(H125:AL125,{"■"}))</f>
        <v>20</v>
      </c>
      <c r="AR125">
        <f>AO125+AQ125</f>
        <v>28</v>
      </c>
    </row>
    <row r="126" spans="2:44" ht="12.75" customHeight="1">
      <c r="B126" s="182"/>
      <c r="C126" s="200"/>
      <c r="D126" s="3">
        <f t="shared" si="27"/>
        <v>0</v>
      </c>
      <c r="E126" s="222" t="str">
        <f t="shared" si="27"/>
        <v>富山　三郎</v>
      </c>
      <c r="F126" s="223"/>
      <c r="G126" s="224"/>
      <c r="H126" s="118" t="s">
        <v>9</v>
      </c>
      <c r="I126" s="103" t="s">
        <v>9</v>
      </c>
      <c r="J126" s="103" t="s">
        <v>9</v>
      </c>
      <c r="K126" s="98" t="s">
        <v>69</v>
      </c>
      <c r="L126" s="98" t="s">
        <v>69</v>
      </c>
      <c r="M126" s="98" t="s">
        <v>9</v>
      </c>
      <c r="N126" s="98" t="s">
        <v>9</v>
      </c>
      <c r="O126" s="98" t="s">
        <v>9</v>
      </c>
      <c r="P126" s="98" t="s">
        <v>9</v>
      </c>
      <c r="Q126" s="98" t="s">
        <v>9</v>
      </c>
      <c r="R126" s="98" t="s">
        <v>69</v>
      </c>
      <c r="S126" s="98" t="s">
        <v>69</v>
      </c>
      <c r="T126" s="98" t="s">
        <v>9</v>
      </c>
      <c r="U126" s="98" t="s">
        <v>9</v>
      </c>
      <c r="V126" s="98" t="s">
        <v>9</v>
      </c>
      <c r="W126" s="98" t="s">
        <v>9</v>
      </c>
      <c r="X126" s="98" t="s">
        <v>9</v>
      </c>
      <c r="Y126" s="98" t="s">
        <v>69</v>
      </c>
      <c r="Z126" s="98" t="s">
        <v>69</v>
      </c>
      <c r="AA126" s="98" t="s">
        <v>9</v>
      </c>
      <c r="AB126" s="98" t="s">
        <v>9</v>
      </c>
      <c r="AC126" s="98" t="s">
        <v>9</v>
      </c>
      <c r="AD126" s="98" t="s">
        <v>9</v>
      </c>
      <c r="AE126" s="98" t="s">
        <v>9</v>
      </c>
      <c r="AF126" s="98" t="s">
        <v>69</v>
      </c>
      <c r="AG126" s="98" t="s">
        <v>69</v>
      </c>
      <c r="AH126" s="98" t="s">
        <v>9</v>
      </c>
      <c r="AI126" s="112" t="s">
        <v>9</v>
      </c>
      <c r="AJ126" s="198"/>
      <c r="AK126" s="98"/>
      <c r="AL126" s="199"/>
      <c r="AM126" s="213">
        <f t="shared" si="28"/>
        <v>0.2857142857142857</v>
      </c>
      <c r="AN126" s="93"/>
      <c r="AO126">
        <f>SUM(COUNTIF(H126:AL126,{"休"}))</f>
        <v>8</v>
      </c>
      <c r="AQ126">
        <f>SUM(COUNTIF(H126:AL126,{"■"}))</f>
        <v>20</v>
      </c>
      <c r="AR126">
        <f t="shared" ref="AR126:AR135" si="29">AO126+AQ126</f>
        <v>28</v>
      </c>
    </row>
    <row r="127" spans="2:44" ht="12.75" customHeight="1">
      <c r="B127" s="225"/>
      <c r="C127" s="226"/>
      <c r="D127" s="3" t="str">
        <f t="shared" si="27"/>
        <v>▲建設（一次下請）</v>
      </c>
      <c r="E127" s="222" t="str">
        <f t="shared" si="27"/>
        <v>高岡　一郎</v>
      </c>
      <c r="F127" s="223"/>
      <c r="G127" s="224"/>
      <c r="H127" s="118" t="s">
        <v>69</v>
      </c>
      <c r="I127" s="103" t="s">
        <v>69</v>
      </c>
      <c r="J127" s="103" t="s">
        <v>9</v>
      </c>
      <c r="K127" s="98"/>
      <c r="L127" s="98"/>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108"/>
      <c r="AJ127" s="193"/>
      <c r="AK127" s="194"/>
      <c r="AL127" s="195"/>
      <c r="AM127" s="213">
        <f t="shared" si="28"/>
        <v>0.66666666666666663</v>
      </c>
      <c r="AN127" s="1"/>
      <c r="AO127">
        <f>SUM(COUNTIF(H127:AL127,{"休"}))</f>
        <v>2</v>
      </c>
      <c r="AP127" s="1"/>
      <c r="AQ127">
        <f>SUM(COUNTIF(H127:AL127,{"■"}))</f>
        <v>1</v>
      </c>
      <c r="AR127">
        <f t="shared" si="29"/>
        <v>3</v>
      </c>
    </row>
    <row r="128" spans="2:44" ht="12.75" customHeight="1">
      <c r="B128" s="225"/>
      <c r="C128" s="226"/>
      <c r="D128" s="3" t="str">
        <f t="shared" si="27"/>
        <v>■建設（二次下請）</v>
      </c>
      <c r="E128" s="222" t="str">
        <f t="shared" si="27"/>
        <v>新川　花子</v>
      </c>
      <c r="F128" s="223"/>
      <c r="G128" s="224"/>
      <c r="H128" s="75" t="s">
        <v>69</v>
      </c>
      <c r="I128" s="76" t="s">
        <v>69</v>
      </c>
      <c r="J128" s="76" t="s">
        <v>9</v>
      </c>
      <c r="K128" s="76" t="s">
        <v>9</v>
      </c>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108"/>
      <c r="AJ128" s="109"/>
      <c r="AK128" s="76"/>
      <c r="AL128" s="110"/>
      <c r="AM128" s="213">
        <f>IF(AO128=0,"",(AO128+AP128)/(AR128+AP128))</f>
        <v>0.5</v>
      </c>
      <c r="AN128" s="1"/>
      <c r="AO128">
        <f>SUM(COUNTIF(H128:AL128,{"休"}))</f>
        <v>2</v>
      </c>
      <c r="AP128" s="1"/>
      <c r="AQ128">
        <f>SUM(COUNTIF(H128:AL128,{"■"}))</f>
        <v>2</v>
      </c>
      <c r="AR128">
        <f t="shared" si="29"/>
        <v>4</v>
      </c>
    </row>
    <row r="129" spans="1:44" ht="12.75" customHeight="1">
      <c r="B129" s="182"/>
      <c r="C129" s="200"/>
      <c r="D129" s="3">
        <f t="shared" si="27"/>
        <v>0</v>
      </c>
      <c r="E129" s="222">
        <f t="shared" si="27"/>
        <v>0</v>
      </c>
      <c r="F129" s="223"/>
      <c r="G129" s="224"/>
      <c r="H129" s="118"/>
      <c r="I129" s="103"/>
      <c r="J129" s="103"/>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112"/>
      <c r="AJ129" s="198"/>
      <c r="AK129" s="98"/>
      <c r="AL129" s="199"/>
      <c r="AM129" s="213" t="str">
        <f t="shared" si="28"/>
        <v/>
      </c>
      <c r="AN129" s="93"/>
      <c r="AO129">
        <f>SUM(COUNTIF(H129:AL129,{"休"}))</f>
        <v>0</v>
      </c>
      <c r="AQ129">
        <f>SUM(COUNTIF(H129:AL129,{"■"}))</f>
        <v>0</v>
      </c>
      <c r="AR129">
        <f t="shared" si="29"/>
        <v>0</v>
      </c>
    </row>
    <row r="130" spans="1:44" ht="12.75" customHeight="1">
      <c r="B130" s="225"/>
      <c r="C130" s="226"/>
      <c r="D130" s="3">
        <f t="shared" si="27"/>
        <v>0</v>
      </c>
      <c r="E130" s="222">
        <f t="shared" si="27"/>
        <v>0</v>
      </c>
      <c r="F130" s="223"/>
      <c r="G130" s="224"/>
      <c r="H130" s="7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108"/>
      <c r="AJ130" s="193"/>
      <c r="AK130" s="194"/>
      <c r="AL130" s="195"/>
      <c r="AM130" s="213" t="str">
        <f t="shared" si="28"/>
        <v/>
      </c>
      <c r="AN130" s="1"/>
      <c r="AO130">
        <f>SUM(COUNTIF(H130:AL130,{"休"}))</f>
        <v>0</v>
      </c>
      <c r="AP130" s="1"/>
      <c r="AQ130">
        <f>SUM(COUNTIF(H130:AL130,{"■"}))</f>
        <v>0</v>
      </c>
      <c r="AR130">
        <f t="shared" si="29"/>
        <v>0</v>
      </c>
    </row>
    <row r="131" spans="1:44" ht="12.75" customHeight="1">
      <c r="B131" s="225"/>
      <c r="C131" s="226"/>
      <c r="D131" s="3">
        <f t="shared" si="27"/>
        <v>0</v>
      </c>
      <c r="E131" s="222">
        <f t="shared" si="27"/>
        <v>0</v>
      </c>
      <c r="F131" s="223"/>
      <c r="G131" s="224"/>
      <c r="H131" s="7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108"/>
      <c r="AJ131" s="109"/>
      <c r="AK131" s="76"/>
      <c r="AL131" s="110"/>
      <c r="AM131" s="213" t="str">
        <f t="shared" si="28"/>
        <v/>
      </c>
      <c r="AN131" s="1"/>
      <c r="AO131">
        <f>SUM(COUNTIF(H131:AL131,{"休"}))</f>
        <v>0</v>
      </c>
      <c r="AP131" s="1"/>
      <c r="AQ131">
        <f>SUM(COUNTIF(H131:AL131,{"■"}))</f>
        <v>0</v>
      </c>
      <c r="AR131">
        <f t="shared" si="29"/>
        <v>0</v>
      </c>
    </row>
    <row r="132" spans="1:44" ht="12.75" customHeight="1">
      <c r="B132" s="182"/>
      <c r="C132" s="200"/>
      <c r="D132" s="3">
        <f t="shared" si="27"/>
        <v>0</v>
      </c>
      <c r="E132" s="222">
        <f t="shared" si="27"/>
        <v>0</v>
      </c>
      <c r="F132" s="223"/>
      <c r="G132" s="224"/>
      <c r="H132" s="118"/>
      <c r="I132" s="103"/>
      <c r="J132" s="103"/>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112"/>
      <c r="AJ132" s="198"/>
      <c r="AK132" s="98"/>
      <c r="AL132" s="199"/>
      <c r="AM132" s="213" t="str">
        <f t="shared" si="28"/>
        <v/>
      </c>
      <c r="AN132" s="93"/>
      <c r="AO132">
        <f>SUM(COUNTIF(H132:AL132,{"休"}))</f>
        <v>0</v>
      </c>
      <c r="AQ132">
        <f>SUM(COUNTIF(H132:AL132,{"■"}))</f>
        <v>0</v>
      </c>
      <c r="AR132">
        <f t="shared" si="29"/>
        <v>0</v>
      </c>
    </row>
    <row r="133" spans="1:44" ht="12.75" customHeight="1">
      <c r="B133" s="225"/>
      <c r="C133" s="226"/>
      <c r="D133" s="3">
        <f t="shared" si="27"/>
        <v>0</v>
      </c>
      <c r="E133" s="222">
        <f t="shared" si="27"/>
        <v>0</v>
      </c>
      <c r="F133" s="223"/>
      <c r="G133" s="224"/>
      <c r="H133" s="75"/>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108"/>
      <c r="AJ133" s="193"/>
      <c r="AK133" s="194"/>
      <c r="AL133" s="195"/>
      <c r="AM133" s="213" t="str">
        <f t="shared" si="28"/>
        <v/>
      </c>
      <c r="AN133" s="1"/>
      <c r="AO133">
        <f>SUM(COUNTIF(H133:AL133,{"休"}))</f>
        <v>0</v>
      </c>
      <c r="AP133" s="1"/>
      <c r="AQ133">
        <f>SUM(COUNTIF(H133:AL133,{"■"}))</f>
        <v>0</v>
      </c>
      <c r="AR133">
        <f t="shared" si="29"/>
        <v>0</v>
      </c>
    </row>
    <row r="134" spans="1:44" ht="12.75" customHeight="1">
      <c r="B134" s="225"/>
      <c r="C134" s="226"/>
      <c r="D134" s="3">
        <f t="shared" si="27"/>
        <v>0</v>
      </c>
      <c r="E134" s="222">
        <f t="shared" si="27"/>
        <v>0</v>
      </c>
      <c r="F134" s="223"/>
      <c r="G134" s="224"/>
      <c r="H134" s="75"/>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108"/>
      <c r="AJ134" s="109"/>
      <c r="AK134" s="76"/>
      <c r="AL134" s="110"/>
      <c r="AM134" s="213" t="str">
        <f t="shared" si="28"/>
        <v/>
      </c>
      <c r="AN134" s="1"/>
      <c r="AO134">
        <f>SUM(COUNTIF(H134:AL134,{"休"}))</f>
        <v>0</v>
      </c>
      <c r="AP134" s="1"/>
      <c r="AQ134">
        <f>SUM(COUNTIF(H134:AL134,{"■"}))</f>
        <v>0</v>
      </c>
      <c r="AR134">
        <f t="shared" si="29"/>
        <v>0</v>
      </c>
    </row>
    <row r="135" spans="1:44" ht="12.75" customHeight="1" thickBot="1">
      <c r="B135" s="121"/>
      <c r="C135" s="189"/>
      <c r="D135" s="3">
        <f t="shared" si="27"/>
        <v>0</v>
      </c>
      <c r="E135" s="222">
        <f t="shared" si="27"/>
        <v>0</v>
      </c>
      <c r="F135" s="223"/>
      <c r="G135" s="224"/>
      <c r="H135" s="118"/>
      <c r="I135" s="103"/>
      <c r="J135" s="103"/>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12"/>
      <c r="AJ135" s="113"/>
      <c r="AK135" s="114"/>
      <c r="AL135" s="115"/>
      <c r="AM135" s="213" t="str">
        <f t="shared" si="28"/>
        <v/>
      </c>
      <c r="AN135" s="93"/>
      <c r="AO135">
        <f>SUM(COUNTIF(H135:AL135,{"休"}))</f>
        <v>0</v>
      </c>
      <c r="AQ135">
        <f>SUM(COUNTIF(H135:AL135,{"■"}))</f>
        <v>0</v>
      </c>
      <c r="AR135">
        <f t="shared" si="29"/>
        <v>0</v>
      </c>
    </row>
    <row r="136" spans="1:44" ht="12.75" customHeight="1" thickBot="1">
      <c r="B136" s="232" t="str">
        <f xml:space="preserve"> 初期入力!D4+1&amp;"年"</f>
        <v>2026年</v>
      </c>
      <c r="C136" s="233"/>
      <c r="D136" s="192"/>
      <c r="E136" s="203"/>
      <c r="F136" s="16"/>
      <c r="G136" s="204"/>
      <c r="H136" s="105" t="s">
        <v>68</v>
      </c>
      <c r="I136" s="106" t="s">
        <v>68</v>
      </c>
      <c r="J136" s="107" t="s">
        <v>68</v>
      </c>
      <c r="K136" s="100" t="str">
        <f>'旬報(翌1月)'!D19</f>
        <v>日</v>
      </c>
      <c r="L136" s="101" t="str">
        <f>'旬報(翌1月)'!D20</f>
        <v>月</v>
      </c>
      <c r="M136" s="101" t="str">
        <f>'旬報(翌1月)'!D21</f>
        <v>火</v>
      </c>
      <c r="N136" s="101" t="str">
        <f>'旬報(翌1月)'!D22</f>
        <v>水</v>
      </c>
      <c r="O136" s="101" t="str">
        <f>'旬報(翌1月)'!D23</f>
        <v>木</v>
      </c>
      <c r="P136" s="101" t="str">
        <f>'旬報(翌1月)'!D24</f>
        <v>金</v>
      </c>
      <c r="Q136" s="101" t="str">
        <f>'旬報(翌1月)'!D25</f>
        <v>土</v>
      </c>
      <c r="R136" s="101" t="str">
        <f>'旬報(翌1月)'!D36</f>
        <v>日</v>
      </c>
      <c r="S136" s="101" t="str">
        <f>'旬報(翌1月)'!D37</f>
        <v>月</v>
      </c>
      <c r="T136" s="101" t="str">
        <f>'旬報(翌1月)'!D38</f>
        <v>火</v>
      </c>
      <c r="U136" s="101" t="str">
        <f>'旬報(翌1月)'!D39</f>
        <v>水</v>
      </c>
      <c r="V136" s="101" t="str">
        <f>'旬報(翌1月)'!D40</f>
        <v>木</v>
      </c>
      <c r="W136" s="101" t="str">
        <f>'旬報(翌1月)'!D41</f>
        <v>金</v>
      </c>
      <c r="X136" s="101" t="str">
        <f>'旬報(翌1月)'!D42</f>
        <v>土</v>
      </c>
      <c r="Y136" s="101" t="str">
        <f>'旬報(翌1月)'!D43</f>
        <v>日</v>
      </c>
      <c r="Z136" s="101" t="str">
        <f>'旬報(翌1月)'!D44</f>
        <v>月</v>
      </c>
      <c r="AA136" s="101" t="str">
        <f>'旬報(翌1月)'!D45</f>
        <v>火</v>
      </c>
      <c r="AB136" s="101" t="str">
        <f>'旬報(翌1月)'!D56</f>
        <v>水</v>
      </c>
      <c r="AC136" s="101" t="str">
        <f>'旬報(翌1月)'!D57</f>
        <v>木</v>
      </c>
      <c r="AD136" s="101" t="str">
        <f>'旬報(翌1月)'!D58</f>
        <v>金</v>
      </c>
      <c r="AE136" s="101" t="str">
        <f>'旬報(翌1月)'!D59</f>
        <v>土</v>
      </c>
      <c r="AF136" s="101" t="str">
        <f>'旬報(翌1月)'!D60</f>
        <v>日</v>
      </c>
      <c r="AG136" s="101" t="str">
        <f>'旬報(翌1月)'!D61</f>
        <v>月</v>
      </c>
      <c r="AH136" s="101" t="str">
        <f>'旬報(翌1月)'!D62</f>
        <v>火</v>
      </c>
      <c r="AI136" s="101" t="str">
        <f>'旬報(翌1月)'!D63</f>
        <v>水</v>
      </c>
      <c r="AJ136" s="116" t="str">
        <f>IF(OR('旬報(翌1月)'!D64="土",'旬報(翌1月)'!D64="日"),'旬報(翌1月)'!D64,"年")</f>
        <v>年</v>
      </c>
      <c r="AK136" s="116" t="str">
        <f>'旬報(翌1月)'!D65</f>
        <v>金</v>
      </c>
      <c r="AL136" s="119" t="str">
        <f>'旬報(翌1月)'!D66</f>
        <v>土</v>
      </c>
      <c r="AM136" s="212">
        <f>IF(SUM(AM137:AM148)=0,"",ROUND(AVERAGE(AM137:AM148),3))</f>
        <v>0.30599999999999999</v>
      </c>
      <c r="AN136" s="71"/>
      <c r="AP136" s="1"/>
    </row>
    <row r="137" spans="1:44" ht="12.75" customHeight="1">
      <c r="B137" s="225">
        <f>B7-2</f>
        <v>1</v>
      </c>
      <c r="C137" s="226" t="s">
        <v>1</v>
      </c>
      <c r="D137" s="3" t="str">
        <f>D124</f>
        <v>●建設</v>
      </c>
      <c r="E137" s="222" t="str">
        <f>E124</f>
        <v>富山　太郎</v>
      </c>
      <c r="F137" s="223"/>
      <c r="G137" s="224"/>
      <c r="H137" s="109"/>
      <c r="I137" s="76"/>
      <c r="J137" s="110"/>
      <c r="K137" s="76" t="s">
        <v>9</v>
      </c>
      <c r="L137" s="108" t="s">
        <v>69</v>
      </c>
      <c r="M137" s="76" t="s">
        <v>9</v>
      </c>
      <c r="N137" s="76" t="s">
        <v>9</v>
      </c>
      <c r="O137" s="76" t="s">
        <v>69</v>
      </c>
      <c r="P137" s="76" t="s">
        <v>9</v>
      </c>
      <c r="Q137" s="76" t="s">
        <v>9</v>
      </c>
      <c r="R137" s="76" t="s">
        <v>9</v>
      </c>
      <c r="S137" s="76" t="s">
        <v>9</v>
      </c>
      <c r="T137" s="76" t="s">
        <v>69</v>
      </c>
      <c r="U137" s="76" t="s">
        <v>69</v>
      </c>
      <c r="V137" s="76" t="s">
        <v>9</v>
      </c>
      <c r="W137" s="76"/>
      <c r="X137" s="76"/>
      <c r="Y137" s="76"/>
      <c r="Z137" s="76"/>
      <c r="AA137" s="76"/>
      <c r="AB137" s="76"/>
      <c r="AC137" s="76"/>
      <c r="AD137" s="76"/>
      <c r="AE137" s="76"/>
      <c r="AF137" s="76"/>
      <c r="AG137" s="76"/>
      <c r="AH137" s="76"/>
      <c r="AI137" s="76"/>
      <c r="AJ137" s="76"/>
      <c r="AK137" s="76"/>
      <c r="AL137" s="77"/>
      <c r="AM137" s="213">
        <f>IF(AO137=0,"",(AO137+AP137)/(AR137+AP137))</f>
        <v>0.33333333333333331</v>
      </c>
      <c r="AN137" s="1"/>
      <c r="AO137">
        <f>SUM(COUNTIF(H137:AL137,{"休"}))</f>
        <v>4</v>
      </c>
      <c r="AP137" s="1"/>
      <c r="AQ137">
        <f>SUM(COUNTIF(H137:AL137,{"■"}))</f>
        <v>8</v>
      </c>
      <c r="AR137">
        <f>AO137+AQ137</f>
        <v>12</v>
      </c>
    </row>
    <row r="138" spans="1:44" ht="12.75" customHeight="1">
      <c r="B138" s="225"/>
      <c r="C138" s="226"/>
      <c r="D138" s="3">
        <f t="shared" ref="D138:E148" si="30">D125</f>
        <v>0</v>
      </c>
      <c r="E138" s="222" t="str">
        <f t="shared" si="30"/>
        <v>富山　次郎</v>
      </c>
      <c r="F138" s="223"/>
      <c r="G138" s="224"/>
      <c r="H138" s="109"/>
      <c r="I138" s="76"/>
      <c r="J138" s="110"/>
      <c r="K138" s="111" t="s">
        <v>9</v>
      </c>
      <c r="L138" s="76" t="s">
        <v>9</v>
      </c>
      <c r="M138" s="76" t="s">
        <v>69</v>
      </c>
      <c r="N138" s="76" t="s">
        <v>69</v>
      </c>
      <c r="O138" s="76" t="s">
        <v>9</v>
      </c>
      <c r="P138" s="76" t="s">
        <v>9</v>
      </c>
      <c r="Q138" s="76" t="s">
        <v>9</v>
      </c>
      <c r="R138" s="76" t="s">
        <v>9</v>
      </c>
      <c r="S138" s="76" t="s">
        <v>69</v>
      </c>
      <c r="T138" s="76" t="s">
        <v>9</v>
      </c>
      <c r="U138" s="76" t="s">
        <v>9</v>
      </c>
      <c r="V138" s="76" t="s">
        <v>69</v>
      </c>
      <c r="W138" s="76"/>
      <c r="X138" s="76"/>
      <c r="Y138" s="76"/>
      <c r="Z138" s="76"/>
      <c r="AA138" s="76"/>
      <c r="AB138" s="76"/>
      <c r="AC138" s="76"/>
      <c r="AD138" s="76"/>
      <c r="AE138" s="76"/>
      <c r="AF138" s="76"/>
      <c r="AG138" s="76"/>
      <c r="AH138" s="76"/>
      <c r="AI138" s="76"/>
      <c r="AJ138" s="76"/>
      <c r="AK138" s="76"/>
      <c r="AL138" s="77"/>
      <c r="AM138" s="213">
        <f t="shared" ref="AM138:AM148" si="31">IF(AO138=0,"",(AO138+AP138)/(AR138+AP138))</f>
        <v>0.33333333333333331</v>
      </c>
      <c r="AN138" s="1"/>
      <c r="AO138">
        <f>SUM(COUNTIF(H138:AL138,{"休"}))</f>
        <v>4</v>
      </c>
      <c r="AP138" s="1"/>
      <c r="AQ138">
        <f>SUM(COUNTIF(H138:AL138,{"■"}))</f>
        <v>8</v>
      </c>
      <c r="AR138">
        <f t="shared" ref="AR138:AR148" si="32">AO138+AQ138</f>
        <v>12</v>
      </c>
    </row>
    <row r="139" spans="1:44" ht="12.75" customHeight="1">
      <c r="B139" s="182"/>
      <c r="C139" s="185"/>
      <c r="D139" s="3">
        <f t="shared" si="30"/>
        <v>0</v>
      </c>
      <c r="E139" s="222" t="str">
        <f t="shared" si="30"/>
        <v>富山　三郎</v>
      </c>
      <c r="F139" s="223"/>
      <c r="G139" s="224"/>
      <c r="H139" s="198"/>
      <c r="I139" s="98"/>
      <c r="J139" s="199"/>
      <c r="K139" s="97" t="s">
        <v>69</v>
      </c>
      <c r="L139" s="98" t="s">
        <v>9</v>
      </c>
      <c r="M139" s="98" t="s">
        <v>9</v>
      </c>
      <c r="N139" s="98" t="s">
        <v>9</v>
      </c>
      <c r="O139" s="98" t="s">
        <v>9</v>
      </c>
      <c r="P139" s="98" t="s">
        <v>69</v>
      </c>
      <c r="Q139" s="98" t="s">
        <v>69</v>
      </c>
      <c r="R139" s="98" t="s">
        <v>9</v>
      </c>
      <c r="S139" s="98" t="s">
        <v>9</v>
      </c>
      <c r="T139" s="98" t="s">
        <v>9</v>
      </c>
      <c r="U139" s="98" t="s">
        <v>9</v>
      </c>
      <c r="V139" s="98" t="s">
        <v>9</v>
      </c>
      <c r="W139" s="98"/>
      <c r="X139" s="98"/>
      <c r="Y139" s="98"/>
      <c r="Z139" s="98"/>
      <c r="AA139" s="98"/>
      <c r="AB139" s="98"/>
      <c r="AC139" s="98"/>
      <c r="AD139" s="98"/>
      <c r="AE139" s="98"/>
      <c r="AF139" s="98"/>
      <c r="AG139" s="98"/>
      <c r="AH139" s="98"/>
      <c r="AI139" s="98"/>
      <c r="AJ139" s="98"/>
      <c r="AK139" s="98"/>
      <c r="AL139" s="99"/>
      <c r="AM139" s="213">
        <f t="shared" si="31"/>
        <v>0.25</v>
      </c>
      <c r="AN139" s="93"/>
      <c r="AO139">
        <f>SUM(COUNTIF(H139:AL139,{"休"}))</f>
        <v>3</v>
      </c>
      <c r="AQ139">
        <f>SUM(COUNTIF(H139:AL139,{"■"}))</f>
        <v>9</v>
      </c>
      <c r="AR139">
        <f t="shared" si="32"/>
        <v>12</v>
      </c>
    </row>
    <row r="140" spans="1:44" ht="12.75" customHeight="1">
      <c r="A140" s="200"/>
      <c r="B140" s="238"/>
      <c r="C140" s="239"/>
      <c r="D140" s="3" t="str">
        <f t="shared" si="30"/>
        <v>▲建設（一次下請）</v>
      </c>
      <c r="E140" s="222" t="str">
        <f t="shared" si="30"/>
        <v>高岡　一郎</v>
      </c>
      <c r="F140" s="223"/>
      <c r="G140" s="224"/>
      <c r="H140" s="193"/>
      <c r="I140" s="194"/>
      <c r="J140" s="195"/>
      <c r="K140" s="111"/>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7"/>
      <c r="AM140" s="213" t="str">
        <f t="shared" si="31"/>
        <v/>
      </c>
      <c r="AN140" s="1"/>
      <c r="AO140">
        <f>SUM(COUNTIF(H140:AL140,{"休"}))</f>
        <v>0</v>
      </c>
      <c r="AP140" s="1"/>
      <c r="AQ140">
        <f>SUM(COUNTIF(H140:AL140,{"■"}))</f>
        <v>0</v>
      </c>
      <c r="AR140">
        <f t="shared" si="32"/>
        <v>0</v>
      </c>
    </row>
    <row r="141" spans="1:44" ht="12.75" customHeight="1">
      <c r="A141" s="200"/>
      <c r="B141" s="238"/>
      <c r="C141" s="239"/>
      <c r="D141" s="3" t="str">
        <f t="shared" si="30"/>
        <v>■建設（二次下請）</v>
      </c>
      <c r="E141" s="222" t="str">
        <f t="shared" si="30"/>
        <v>新川　花子</v>
      </c>
      <c r="F141" s="223"/>
      <c r="G141" s="224"/>
      <c r="H141" s="109"/>
      <c r="I141" s="76"/>
      <c r="J141" s="110"/>
      <c r="K141" s="111"/>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7"/>
      <c r="AM141" s="213" t="str">
        <f>IF(AO141=0,"",(AO141+AP141)/(AR141+AP141))</f>
        <v/>
      </c>
      <c r="AN141" s="1"/>
      <c r="AO141">
        <f>SUM(COUNTIF(H141:AL141,{"休"}))</f>
        <v>0</v>
      </c>
      <c r="AP141" s="1"/>
      <c r="AQ141">
        <f>SUM(COUNTIF(H141:AL141,{"■"}))</f>
        <v>0</v>
      </c>
      <c r="AR141">
        <f t="shared" si="32"/>
        <v>0</v>
      </c>
    </row>
    <row r="142" spans="1:44" ht="12.75" customHeight="1">
      <c r="A142" s="200"/>
      <c r="C142" s="200"/>
      <c r="D142" s="3">
        <f t="shared" si="30"/>
        <v>0</v>
      </c>
      <c r="E142" s="222">
        <f t="shared" si="30"/>
        <v>0</v>
      </c>
      <c r="F142" s="223"/>
      <c r="G142" s="224"/>
      <c r="H142" s="198"/>
      <c r="I142" s="98"/>
      <c r="J142" s="199"/>
      <c r="K142" s="97"/>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9"/>
      <c r="AM142" s="213" t="str">
        <f t="shared" si="31"/>
        <v/>
      </c>
      <c r="AN142" s="93"/>
      <c r="AO142">
        <f>SUM(COUNTIF(H142:AL142,{"休"}))</f>
        <v>0</v>
      </c>
      <c r="AQ142">
        <f>SUM(COUNTIF(H142:AL142,{"■"}))</f>
        <v>0</v>
      </c>
      <c r="AR142">
        <f t="shared" si="32"/>
        <v>0</v>
      </c>
    </row>
    <row r="143" spans="1:44" ht="12.75" customHeight="1">
      <c r="B143" s="225"/>
      <c r="C143" s="226"/>
      <c r="D143" s="3">
        <f t="shared" si="30"/>
        <v>0</v>
      </c>
      <c r="E143" s="222">
        <f t="shared" si="30"/>
        <v>0</v>
      </c>
      <c r="F143" s="223"/>
      <c r="G143" s="224"/>
      <c r="H143" s="193"/>
      <c r="I143" s="194"/>
      <c r="J143" s="195"/>
      <c r="K143" s="111"/>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7"/>
      <c r="AM143" s="213" t="str">
        <f t="shared" si="31"/>
        <v/>
      </c>
      <c r="AN143" s="1"/>
      <c r="AO143">
        <f>SUM(COUNTIF(H143:AL143,{"休"}))</f>
        <v>0</v>
      </c>
      <c r="AP143" s="1"/>
      <c r="AQ143">
        <f>SUM(COUNTIF(H143:AL143,{"■"}))</f>
        <v>0</v>
      </c>
      <c r="AR143">
        <f t="shared" si="32"/>
        <v>0</v>
      </c>
    </row>
    <row r="144" spans="1:44" ht="12.75" customHeight="1">
      <c r="B144" s="225"/>
      <c r="C144" s="226"/>
      <c r="D144" s="3">
        <f t="shared" si="30"/>
        <v>0</v>
      </c>
      <c r="E144" s="222">
        <f t="shared" si="30"/>
        <v>0</v>
      </c>
      <c r="F144" s="223"/>
      <c r="G144" s="224"/>
      <c r="H144" s="109"/>
      <c r="I144" s="76"/>
      <c r="J144" s="110"/>
      <c r="K144" s="111"/>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7"/>
      <c r="AM144" s="213" t="str">
        <f t="shared" si="31"/>
        <v/>
      </c>
      <c r="AN144" s="1"/>
      <c r="AO144">
        <f>SUM(COUNTIF(H144:AL144,{"休"}))</f>
        <v>0</v>
      </c>
      <c r="AP144" s="1"/>
      <c r="AQ144">
        <f>SUM(COUNTIF(H144:AL144,{"■"}))</f>
        <v>0</v>
      </c>
      <c r="AR144">
        <f t="shared" si="32"/>
        <v>0</v>
      </c>
    </row>
    <row r="145" spans="2:44" ht="12.75" customHeight="1">
      <c r="B145" s="182"/>
      <c r="C145" s="200"/>
      <c r="D145" s="3">
        <f t="shared" si="30"/>
        <v>0</v>
      </c>
      <c r="E145" s="222">
        <f t="shared" si="30"/>
        <v>0</v>
      </c>
      <c r="F145" s="223"/>
      <c r="G145" s="224"/>
      <c r="H145" s="198"/>
      <c r="I145" s="98"/>
      <c r="J145" s="199"/>
      <c r="K145" s="97"/>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9"/>
      <c r="AM145" s="213" t="str">
        <f t="shared" si="31"/>
        <v/>
      </c>
      <c r="AN145" s="93"/>
      <c r="AO145">
        <f>SUM(COUNTIF(H145:AL145,{"休"}))</f>
        <v>0</v>
      </c>
      <c r="AQ145">
        <f>SUM(COUNTIF(H145:AL145,{"■"}))</f>
        <v>0</v>
      </c>
      <c r="AR145">
        <f t="shared" si="32"/>
        <v>0</v>
      </c>
    </row>
    <row r="146" spans="2:44" ht="12.75" customHeight="1">
      <c r="B146" s="225"/>
      <c r="C146" s="226"/>
      <c r="D146" s="3">
        <f t="shared" si="30"/>
        <v>0</v>
      </c>
      <c r="E146" s="222">
        <f t="shared" si="30"/>
        <v>0</v>
      </c>
      <c r="F146" s="223"/>
      <c r="G146" s="224"/>
      <c r="H146" s="193"/>
      <c r="I146" s="194"/>
      <c r="J146" s="195"/>
      <c r="K146" s="111"/>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7"/>
      <c r="AM146" s="213" t="str">
        <f t="shared" si="31"/>
        <v/>
      </c>
      <c r="AN146" s="1"/>
      <c r="AO146">
        <f>SUM(COUNTIF(H146:AL146,{"休"}))</f>
        <v>0</v>
      </c>
      <c r="AP146" s="1"/>
      <c r="AQ146">
        <f>SUM(COUNTIF(H146:AL146,{"■"}))</f>
        <v>0</v>
      </c>
      <c r="AR146">
        <f t="shared" si="32"/>
        <v>0</v>
      </c>
    </row>
    <row r="147" spans="2:44" ht="12.75" customHeight="1">
      <c r="B147" s="225"/>
      <c r="C147" s="226"/>
      <c r="D147" s="3">
        <f t="shared" si="30"/>
        <v>0</v>
      </c>
      <c r="E147" s="222">
        <f t="shared" si="30"/>
        <v>0</v>
      </c>
      <c r="F147" s="223"/>
      <c r="G147" s="224"/>
      <c r="H147" s="109"/>
      <c r="I147" s="76"/>
      <c r="J147" s="110"/>
      <c r="K147" s="111"/>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7"/>
      <c r="AM147" s="213" t="str">
        <f t="shared" si="31"/>
        <v/>
      </c>
      <c r="AN147" s="1"/>
      <c r="AO147">
        <f>SUM(COUNTIF(H147:AL147,{"休"}))</f>
        <v>0</v>
      </c>
      <c r="AP147" s="1"/>
      <c r="AQ147">
        <f>SUM(COUNTIF(H147:AL147,{"■"}))</f>
        <v>0</v>
      </c>
      <c r="AR147">
        <f t="shared" si="32"/>
        <v>0</v>
      </c>
    </row>
    <row r="148" spans="2:44" ht="12.75" customHeight="1" thickBot="1">
      <c r="B148" s="121"/>
      <c r="C148" s="189"/>
      <c r="D148" s="3">
        <f t="shared" si="30"/>
        <v>0</v>
      </c>
      <c r="E148" s="222">
        <f t="shared" si="30"/>
        <v>0</v>
      </c>
      <c r="F148" s="223"/>
      <c r="G148" s="224"/>
      <c r="H148" s="113"/>
      <c r="I148" s="114"/>
      <c r="J148" s="115"/>
      <c r="K148" s="97"/>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9"/>
      <c r="AM148" s="213" t="str">
        <f t="shared" si="31"/>
        <v/>
      </c>
      <c r="AN148" s="93"/>
      <c r="AO148">
        <f>SUM(COUNTIF(H148:AL148,{"休"}))</f>
        <v>0</v>
      </c>
      <c r="AQ148">
        <f>SUM(COUNTIF(H148:AL148,{"■"}))</f>
        <v>0</v>
      </c>
      <c r="AR148">
        <f t="shared" si="32"/>
        <v>0</v>
      </c>
    </row>
    <row r="149" spans="2:44" ht="12.75" customHeight="1" thickBot="1">
      <c r="B149" s="182"/>
      <c r="C149" s="185"/>
      <c r="D149" s="192"/>
      <c r="E149" s="203"/>
      <c r="F149" s="16"/>
      <c r="G149" s="204"/>
      <c r="H149" s="120" t="str">
        <f>'旬報(翌2月)'!D16</f>
        <v>日</v>
      </c>
      <c r="I149" s="116" t="str">
        <f>'旬報(翌2月)'!D17</f>
        <v>月</v>
      </c>
      <c r="J149" s="116" t="str">
        <f>'旬報(翌2月)'!D18</f>
        <v>火</v>
      </c>
      <c r="K149" s="101" t="str">
        <f>'旬報(翌2月)'!D19</f>
        <v>水</v>
      </c>
      <c r="L149" s="101" t="str">
        <f>'旬報(翌2月)'!D20</f>
        <v>木</v>
      </c>
      <c r="M149" s="101" t="str">
        <f>'旬報(翌2月)'!D21</f>
        <v>金</v>
      </c>
      <c r="N149" s="101" t="str">
        <f>'旬報(翌2月)'!D22</f>
        <v>土</v>
      </c>
      <c r="O149" s="101" t="str">
        <f>'旬報(翌2月)'!D23</f>
        <v>日</v>
      </c>
      <c r="P149" s="101" t="str">
        <f>'旬報(翌2月)'!D24</f>
        <v>月</v>
      </c>
      <c r="Q149" s="101" t="str">
        <f>'旬報(翌2月)'!D25</f>
        <v>火</v>
      </c>
      <c r="R149" s="101" t="str">
        <f>'旬報(翌2月)'!D36</f>
        <v>水</v>
      </c>
      <c r="S149" s="101" t="str">
        <f>'旬報(翌2月)'!D37</f>
        <v>木</v>
      </c>
      <c r="T149" s="101" t="str">
        <f>'旬報(翌2月)'!D38</f>
        <v>金</v>
      </c>
      <c r="U149" s="101" t="str">
        <f>'旬報(翌2月)'!D39</f>
        <v>土</v>
      </c>
      <c r="V149" s="101" t="str">
        <f>'旬報(翌2月)'!D40</f>
        <v>日</v>
      </c>
      <c r="W149" s="101" t="str">
        <f>'旬報(翌2月)'!D41</f>
        <v>月</v>
      </c>
      <c r="X149" s="101" t="str">
        <f>'旬報(翌2月)'!D42</f>
        <v>火</v>
      </c>
      <c r="Y149" s="101" t="str">
        <f>'旬報(翌2月)'!D43</f>
        <v>水</v>
      </c>
      <c r="Z149" s="101" t="str">
        <f>'旬報(翌2月)'!D44</f>
        <v>木</v>
      </c>
      <c r="AA149" s="101" t="str">
        <f>'旬報(翌2月)'!D45</f>
        <v>金</v>
      </c>
      <c r="AB149" s="101" t="str">
        <f>'旬報(翌2月)'!D56</f>
        <v>土</v>
      </c>
      <c r="AC149" s="101" t="str">
        <f>'旬報(翌2月)'!D57</f>
        <v>日</v>
      </c>
      <c r="AD149" s="101" t="str">
        <f>'旬報(翌2月)'!D58</f>
        <v>月</v>
      </c>
      <c r="AE149" s="101" t="str">
        <f>'旬報(翌2月)'!D59</f>
        <v>火</v>
      </c>
      <c r="AF149" s="101" t="str">
        <f>'旬報(翌2月)'!D60</f>
        <v>水</v>
      </c>
      <c r="AG149" s="101" t="str">
        <f>'旬報(翌2月)'!D61</f>
        <v>木</v>
      </c>
      <c r="AH149" s="101" t="str">
        <f>'旬報(翌2月)'!D62</f>
        <v>金</v>
      </c>
      <c r="AI149" s="101" t="str">
        <f>'旬報(翌2月)'!D63</f>
        <v>土</v>
      </c>
      <c r="AJ149" s="101">
        <f>'旬報(翌2月)'!D64</f>
        <v>0</v>
      </c>
      <c r="AK149" s="101"/>
      <c r="AL149" s="102"/>
      <c r="AM149" s="212" t="str">
        <f>IF(SUM(AM150:AM161)=0,"",ROUND(AVERAGE(AM150:AM161),3))</f>
        <v/>
      </c>
      <c r="AN149" s="71"/>
    </row>
    <row r="150" spans="2:44" ht="12.75" customHeight="1">
      <c r="B150" s="225">
        <f t="shared" ref="B150" si="33">B137+1</f>
        <v>2</v>
      </c>
      <c r="C150" s="226" t="s">
        <v>1</v>
      </c>
      <c r="D150" s="3" t="str">
        <f>D137</f>
        <v>●建設</v>
      </c>
      <c r="E150" s="222" t="str">
        <f>E137</f>
        <v>富山　太郎</v>
      </c>
      <c r="F150" s="223"/>
      <c r="G150" s="224"/>
      <c r="H150" s="75"/>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7"/>
      <c r="AM150" s="213" t="str">
        <f>IF(AO150=0,"",(AO150+AP150)/(AR150+AP150))</f>
        <v/>
      </c>
      <c r="AN150" s="1"/>
      <c r="AO150">
        <f>SUM(COUNTIF(H150:AL150,{"休"}))</f>
        <v>0</v>
      </c>
      <c r="AQ150">
        <f>SUM(COUNTIF(H150:AL150,{"■"}))</f>
        <v>0</v>
      </c>
      <c r="AR150">
        <f>AO150+AQ150</f>
        <v>0</v>
      </c>
    </row>
    <row r="151" spans="2:44" ht="12.75" customHeight="1">
      <c r="B151" s="225"/>
      <c r="C151" s="226"/>
      <c r="D151" s="3">
        <f t="shared" ref="D151:E161" si="34">D138</f>
        <v>0</v>
      </c>
      <c r="E151" s="222" t="str">
        <f t="shared" si="34"/>
        <v>富山　次郎</v>
      </c>
      <c r="F151" s="223"/>
      <c r="G151" s="224"/>
      <c r="H151" s="75"/>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213" t="str">
        <f t="shared" ref="AM151:AM161" si="35">IF(AO151=0,"",(AO151+AP151)/(AR151+AP151))</f>
        <v/>
      </c>
      <c r="AN151" s="1"/>
      <c r="AO151">
        <f>SUM(COUNTIF(H151:AL151,{"休"}))</f>
        <v>0</v>
      </c>
      <c r="AQ151">
        <f>SUM(COUNTIF(H151:AL151,{"■"}))</f>
        <v>0</v>
      </c>
      <c r="AR151">
        <f t="shared" ref="AR151:AR161" si="36">AO151+AQ151</f>
        <v>0</v>
      </c>
    </row>
    <row r="152" spans="2:44" ht="12.75" customHeight="1">
      <c r="B152" s="182"/>
      <c r="C152" s="200"/>
      <c r="D152" s="3">
        <f t="shared" si="34"/>
        <v>0</v>
      </c>
      <c r="E152" s="222" t="str">
        <f t="shared" si="34"/>
        <v>富山　三郎</v>
      </c>
      <c r="F152" s="223"/>
      <c r="G152" s="224"/>
      <c r="H152" s="97"/>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9"/>
      <c r="AM152" s="213" t="str">
        <f t="shared" si="35"/>
        <v/>
      </c>
      <c r="AN152" s="93"/>
      <c r="AO152">
        <f>SUM(COUNTIF(H152:AL152,{"休"}))</f>
        <v>0</v>
      </c>
      <c r="AQ152">
        <f>SUM(COUNTIF(H152:AL152,{"■"}))</f>
        <v>0</v>
      </c>
      <c r="AR152">
        <f t="shared" si="36"/>
        <v>0</v>
      </c>
    </row>
    <row r="153" spans="2:44" ht="12.75" customHeight="1">
      <c r="B153" s="225"/>
      <c r="C153" s="226"/>
      <c r="D153" s="3" t="str">
        <f t="shared" si="34"/>
        <v>▲建設（一次下請）</v>
      </c>
      <c r="E153" s="222" t="str">
        <f t="shared" si="34"/>
        <v>高岡　一郎</v>
      </c>
      <c r="F153" s="223"/>
      <c r="G153" s="224"/>
      <c r="H153" s="75"/>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213" t="str">
        <f t="shared" si="35"/>
        <v/>
      </c>
      <c r="AN153" s="1"/>
      <c r="AO153">
        <f>SUM(COUNTIF(H153:AL153,{"休"}))</f>
        <v>0</v>
      </c>
      <c r="AQ153">
        <f>SUM(COUNTIF(H153:AL153,{"■"}))</f>
        <v>0</v>
      </c>
      <c r="AR153">
        <f t="shared" si="36"/>
        <v>0</v>
      </c>
    </row>
    <row r="154" spans="2:44" ht="12.75" customHeight="1">
      <c r="B154" s="225"/>
      <c r="C154" s="226"/>
      <c r="D154" s="3" t="str">
        <f t="shared" si="34"/>
        <v>■建設（二次下請）</v>
      </c>
      <c r="E154" s="222" t="str">
        <f t="shared" si="34"/>
        <v>新川　花子</v>
      </c>
      <c r="F154" s="223"/>
      <c r="G154" s="224"/>
      <c r="H154" s="75"/>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7"/>
      <c r="AM154" s="213" t="str">
        <f>IF(AO154=0,"",(AO154+AP154)/(AR154+AP154))</f>
        <v/>
      </c>
      <c r="AN154" s="1"/>
      <c r="AO154">
        <f>SUM(COUNTIF(H154:AL154,{"休"}))</f>
        <v>0</v>
      </c>
      <c r="AQ154">
        <f>SUM(COUNTIF(H154:AL154,{"■"}))</f>
        <v>0</v>
      </c>
      <c r="AR154">
        <f t="shared" si="36"/>
        <v>0</v>
      </c>
    </row>
    <row r="155" spans="2:44" ht="12.75" customHeight="1">
      <c r="B155" s="182"/>
      <c r="C155" s="200"/>
      <c r="D155" s="3">
        <f t="shared" si="34"/>
        <v>0</v>
      </c>
      <c r="E155" s="222">
        <f t="shared" si="34"/>
        <v>0</v>
      </c>
      <c r="F155" s="223"/>
      <c r="G155" s="224"/>
      <c r="H155" s="97"/>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9"/>
      <c r="AM155" s="213" t="str">
        <f t="shared" si="35"/>
        <v/>
      </c>
      <c r="AN155" s="93"/>
      <c r="AO155">
        <f>SUM(COUNTIF(H155:AL155,{"休"}))</f>
        <v>0</v>
      </c>
      <c r="AQ155">
        <f>SUM(COUNTIF(H155:AL155,{"■"}))</f>
        <v>0</v>
      </c>
      <c r="AR155">
        <f t="shared" si="36"/>
        <v>0</v>
      </c>
    </row>
    <row r="156" spans="2:44" ht="12.75" customHeight="1">
      <c r="B156" s="225"/>
      <c r="C156" s="226"/>
      <c r="D156" s="3">
        <f t="shared" si="34"/>
        <v>0</v>
      </c>
      <c r="E156" s="222">
        <f t="shared" si="34"/>
        <v>0</v>
      </c>
      <c r="F156" s="223"/>
      <c r="G156" s="224"/>
      <c r="H156" s="75"/>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7"/>
      <c r="AM156" s="213" t="str">
        <f t="shared" si="35"/>
        <v/>
      </c>
      <c r="AN156" s="1"/>
      <c r="AO156">
        <f>SUM(COUNTIF(H156:AL156,{"休"}))</f>
        <v>0</v>
      </c>
      <c r="AQ156">
        <f>SUM(COUNTIF(H156:AL156,{"■"}))</f>
        <v>0</v>
      </c>
      <c r="AR156">
        <f t="shared" si="36"/>
        <v>0</v>
      </c>
    </row>
    <row r="157" spans="2:44" ht="12.75" customHeight="1">
      <c r="B157" s="225"/>
      <c r="C157" s="226"/>
      <c r="D157" s="3">
        <f t="shared" si="34"/>
        <v>0</v>
      </c>
      <c r="E157" s="222">
        <f t="shared" si="34"/>
        <v>0</v>
      </c>
      <c r="F157" s="223"/>
      <c r="G157" s="224"/>
      <c r="H157" s="75"/>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7"/>
      <c r="AM157" s="213" t="str">
        <f t="shared" si="35"/>
        <v/>
      </c>
      <c r="AN157" s="1"/>
      <c r="AO157">
        <f>SUM(COUNTIF(H157:AL157,{"休"}))</f>
        <v>0</v>
      </c>
      <c r="AQ157">
        <f>SUM(COUNTIF(H157:AL157,{"■"}))</f>
        <v>0</v>
      </c>
      <c r="AR157">
        <f t="shared" si="36"/>
        <v>0</v>
      </c>
    </row>
    <row r="158" spans="2:44" ht="12.75" customHeight="1">
      <c r="B158" s="182"/>
      <c r="C158" s="185"/>
      <c r="D158" s="3">
        <f t="shared" si="34"/>
        <v>0</v>
      </c>
      <c r="E158" s="222">
        <f t="shared" si="34"/>
        <v>0</v>
      </c>
      <c r="F158" s="223"/>
      <c r="G158" s="224"/>
      <c r="H158" s="97"/>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9"/>
      <c r="AM158" s="213" t="str">
        <f t="shared" si="35"/>
        <v/>
      </c>
      <c r="AN158" s="93"/>
      <c r="AO158">
        <f>SUM(COUNTIF(H158:AL158,{"休"}))</f>
        <v>0</v>
      </c>
      <c r="AQ158">
        <f>SUM(COUNTIF(H158:AL158,{"■"}))</f>
        <v>0</v>
      </c>
      <c r="AR158">
        <f t="shared" si="36"/>
        <v>0</v>
      </c>
    </row>
    <row r="159" spans="2:44" ht="12.75" customHeight="1">
      <c r="B159" s="225"/>
      <c r="C159" s="239"/>
      <c r="D159" s="3">
        <f t="shared" si="34"/>
        <v>0</v>
      </c>
      <c r="E159" s="222">
        <f t="shared" si="34"/>
        <v>0</v>
      </c>
      <c r="F159" s="223"/>
      <c r="G159" s="224"/>
      <c r="H159" s="75"/>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7"/>
      <c r="AM159" s="213" t="str">
        <f t="shared" si="35"/>
        <v/>
      </c>
      <c r="AN159" s="1"/>
      <c r="AO159">
        <f>SUM(COUNTIF(H159:AL159,{"休"}))</f>
        <v>0</v>
      </c>
      <c r="AQ159">
        <f>SUM(COUNTIF(H159:AL159,{"■"}))</f>
        <v>0</v>
      </c>
      <c r="AR159">
        <f t="shared" si="36"/>
        <v>0</v>
      </c>
    </row>
    <row r="160" spans="2:44" ht="12.75" customHeight="1">
      <c r="B160" s="225"/>
      <c r="C160" s="239"/>
      <c r="D160" s="3">
        <f t="shared" si="34"/>
        <v>0</v>
      </c>
      <c r="E160" s="222">
        <f t="shared" si="34"/>
        <v>0</v>
      </c>
      <c r="F160" s="223"/>
      <c r="G160" s="224"/>
      <c r="H160" s="75"/>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7"/>
      <c r="AM160" s="213" t="str">
        <f t="shared" si="35"/>
        <v/>
      </c>
      <c r="AN160" s="1"/>
      <c r="AO160">
        <f>SUM(COUNTIF(H160:AL160,{"休"}))</f>
        <v>0</v>
      </c>
      <c r="AQ160">
        <f>SUM(COUNTIF(H160:AL160,{"■"}))</f>
        <v>0</v>
      </c>
      <c r="AR160">
        <f t="shared" si="36"/>
        <v>0</v>
      </c>
    </row>
    <row r="161" spans="2:44" ht="12.75" customHeight="1" thickBot="1">
      <c r="B161" s="121"/>
      <c r="C161" s="189"/>
      <c r="D161" s="3">
        <f t="shared" si="34"/>
        <v>0</v>
      </c>
      <c r="E161" s="222">
        <f t="shared" si="34"/>
        <v>0</v>
      </c>
      <c r="F161" s="223"/>
      <c r="G161" s="224"/>
      <c r="H161" s="97"/>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9"/>
      <c r="AM161" s="213" t="str">
        <f t="shared" si="35"/>
        <v/>
      </c>
      <c r="AN161" s="93"/>
      <c r="AO161">
        <f>SUM(COUNTIF(H161:AL161,{"休"}))</f>
        <v>0</v>
      </c>
      <c r="AQ161">
        <f>SUM(COUNTIF(H161:AL161,{"■"}))</f>
        <v>0</v>
      </c>
      <c r="AR161">
        <f t="shared" si="36"/>
        <v>0</v>
      </c>
    </row>
    <row r="162" spans="2:44" ht="12.75" customHeight="1" thickBot="1">
      <c r="B162" s="182"/>
      <c r="C162" s="185"/>
      <c r="D162" s="192"/>
      <c r="E162" s="203"/>
      <c r="F162" s="16"/>
      <c r="G162" s="204"/>
      <c r="H162" s="100" t="str">
        <f>'旬報(翌3月)'!D16</f>
        <v>日</v>
      </c>
      <c r="I162" s="101" t="str">
        <f>'旬報(翌3月)'!D17</f>
        <v>月</v>
      </c>
      <c r="J162" s="101" t="str">
        <f>'旬報(翌3月)'!D18</f>
        <v>火</v>
      </c>
      <c r="K162" s="101" t="str">
        <f>'旬報(翌3月)'!D19</f>
        <v>水</v>
      </c>
      <c r="L162" s="101" t="str">
        <f>'旬報(翌3月)'!D20</f>
        <v>木</v>
      </c>
      <c r="M162" s="101" t="str">
        <f>'旬報(翌3月)'!D21</f>
        <v>金</v>
      </c>
      <c r="N162" s="101" t="str">
        <f>'旬報(翌3月)'!D22</f>
        <v>土</v>
      </c>
      <c r="O162" s="101" t="str">
        <f>'旬報(翌3月)'!D23</f>
        <v>日</v>
      </c>
      <c r="P162" s="101" t="str">
        <f>'旬報(翌3月)'!D24</f>
        <v>月</v>
      </c>
      <c r="Q162" s="101" t="str">
        <f>'旬報(翌3月)'!D25</f>
        <v>火</v>
      </c>
      <c r="R162" s="101" t="str">
        <f>'旬報(翌3月)'!D36</f>
        <v>水</v>
      </c>
      <c r="S162" s="101" t="str">
        <f>'旬報(翌3月)'!D37</f>
        <v>木</v>
      </c>
      <c r="T162" s="101" t="str">
        <f>'旬報(翌3月)'!D38</f>
        <v>金</v>
      </c>
      <c r="U162" s="101" t="str">
        <f>'旬報(翌3月)'!D39</f>
        <v>土</v>
      </c>
      <c r="V162" s="101" t="str">
        <f>'旬報(翌3月)'!D40</f>
        <v>日</v>
      </c>
      <c r="W162" s="101" t="str">
        <f>'旬報(翌3月)'!D41</f>
        <v>月</v>
      </c>
      <c r="X162" s="101" t="str">
        <f>'旬報(翌3月)'!D42</f>
        <v>火</v>
      </c>
      <c r="Y162" s="101" t="str">
        <f>'旬報(翌3月)'!D43</f>
        <v>水</v>
      </c>
      <c r="Z162" s="101" t="str">
        <f>'旬報(翌3月)'!D44</f>
        <v>木</v>
      </c>
      <c r="AA162" s="101" t="str">
        <f>'旬報(翌3月)'!D45</f>
        <v>金</v>
      </c>
      <c r="AB162" s="101" t="str">
        <f>'旬報(翌3月)'!D56</f>
        <v>土</v>
      </c>
      <c r="AC162" s="101" t="str">
        <f>'旬報(翌3月)'!D57</f>
        <v>日</v>
      </c>
      <c r="AD162" s="101" t="str">
        <f>'旬報(翌3月)'!D58</f>
        <v>月</v>
      </c>
      <c r="AE162" s="101" t="str">
        <f>'旬報(翌3月)'!D59</f>
        <v>火</v>
      </c>
      <c r="AF162" s="101" t="str">
        <f>'旬報(翌3月)'!D60</f>
        <v>水</v>
      </c>
      <c r="AG162" s="101" t="str">
        <f>'旬報(翌3月)'!D61</f>
        <v>木</v>
      </c>
      <c r="AH162" s="101" t="str">
        <f>'旬報(翌3月)'!D62</f>
        <v>金</v>
      </c>
      <c r="AI162" s="101" t="str">
        <f>'旬報(翌3月)'!D63</f>
        <v>土</v>
      </c>
      <c r="AJ162" s="101" t="str">
        <f>'旬報(翌3月)'!D64</f>
        <v>日</v>
      </c>
      <c r="AK162" s="101" t="str">
        <f>'旬報(翌3月)'!D65</f>
        <v>月</v>
      </c>
      <c r="AL162" s="102" t="str">
        <f>'旬報(翌3月)'!D66</f>
        <v>火</v>
      </c>
      <c r="AM162" s="212" t="str">
        <f>IF(SUM(AM163:AM174)=0,"",ROUND(AVERAGE(AM163:AM174),3))</f>
        <v/>
      </c>
      <c r="AN162" s="71"/>
    </row>
    <row r="163" spans="2:44" ht="12.75" customHeight="1">
      <c r="B163" s="225">
        <f t="shared" ref="B163" si="37">B150+1</f>
        <v>3</v>
      </c>
      <c r="C163" s="226" t="s">
        <v>1</v>
      </c>
      <c r="D163" s="3" t="str">
        <f>D150</f>
        <v>●建設</v>
      </c>
      <c r="E163" s="222" t="str">
        <f>E150</f>
        <v>富山　太郎</v>
      </c>
      <c r="F163" s="223"/>
      <c r="G163" s="224"/>
      <c r="H163" s="75"/>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7"/>
      <c r="AM163" s="213" t="str">
        <f>IF(AO163=0,"",(AO163+AP163)/(AR163+AP163))</f>
        <v/>
      </c>
      <c r="AN163" s="1"/>
      <c r="AO163">
        <f>SUM(COUNTIF(H163:AL163,{"休"}))</f>
        <v>0</v>
      </c>
      <c r="AQ163">
        <f>SUM(COUNTIF(H163:AL163,{"■"}))</f>
        <v>0</v>
      </c>
      <c r="AR163">
        <f>AO163+AQ163</f>
        <v>0</v>
      </c>
    </row>
    <row r="164" spans="2:44" ht="12.75" customHeight="1">
      <c r="B164" s="225"/>
      <c r="C164" s="226"/>
      <c r="D164" s="3">
        <f t="shared" ref="D164:E174" si="38">D151</f>
        <v>0</v>
      </c>
      <c r="E164" s="222" t="str">
        <f t="shared" si="38"/>
        <v>富山　次郎</v>
      </c>
      <c r="F164" s="223"/>
      <c r="G164" s="224"/>
      <c r="H164" s="75"/>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7"/>
      <c r="AM164" s="213" t="str">
        <f t="shared" ref="AM164:AM174" si="39">IF(AO164=0,"",(AO164+AP164)/(AR164+AP164))</f>
        <v/>
      </c>
      <c r="AN164" s="1"/>
      <c r="AO164">
        <f>SUM(COUNTIF(H164:AL164,{"休"}))</f>
        <v>0</v>
      </c>
      <c r="AQ164">
        <f>SUM(COUNTIF(H164:AL164,{"■"}))</f>
        <v>0</v>
      </c>
      <c r="AR164">
        <f>AO164+AQ164</f>
        <v>0</v>
      </c>
    </row>
    <row r="165" spans="2:44" ht="12.75" customHeight="1">
      <c r="B165" s="182"/>
      <c r="C165" s="200"/>
      <c r="D165" s="3">
        <f t="shared" si="38"/>
        <v>0</v>
      </c>
      <c r="E165" s="222" t="str">
        <f t="shared" si="38"/>
        <v>富山　三郎</v>
      </c>
      <c r="F165" s="223"/>
      <c r="G165" s="224"/>
      <c r="H165" s="210"/>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9"/>
      <c r="AM165" s="213" t="str">
        <f t="shared" si="39"/>
        <v/>
      </c>
      <c r="AN165" s="93"/>
      <c r="AO165">
        <f>SUM(COUNTIF(H165:AL165,{"休"}))</f>
        <v>0</v>
      </c>
    </row>
    <row r="166" spans="2:44" ht="12.75" customHeight="1">
      <c r="B166" s="225"/>
      <c r="C166" s="239"/>
      <c r="D166" s="3" t="str">
        <f t="shared" si="38"/>
        <v>▲建設（一次下請）</v>
      </c>
      <c r="E166" s="222" t="str">
        <f t="shared" si="38"/>
        <v>高岡　一郎</v>
      </c>
      <c r="F166" s="223"/>
      <c r="G166" s="224"/>
      <c r="H166" s="207"/>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c r="AK166" s="194"/>
      <c r="AL166" s="206"/>
      <c r="AM166" s="213" t="str">
        <f t="shared" si="39"/>
        <v/>
      </c>
      <c r="AN166" s="1"/>
      <c r="AO166">
        <f>SUM(COUNTIF(H166:AL166,{"休"}))</f>
        <v>0</v>
      </c>
      <c r="AQ166">
        <f>SUM(COUNTIF(H166:AL166,{"■"}))</f>
        <v>0</v>
      </c>
      <c r="AR166">
        <f>AO166+AQ166</f>
        <v>0</v>
      </c>
    </row>
    <row r="167" spans="2:44" ht="12.75" customHeight="1">
      <c r="B167" s="225"/>
      <c r="C167" s="239"/>
      <c r="D167" s="3" t="str">
        <f t="shared" si="38"/>
        <v>■建設（二次下請）</v>
      </c>
      <c r="E167" s="222" t="str">
        <f t="shared" si="38"/>
        <v>新川　花子</v>
      </c>
      <c r="F167" s="223"/>
      <c r="G167" s="224"/>
      <c r="H167" s="75"/>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7"/>
      <c r="AM167" s="213" t="str">
        <f>IF(AO167=0,"",(AO167+AP167)/(AR167+AP167))</f>
        <v/>
      </c>
      <c r="AN167" s="1"/>
      <c r="AO167">
        <f>SUM(COUNTIF(H167:AL167,{"休"}))</f>
        <v>0</v>
      </c>
      <c r="AQ167">
        <f>SUM(COUNTIF(H167:AL167,{"■"}))</f>
        <v>0</v>
      </c>
      <c r="AR167">
        <f>AO167+AQ167</f>
        <v>0</v>
      </c>
    </row>
    <row r="168" spans="2:44" ht="12.75" customHeight="1">
      <c r="B168" s="182"/>
      <c r="C168" s="200"/>
      <c r="D168" s="3">
        <f t="shared" si="38"/>
        <v>0</v>
      </c>
      <c r="E168" s="222">
        <f t="shared" si="38"/>
        <v>0</v>
      </c>
      <c r="F168" s="223"/>
      <c r="G168" s="224"/>
      <c r="H168" s="210"/>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9"/>
      <c r="AM168" s="213" t="str">
        <f t="shared" si="39"/>
        <v/>
      </c>
      <c r="AN168" s="93"/>
      <c r="AO168">
        <f>SUM(COUNTIF(H168:AL168,{"休"}))</f>
        <v>0</v>
      </c>
    </row>
    <row r="169" spans="2:44" ht="12.75" customHeight="1">
      <c r="B169" s="225"/>
      <c r="C169" s="226"/>
      <c r="D169" s="3">
        <f t="shared" si="38"/>
        <v>0</v>
      </c>
      <c r="E169" s="222">
        <f t="shared" si="38"/>
        <v>0</v>
      </c>
      <c r="F169" s="223"/>
      <c r="G169" s="224"/>
      <c r="H169" s="207"/>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206"/>
      <c r="AM169" s="213" t="str">
        <f t="shared" si="39"/>
        <v/>
      </c>
      <c r="AN169" s="1"/>
      <c r="AO169">
        <f>SUM(COUNTIF(H169:AL169,{"休"}))</f>
        <v>0</v>
      </c>
      <c r="AQ169">
        <f>SUM(COUNTIF(H169:AL169,{"■"}))</f>
        <v>0</v>
      </c>
      <c r="AR169">
        <f>AO169+AQ169</f>
        <v>0</v>
      </c>
    </row>
    <row r="170" spans="2:44" ht="12.75" customHeight="1">
      <c r="B170" s="225"/>
      <c r="C170" s="226"/>
      <c r="D170" s="3">
        <f t="shared" si="38"/>
        <v>0</v>
      </c>
      <c r="E170" s="222">
        <f t="shared" si="38"/>
        <v>0</v>
      </c>
      <c r="F170" s="223"/>
      <c r="G170" s="224"/>
      <c r="H170" s="75"/>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7"/>
      <c r="AM170" s="213" t="str">
        <f t="shared" si="39"/>
        <v/>
      </c>
      <c r="AN170" s="1"/>
      <c r="AO170">
        <f>SUM(COUNTIF(H170:AL170,{"休"}))</f>
        <v>0</v>
      </c>
      <c r="AQ170">
        <f>SUM(COUNTIF(H170:AL170,{"■"}))</f>
        <v>0</v>
      </c>
      <c r="AR170">
        <f>AO170+AQ170</f>
        <v>0</v>
      </c>
    </row>
    <row r="171" spans="2:44" ht="12.75" customHeight="1">
      <c r="B171" s="182"/>
      <c r="C171" s="200"/>
      <c r="D171" s="3">
        <f t="shared" si="38"/>
        <v>0</v>
      </c>
      <c r="E171" s="222">
        <f t="shared" si="38"/>
        <v>0</v>
      </c>
      <c r="F171" s="223"/>
      <c r="G171" s="224"/>
      <c r="H171" s="210"/>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9"/>
      <c r="AM171" s="213" t="str">
        <f t="shared" si="39"/>
        <v/>
      </c>
      <c r="AN171" s="93"/>
      <c r="AO171">
        <f>SUM(COUNTIF(H171:AL171,{"休"}))</f>
        <v>0</v>
      </c>
    </row>
    <row r="172" spans="2:44" ht="12.75" customHeight="1">
      <c r="B172" s="225"/>
      <c r="C172" s="226"/>
      <c r="D172" s="3">
        <f t="shared" si="38"/>
        <v>0</v>
      </c>
      <c r="E172" s="222">
        <f t="shared" si="38"/>
        <v>0</v>
      </c>
      <c r="F172" s="223"/>
      <c r="G172" s="224"/>
      <c r="H172" s="207"/>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206"/>
      <c r="AM172" s="213" t="str">
        <f t="shared" si="39"/>
        <v/>
      </c>
      <c r="AN172" s="1"/>
      <c r="AO172">
        <f>SUM(COUNTIF(H172:AL172,{"休"}))</f>
        <v>0</v>
      </c>
      <c r="AQ172">
        <f>SUM(COUNTIF(H172:AL172,{"■"}))</f>
        <v>0</v>
      </c>
      <c r="AR172">
        <f>AO172+AQ172</f>
        <v>0</v>
      </c>
    </row>
    <row r="173" spans="2:44" ht="12.75" customHeight="1">
      <c r="B173" s="225"/>
      <c r="C173" s="226"/>
      <c r="D173" s="3">
        <f t="shared" si="38"/>
        <v>0</v>
      </c>
      <c r="E173" s="222">
        <f t="shared" si="38"/>
        <v>0</v>
      </c>
      <c r="F173" s="223"/>
      <c r="G173" s="224"/>
      <c r="H173" s="75"/>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7"/>
      <c r="AM173" s="213" t="str">
        <f t="shared" si="39"/>
        <v/>
      </c>
      <c r="AN173" s="1"/>
      <c r="AO173">
        <f>SUM(COUNTIF(H173:AL173,{"休"}))</f>
        <v>0</v>
      </c>
      <c r="AQ173">
        <f>SUM(COUNTIF(H173:AL173,{"■"}))</f>
        <v>0</v>
      </c>
      <c r="AR173">
        <f>AO173+AQ173</f>
        <v>0</v>
      </c>
    </row>
    <row r="174" spans="2:44" ht="12.75" customHeight="1">
      <c r="B174" s="121"/>
      <c r="C174" s="122"/>
      <c r="D174" s="3">
        <f>D161</f>
        <v>0</v>
      </c>
      <c r="E174" s="222">
        <f t="shared" si="38"/>
        <v>0</v>
      </c>
      <c r="F174" s="223"/>
      <c r="G174" s="224"/>
      <c r="H174" s="123"/>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5"/>
      <c r="AM174" s="213" t="str">
        <f t="shared" si="39"/>
        <v/>
      </c>
      <c r="AN174" s="93"/>
      <c r="AO174">
        <f>SUM(COUNTIF(H174:AL174,{"休"}))</f>
        <v>0</v>
      </c>
    </row>
    <row r="175" spans="2:44" ht="13.5" customHeight="1">
      <c r="H175" s="41" t="s">
        <v>106</v>
      </c>
      <c r="I175" s="41"/>
      <c r="J175" s="41"/>
      <c r="K175" s="41"/>
      <c r="L175" s="41"/>
      <c r="M175" s="41"/>
      <c r="S175" t="s">
        <v>107</v>
      </c>
    </row>
    <row r="176" spans="2:44" ht="18" customHeight="1" thickBot="1">
      <c r="P176" s="126"/>
      <c r="S176" s="63" t="s">
        <v>108</v>
      </c>
      <c r="T176" s="74"/>
      <c r="U176" s="1"/>
      <c r="V176" s="63"/>
      <c r="W176" s="64"/>
      <c r="X176" s="64"/>
      <c r="Y176" s="64"/>
      <c r="Z176" s="63"/>
      <c r="AA176" s="63"/>
      <c r="AB176" s="1"/>
      <c r="AC176" s="64"/>
      <c r="AO176">
        <f>AO16+AO29+AO42+AO55+AO68+AO81+AO94+AO107+AO120+AO133+AO146+AO159+AO172</f>
        <v>0</v>
      </c>
      <c r="AQ176">
        <f>AQ16+AQ29+AQ42+AQ55+AQ68+AQ81+AQ94+AQ107+AQ120+AQ133+AQ146+AQ159+AQ172</f>
        <v>0</v>
      </c>
      <c r="AR176">
        <f>AR16+AR29+AR42+AR55+AR68+AR81+AR94+AR107+AR120+AR133+AR146+AR159+AR172</f>
        <v>0</v>
      </c>
    </row>
    <row r="177" spans="4:38" ht="18" customHeight="1">
      <c r="D177" t="s">
        <v>136</v>
      </c>
      <c r="H177" s="250" t="s">
        <v>137</v>
      </c>
      <c r="I177" s="251"/>
      <c r="J177" s="251"/>
      <c r="K177" s="251"/>
      <c r="L177" s="252"/>
      <c r="M177" s="209"/>
      <c r="S177" t="s">
        <v>117</v>
      </c>
      <c r="AB177" s="202"/>
      <c r="AC177" s="1"/>
      <c r="AD177" s="166"/>
      <c r="AE177" s="190"/>
      <c r="AF177" s="240"/>
      <c r="AG177" s="240"/>
      <c r="AH177" s="240"/>
      <c r="AI177" s="240"/>
      <c r="AJ177" s="241"/>
      <c r="AK177" s="241"/>
    </row>
    <row r="178" spans="4:38" ht="18" customHeight="1">
      <c r="H178" s="242" t="str">
        <f>IF(AND(AM6&gt;=8/28,AM19&gt;=8/28,AM32&gt;=8/28,AM45&gt;=8/28,AM58&gt;=8/28,AM71&gt;=8/28,AM84&gt;=8/28,AM97&gt;=8/28,AM110&gt;=8/28,AM123&gt;=8/28,AM136&gt;=8/28,AM149&gt;=8/28,AM162&gt;=8/28),"達成","未達成")</f>
        <v>達成</v>
      </c>
      <c r="I178" s="243"/>
      <c r="J178" s="243"/>
      <c r="K178" s="243"/>
      <c r="L178" s="244"/>
      <c r="M178" s="248" t="s">
        <v>138</v>
      </c>
      <c r="N178" s="248"/>
      <c r="O178" s="248"/>
      <c r="S178" t="s">
        <v>129</v>
      </c>
      <c r="AD178" s="190"/>
      <c r="AE178" s="190"/>
      <c r="AF178" s="240"/>
      <c r="AG178" s="240"/>
      <c r="AH178" s="240"/>
      <c r="AI178" s="240"/>
      <c r="AJ178" s="241"/>
      <c r="AK178" s="241"/>
    </row>
    <row r="179" spans="4:38" ht="18" customHeight="1" thickBot="1">
      <c r="H179" s="245"/>
      <c r="I179" s="246"/>
      <c r="J179" s="246"/>
      <c r="K179" s="246"/>
      <c r="L179" s="247"/>
      <c r="M179" s="248"/>
      <c r="N179" s="248"/>
      <c r="O179" s="248"/>
      <c r="S179" t="s">
        <v>130</v>
      </c>
      <c r="AB179" s="1"/>
      <c r="AC179" s="64"/>
      <c r="AF179" s="249"/>
      <c r="AG179" s="249"/>
      <c r="AH179" s="249"/>
      <c r="AI179" s="249"/>
      <c r="AJ179" s="248"/>
      <c r="AK179" s="248"/>
      <c r="AL179" s="248"/>
    </row>
    <row r="180" spans="4:38" ht="18" customHeight="1">
      <c r="D180" t="s">
        <v>135</v>
      </c>
      <c r="S180" t="s">
        <v>97</v>
      </c>
      <c r="AA180" s="126"/>
      <c r="AF180" s="249"/>
      <c r="AG180" s="249"/>
      <c r="AH180" s="249"/>
      <c r="AI180" s="249"/>
      <c r="AJ180" s="248"/>
      <c r="AK180" s="248"/>
      <c r="AL180" s="248"/>
    </row>
    <row r="181" spans="4:38" ht="18" customHeight="1">
      <c r="D181" t="s">
        <v>126</v>
      </c>
      <c r="S181" t="s">
        <v>95</v>
      </c>
      <c r="T181" s="139"/>
      <c r="U181" s="139"/>
      <c r="V181" s="181"/>
      <c r="W181" s="181"/>
      <c r="X181" s="181"/>
      <c r="Y181" s="181"/>
      <c r="AA181" s="202"/>
      <c r="AB181" s="202"/>
      <c r="AF181" s="190"/>
      <c r="AG181" s="190"/>
      <c r="AH181" s="253"/>
      <c r="AI181" s="253"/>
      <c r="AJ181" s="253"/>
      <c r="AK181" s="253"/>
    </row>
    <row r="182" spans="4:38" ht="18" customHeight="1">
      <c r="D182" s="2" t="s">
        <v>99</v>
      </c>
      <c r="E182" s="254" t="s">
        <v>100</v>
      </c>
      <c r="F182" s="254"/>
      <c r="G182" s="254"/>
      <c r="H182" s="254" t="s">
        <v>101</v>
      </c>
      <c r="I182" s="254"/>
      <c r="J182" s="254" t="s">
        <v>102</v>
      </c>
      <c r="K182" s="254"/>
      <c r="L182" s="255" t="s">
        <v>103</v>
      </c>
      <c r="M182" s="256"/>
      <c r="N182" s="254" t="s">
        <v>104</v>
      </c>
      <c r="O182" s="254"/>
      <c r="P182" s="254" t="s">
        <v>105</v>
      </c>
      <c r="Q182" s="254"/>
      <c r="S182" t="s">
        <v>96</v>
      </c>
      <c r="T182" s="62"/>
      <c r="U182" s="1"/>
      <c r="V182" s="201"/>
      <c r="W182" s="201"/>
      <c r="X182" s="1"/>
      <c r="Y182" s="202"/>
      <c r="Z182" s="202"/>
      <c r="AA182" s="202"/>
      <c r="AB182" s="202"/>
      <c r="AF182" s="190"/>
      <c r="AG182" s="190"/>
      <c r="AH182" s="253"/>
      <c r="AI182" s="253"/>
      <c r="AJ182" s="253"/>
      <c r="AK182" s="253"/>
    </row>
    <row r="183" spans="4:38">
      <c r="D183" s="205" t="s">
        <v>109</v>
      </c>
      <c r="E183" s="257" t="s">
        <v>110</v>
      </c>
      <c r="F183" s="257"/>
      <c r="G183" s="257"/>
      <c r="H183" s="258">
        <f t="shared" ref="H183:H194" si="40">AR7+AR20+AR33+AR46+AR59+AR72+AR85+AR98+AR111+AR124+AR137+AR150+AR163</f>
        <v>67</v>
      </c>
      <c r="I183" s="259"/>
      <c r="J183" s="258">
        <f>AO7+AO20+AO33+AO46+AO59+AO72+AO85+AO98+AO111+AO124+AO137+AO150+AO163</f>
        <v>19</v>
      </c>
      <c r="K183" s="259"/>
      <c r="L183" s="260">
        <f>IF(H183=0,"",J183/H183)</f>
        <v>0.28358208955223879</v>
      </c>
      <c r="M183" s="261"/>
      <c r="N183" s="262">
        <f>ROUND(AVERAGE(L183:M194),3)</f>
        <v>0.33900000000000002</v>
      </c>
      <c r="O183" s="263"/>
      <c r="P183" s="229" t="str">
        <f>IF(N183&gt;=28.5%,"OK","OUT")</f>
        <v>OK</v>
      </c>
      <c r="Q183" s="231"/>
      <c r="S183" s="51" t="s">
        <v>98</v>
      </c>
      <c r="AF183" s="190"/>
      <c r="AG183" s="190"/>
      <c r="AH183" s="253"/>
      <c r="AI183" s="253"/>
      <c r="AJ183" s="253"/>
      <c r="AK183" s="253"/>
    </row>
    <row r="184" spans="4:38">
      <c r="D184" s="205"/>
      <c r="E184" s="257" t="s">
        <v>111</v>
      </c>
      <c r="F184" s="257"/>
      <c r="G184" s="257"/>
      <c r="H184" s="258">
        <f t="shared" si="40"/>
        <v>67</v>
      </c>
      <c r="I184" s="259"/>
      <c r="J184" s="258">
        <f t="shared" ref="J184:J194" si="41">AO8+AO21+AO34+AO47+AO60+AO73+AO86+AO99+AO112+AO125+AO138+AO151+AO164</f>
        <v>19</v>
      </c>
      <c r="K184" s="259"/>
      <c r="L184" s="260">
        <f>IF(H184=0,"",J184/H184)</f>
        <v>0.28358208955223879</v>
      </c>
      <c r="M184" s="261"/>
      <c r="N184" s="264"/>
      <c r="O184" s="265"/>
      <c r="P184" s="268"/>
      <c r="Q184" s="269"/>
      <c r="T184" s="241"/>
      <c r="U184" s="241"/>
      <c r="V184" s="241"/>
      <c r="W184" s="241"/>
    </row>
    <row r="185" spans="4:38">
      <c r="D185" s="205"/>
      <c r="E185" s="257" t="s">
        <v>114</v>
      </c>
      <c r="F185" s="257"/>
      <c r="G185" s="257"/>
      <c r="H185" s="258">
        <f t="shared" si="40"/>
        <v>67</v>
      </c>
      <c r="I185" s="259"/>
      <c r="J185" s="258">
        <f t="shared" si="41"/>
        <v>19</v>
      </c>
      <c r="K185" s="259"/>
      <c r="L185" s="260">
        <f t="shared" ref="L185:L194" si="42">IF(H185=0,"",J185/H185)</f>
        <v>0.28358208955223879</v>
      </c>
      <c r="M185" s="261"/>
      <c r="N185" s="264"/>
      <c r="O185" s="265"/>
      <c r="P185" s="268"/>
      <c r="Q185" s="269"/>
      <c r="T185" s="241"/>
      <c r="U185" s="241"/>
      <c r="V185" s="241"/>
      <c r="W185" s="241"/>
    </row>
    <row r="186" spans="4:38">
      <c r="D186" s="205" t="s">
        <v>112</v>
      </c>
      <c r="E186" s="257" t="s">
        <v>115</v>
      </c>
      <c r="F186" s="257"/>
      <c r="G186" s="257"/>
      <c r="H186" s="258">
        <f t="shared" si="40"/>
        <v>12</v>
      </c>
      <c r="I186" s="259"/>
      <c r="J186" s="258">
        <f t="shared" si="41"/>
        <v>5</v>
      </c>
      <c r="K186" s="259"/>
      <c r="L186" s="260">
        <f t="shared" si="42"/>
        <v>0.41666666666666669</v>
      </c>
      <c r="M186" s="261"/>
      <c r="N186" s="264"/>
      <c r="O186" s="265"/>
      <c r="P186" s="268"/>
      <c r="Q186" s="269"/>
      <c r="T186" s="240"/>
      <c r="U186" s="240"/>
      <c r="V186" s="240"/>
      <c r="W186" s="240"/>
      <c r="X186" s="241"/>
      <c r="Y186" s="241"/>
    </row>
    <row r="187" spans="4:38" ht="14.25" thickBot="1">
      <c r="D187" s="205" t="s">
        <v>113</v>
      </c>
      <c r="E187" s="272" t="s">
        <v>116</v>
      </c>
      <c r="F187" s="273"/>
      <c r="G187" s="274"/>
      <c r="H187" s="258">
        <f t="shared" si="40"/>
        <v>7</v>
      </c>
      <c r="I187" s="259"/>
      <c r="J187" s="258">
        <f t="shared" si="41"/>
        <v>3</v>
      </c>
      <c r="K187" s="259"/>
      <c r="L187" s="260">
        <f t="shared" si="42"/>
        <v>0.42857142857142855</v>
      </c>
      <c r="M187" s="261"/>
      <c r="N187" s="264"/>
      <c r="O187" s="265"/>
      <c r="P187" s="268"/>
      <c r="Q187" s="269"/>
      <c r="T187" s="240"/>
      <c r="U187" s="240"/>
      <c r="V187" s="240"/>
      <c r="W187" s="240"/>
      <c r="X187" s="241"/>
      <c r="Y187" s="241"/>
      <c r="AA187" s="63"/>
      <c r="AB187" s="63"/>
      <c r="AC187" s="64"/>
      <c r="AD187" s="64"/>
      <c r="AE187" s="64"/>
      <c r="AF187" s="63"/>
      <c r="AG187" s="63"/>
      <c r="AH187" s="1"/>
    </row>
    <row r="188" spans="4:38">
      <c r="D188" s="205"/>
      <c r="E188" s="257"/>
      <c r="F188" s="257"/>
      <c r="G188" s="257"/>
      <c r="H188" s="258">
        <f t="shared" si="40"/>
        <v>0</v>
      </c>
      <c r="I188" s="259"/>
      <c r="J188" s="258">
        <f t="shared" si="41"/>
        <v>0</v>
      </c>
      <c r="K188" s="259"/>
      <c r="L188" s="260" t="str">
        <f>IF(H188=0,"",J188/H188)</f>
        <v/>
      </c>
      <c r="M188" s="261"/>
      <c r="N188" s="264"/>
      <c r="O188" s="265"/>
      <c r="P188" s="268"/>
      <c r="Q188" s="269"/>
      <c r="S188" s="250" t="s">
        <v>141</v>
      </c>
      <c r="T188" s="251"/>
      <c r="U188" s="251"/>
      <c r="V188" s="251"/>
      <c r="W188" s="252"/>
      <c r="X188" s="209"/>
      <c r="AA188" s="26"/>
      <c r="AB188" s="27"/>
      <c r="AF188" s="62"/>
      <c r="AG188" s="62"/>
      <c r="AH188" s="1"/>
    </row>
    <row r="189" spans="4:38">
      <c r="D189" s="205"/>
      <c r="E189" s="257"/>
      <c r="F189" s="257"/>
      <c r="G189" s="257"/>
      <c r="H189" s="258">
        <f t="shared" si="40"/>
        <v>0</v>
      </c>
      <c r="I189" s="259"/>
      <c r="J189" s="258">
        <f t="shared" si="41"/>
        <v>0</v>
      </c>
      <c r="K189" s="259"/>
      <c r="L189" s="260" t="str">
        <f t="shared" si="42"/>
        <v/>
      </c>
      <c r="M189" s="261"/>
      <c r="N189" s="264"/>
      <c r="O189" s="265"/>
      <c r="P189" s="268"/>
      <c r="Q189" s="269"/>
      <c r="S189" s="242" t="s">
        <v>149</v>
      </c>
      <c r="T189" s="243"/>
      <c r="U189" s="243"/>
      <c r="V189" s="243"/>
      <c r="W189" s="244"/>
      <c r="X189" s="248" t="s">
        <v>142</v>
      </c>
      <c r="Y189" s="248"/>
      <c r="Z189" s="248"/>
      <c r="AA189" s="26"/>
      <c r="AB189" s="253"/>
      <c r="AC189" s="253"/>
      <c r="AF189" s="62"/>
      <c r="AG189" s="62"/>
      <c r="AH189" s="1"/>
    </row>
    <row r="190" spans="4:38" ht="14.25" thickBot="1">
      <c r="D190" s="205"/>
      <c r="E190" s="257"/>
      <c r="F190" s="257"/>
      <c r="G190" s="257"/>
      <c r="H190" s="258">
        <f t="shared" si="40"/>
        <v>0</v>
      </c>
      <c r="I190" s="259"/>
      <c r="J190" s="258">
        <f t="shared" si="41"/>
        <v>0</v>
      </c>
      <c r="K190" s="259"/>
      <c r="L190" s="260" t="str">
        <f t="shared" si="42"/>
        <v/>
      </c>
      <c r="M190" s="261"/>
      <c r="N190" s="264"/>
      <c r="O190" s="265"/>
      <c r="P190" s="268"/>
      <c r="Q190" s="269"/>
      <c r="S190" s="245"/>
      <c r="T190" s="246"/>
      <c r="U190" s="246"/>
      <c r="V190" s="246"/>
      <c r="W190" s="247"/>
      <c r="X190" s="248"/>
      <c r="Y190" s="248"/>
      <c r="Z190" s="248"/>
      <c r="AA190" s="26"/>
      <c r="AB190" s="27"/>
    </row>
    <row r="191" spans="4:38">
      <c r="D191" s="205"/>
      <c r="E191" s="257"/>
      <c r="F191" s="257"/>
      <c r="G191" s="257"/>
      <c r="H191" s="258">
        <f t="shared" si="40"/>
        <v>0</v>
      </c>
      <c r="I191" s="259"/>
      <c r="J191" s="258">
        <f t="shared" si="41"/>
        <v>0</v>
      </c>
      <c r="K191" s="259"/>
      <c r="L191" s="260" t="str">
        <f t="shared" si="42"/>
        <v/>
      </c>
      <c r="M191" s="261"/>
      <c r="N191" s="264"/>
      <c r="O191" s="265"/>
      <c r="P191" s="268"/>
      <c r="Q191" s="269"/>
      <c r="S191" t="s">
        <v>145</v>
      </c>
      <c r="V191" s="64"/>
      <c r="Y191" s="63"/>
      <c r="Z191" s="63"/>
      <c r="AA191" s="63"/>
      <c r="AB191" s="63"/>
      <c r="AC191" s="64"/>
      <c r="AD191" s="64"/>
      <c r="AE191" s="64"/>
      <c r="AF191" s="63"/>
      <c r="AG191" s="63"/>
      <c r="AH191" s="1"/>
    </row>
    <row r="192" spans="4:38">
      <c r="D192" s="205"/>
      <c r="E192" s="257"/>
      <c r="F192" s="257"/>
      <c r="G192" s="257"/>
      <c r="H192" s="258">
        <f t="shared" si="40"/>
        <v>0</v>
      </c>
      <c r="I192" s="259"/>
      <c r="J192" s="258">
        <f t="shared" si="41"/>
        <v>0</v>
      </c>
      <c r="K192" s="259"/>
      <c r="L192" s="260" t="str">
        <f t="shared" si="42"/>
        <v/>
      </c>
      <c r="M192" s="261"/>
      <c r="N192" s="264"/>
      <c r="O192" s="265"/>
      <c r="P192" s="268"/>
      <c r="Q192" s="269"/>
      <c r="S192" t="s">
        <v>144</v>
      </c>
      <c r="Y192" s="62"/>
      <c r="Z192" s="62"/>
      <c r="AA192" s="26"/>
      <c r="AB192" s="27"/>
      <c r="AF192" s="62"/>
      <c r="AG192" s="62"/>
      <c r="AH192" s="1"/>
    </row>
    <row r="193" spans="4:38">
      <c r="D193" s="205"/>
      <c r="E193" s="257"/>
      <c r="F193" s="257"/>
      <c r="G193" s="257"/>
      <c r="H193" s="258">
        <f t="shared" si="40"/>
        <v>0</v>
      </c>
      <c r="I193" s="259"/>
      <c r="J193" s="258">
        <f t="shared" si="41"/>
        <v>0</v>
      </c>
      <c r="K193" s="259"/>
      <c r="L193" s="260" t="str">
        <f t="shared" si="42"/>
        <v/>
      </c>
      <c r="M193" s="261"/>
      <c r="N193" s="264"/>
      <c r="O193" s="265"/>
      <c r="P193" s="268"/>
      <c r="Q193" s="269"/>
      <c r="Y193" s="62"/>
      <c r="Z193" s="62"/>
      <c r="AA193" s="26"/>
      <c r="AB193" s="253"/>
      <c r="AC193" s="253"/>
      <c r="AF193" s="62"/>
      <c r="AG193" s="62"/>
      <c r="AH193" s="1"/>
    </row>
    <row r="194" spans="4:38">
      <c r="D194" s="205"/>
      <c r="E194" s="257"/>
      <c r="F194" s="257"/>
      <c r="G194" s="257"/>
      <c r="H194" s="258">
        <f t="shared" si="40"/>
        <v>0</v>
      </c>
      <c r="I194" s="259"/>
      <c r="J194" s="258">
        <f t="shared" si="41"/>
        <v>0</v>
      </c>
      <c r="K194" s="259"/>
      <c r="L194" s="260" t="str">
        <f t="shared" si="42"/>
        <v/>
      </c>
      <c r="M194" s="261"/>
      <c r="N194" s="266"/>
      <c r="O194" s="267"/>
      <c r="P194" s="270"/>
      <c r="Q194" s="271"/>
    </row>
    <row r="196" spans="4:38">
      <c r="AL196" t="str">
        <f>IF(PRODUCT(AM6,AM32,AM45,AM58,AM71,AM84,AM97,AM110,AM123,AM136,AM149,AM162&gt;=8/28)*1,"達成","未達成")</f>
        <v>達成</v>
      </c>
    </row>
  </sheetData>
  <mergeCells count="344">
    <mergeCell ref="AB193:AC193"/>
    <mergeCell ref="E194:G194"/>
    <mergeCell ref="H194:I194"/>
    <mergeCell ref="J194:K194"/>
    <mergeCell ref="L194:M194"/>
    <mergeCell ref="S188:W188"/>
    <mergeCell ref="S189:W190"/>
    <mergeCell ref="X189:Z190"/>
    <mergeCell ref="E192:G192"/>
    <mergeCell ref="H192:I192"/>
    <mergeCell ref="J192:K192"/>
    <mergeCell ref="L192:M192"/>
    <mergeCell ref="E193:G193"/>
    <mergeCell ref="H193:I193"/>
    <mergeCell ref="J193:K193"/>
    <mergeCell ref="L193:M193"/>
    <mergeCell ref="J190:K190"/>
    <mergeCell ref="L190:M190"/>
    <mergeCell ref="E191:G191"/>
    <mergeCell ref="H191:I191"/>
    <mergeCell ref="J191:K191"/>
    <mergeCell ref="L191:M191"/>
    <mergeCell ref="E189:G189"/>
    <mergeCell ref="H189:I189"/>
    <mergeCell ref="L185:M185"/>
    <mergeCell ref="E186:G186"/>
    <mergeCell ref="H186:I186"/>
    <mergeCell ref="J186:K186"/>
    <mergeCell ref="L186:M186"/>
    <mergeCell ref="T186:W187"/>
    <mergeCell ref="J189:K189"/>
    <mergeCell ref="L189:M189"/>
    <mergeCell ref="AB189:AC189"/>
    <mergeCell ref="X186:Y187"/>
    <mergeCell ref="E187:G187"/>
    <mergeCell ref="H187:I187"/>
    <mergeCell ref="J187:K187"/>
    <mergeCell ref="L187:M187"/>
    <mergeCell ref="E188:G188"/>
    <mergeCell ref="H188:I188"/>
    <mergeCell ref="J188:K188"/>
    <mergeCell ref="L188:M188"/>
    <mergeCell ref="AH181:AI183"/>
    <mergeCell ref="AJ181:AK183"/>
    <mergeCell ref="E182:G182"/>
    <mergeCell ref="H182:I182"/>
    <mergeCell ref="J182:K182"/>
    <mergeCell ref="L182:M182"/>
    <mergeCell ref="N182:O182"/>
    <mergeCell ref="P182:Q182"/>
    <mergeCell ref="E183:G183"/>
    <mergeCell ref="H183:I183"/>
    <mergeCell ref="J183:K183"/>
    <mergeCell ref="L183:M183"/>
    <mergeCell ref="N183:O194"/>
    <mergeCell ref="P183:Q194"/>
    <mergeCell ref="E184:G184"/>
    <mergeCell ref="H184:I184"/>
    <mergeCell ref="J184:K184"/>
    <mergeCell ref="L184:M184"/>
    <mergeCell ref="E190:G190"/>
    <mergeCell ref="H190:I190"/>
    <mergeCell ref="T184:W185"/>
    <mergeCell ref="E185:G185"/>
    <mergeCell ref="H185:I185"/>
    <mergeCell ref="J185:K185"/>
    <mergeCell ref="AF177:AI178"/>
    <mergeCell ref="AJ177:AK178"/>
    <mergeCell ref="H178:L179"/>
    <mergeCell ref="M178:O179"/>
    <mergeCell ref="AF179:AI180"/>
    <mergeCell ref="AJ179:AL180"/>
    <mergeCell ref="B172:B173"/>
    <mergeCell ref="C172:C173"/>
    <mergeCell ref="E172:G172"/>
    <mergeCell ref="E173:G173"/>
    <mergeCell ref="E174:G174"/>
    <mergeCell ref="H177:L177"/>
    <mergeCell ref="E168:G168"/>
    <mergeCell ref="B169:B170"/>
    <mergeCell ref="C169:C170"/>
    <mergeCell ref="E169:G169"/>
    <mergeCell ref="E170:G170"/>
    <mergeCell ref="E171:G171"/>
    <mergeCell ref="B163:B164"/>
    <mergeCell ref="C163:C164"/>
    <mergeCell ref="E163:G163"/>
    <mergeCell ref="E164:G164"/>
    <mergeCell ref="E165:G165"/>
    <mergeCell ref="B166:B167"/>
    <mergeCell ref="C166:C167"/>
    <mergeCell ref="E166:G166"/>
    <mergeCell ref="E167:G167"/>
    <mergeCell ref="E158:G158"/>
    <mergeCell ref="B159:B160"/>
    <mergeCell ref="C159:C160"/>
    <mergeCell ref="E159:G159"/>
    <mergeCell ref="E160:G160"/>
    <mergeCell ref="E161:G161"/>
    <mergeCell ref="B153:B154"/>
    <mergeCell ref="C153:C154"/>
    <mergeCell ref="E153:G153"/>
    <mergeCell ref="E154:G154"/>
    <mergeCell ref="E155:G155"/>
    <mergeCell ref="B156:B157"/>
    <mergeCell ref="C156:C157"/>
    <mergeCell ref="E156:G156"/>
    <mergeCell ref="E157:G157"/>
    <mergeCell ref="E148:G148"/>
    <mergeCell ref="B150:B151"/>
    <mergeCell ref="C150:C151"/>
    <mergeCell ref="E150:G150"/>
    <mergeCell ref="E151:G151"/>
    <mergeCell ref="E152:G152"/>
    <mergeCell ref="B143:B144"/>
    <mergeCell ref="C143:C144"/>
    <mergeCell ref="E143:G143"/>
    <mergeCell ref="E144:G144"/>
    <mergeCell ref="E145:G145"/>
    <mergeCell ref="B146:B147"/>
    <mergeCell ref="C146:C147"/>
    <mergeCell ref="E146:G146"/>
    <mergeCell ref="E147:G147"/>
    <mergeCell ref="E139:G139"/>
    <mergeCell ref="B140:B141"/>
    <mergeCell ref="C140:C141"/>
    <mergeCell ref="E140:G140"/>
    <mergeCell ref="E141:G141"/>
    <mergeCell ref="E142:G142"/>
    <mergeCell ref="E135:G135"/>
    <mergeCell ref="B136:C136"/>
    <mergeCell ref="B137:B138"/>
    <mergeCell ref="C137:C138"/>
    <mergeCell ref="E137:G137"/>
    <mergeCell ref="E138:G138"/>
    <mergeCell ref="B130:B131"/>
    <mergeCell ref="C130:C131"/>
    <mergeCell ref="E130:G130"/>
    <mergeCell ref="E131:G131"/>
    <mergeCell ref="E132:G132"/>
    <mergeCell ref="B133:B134"/>
    <mergeCell ref="C133:C134"/>
    <mergeCell ref="E133:G133"/>
    <mergeCell ref="E134:G134"/>
    <mergeCell ref="E126:G126"/>
    <mergeCell ref="B127:B128"/>
    <mergeCell ref="C127:C128"/>
    <mergeCell ref="E127:G127"/>
    <mergeCell ref="E128:G128"/>
    <mergeCell ref="E129:G129"/>
    <mergeCell ref="B120:B121"/>
    <mergeCell ref="C120:C121"/>
    <mergeCell ref="E120:G120"/>
    <mergeCell ref="E121:G121"/>
    <mergeCell ref="E122:G122"/>
    <mergeCell ref="B124:B125"/>
    <mergeCell ref="C124:C125"/>
    <mergeCell ref="E124:G124"/>
    <mergeCell ref="E125:G125"/>
    <mergeCell ref="E116:G116"/>
    <mergeCell ref="B117:B118"/>
    <mergeCell ref="C117:C118"/>
    <mergeCell ref="E117:G117"/>
    <mergeCell ref="E118:G118"/>
    <mergeCell ref="E119:G119"/>
    <mergeCell ref="B111:B112"/>
    <mergeCell ref="C111:C112"/>
    <mergeCell ref="E111:G111"/>
    <mergeCell ref="E112:G112"/>
    <mergeCell ref="E113:G113"/>
    <mergeCell ref="B114:B115"/>
    <mergeCell ref="C114:C115"/>
    <mergeCell ref="E114:G114"/>
    <mergeCell ref="E115:G115"/>
    <mergeCell ref="E106:G106"/>
    <mergeCell ref="B107:B108"/>
    <mergeCell ref="C107:C108"/>
    <mergeCell ref="E107:G107"/>
    <mergeCell ref="E108:G108"/>
    <mergeCell ref="E109:G109"/>
    <mergeCell ref="B101:B102"/>
    <mergeCell ref="C101:C102"/>
    <mergeCell ref="E101:G101"/>
    <mergeCell ref="E102:G102"/>
    <mergeCell ref="E103:G103"/>
    <mergeCell ref="B104:B105"/>
    <mergeCell ref="C104:C105"/>
    <mergeCell ref="E104:G104"/>
    <mergeCell ref="E105:G105"/>
    <mergeCell ref="E96:G96"/>
    <mergeCell ref="B98:B99"/>
    <mergeCell ref="C98:C99"/>
    <mergeCell ref="E98:G98"/>
    <mergeCell ref="E99:G99"/>
    <mergeCell ref="E100:G100"/>
    <mergeCell ref="B91:B92"/>
    <mergeCell ref="C91:C92"/>
    <mergeCell ref="E91:G91"/>
    <mergeCell ref="E92:G92"/>
    <mergeCell ref="E93:G93"/>
    <mergeCell ref="B94:B95"/>
    <mergeCell ref="C94:C95"/>
    <mergeCell ref="E94:G94"/>
    <mergeCell ref="E95:G95"/>
    <mergeCell ref="E87:G87"/>
    <mergeCell ref="B88:B89"/>
    <mergeCell ref="C88:C89"/>
    <mergeCell ref="E88:G88"/>
    <mergeCell ref="E89:G89"/>
    <mergeCell ref="E90:G90"/>
    <mergeCell ref="B81:B82"/>
    <mergeCell ref="C81:C82"/>
    <mergeCell ref="E81:G81"/>
    <mergeCell ref="E82:G82"/>
    <mergeCell ref="E83:G83"/>
    <mergeCell ref="B85:B86"/>
    <mergeCell ref="C85:C86"/>
    <mergeCell ref="E85:G85"/>
    <mergeCell ref="E86:G86"/>
    <mergeCell ref="E77:G77"/>
    <mergeCell ref="B78:B79"/>
    <mergeCell ref="C78:C79"/>
    <mergeCell ref="E78:G78"/>
    <mergeCell ref="E79:G79"/>
    <mergeCell ref="E80:G80"/>
    <mergeCell ref="B72:B73"/>
    <mergeCell ref="C72:C73"/>
    <mergeCell ref="E72:G72"/>
    <mergeCell ref="E73:G73"/>
    <mergeCell ref="E74:G74"/>
    <mergeCell ref="B75:B76"/>
    <mergeCell ref="C75:C76"/>
    <mergeCell ref="E75:G75"/>
    <mergeCell ref="E76:G76"/>
    <mergeCell ref="E67:G67"/>
    <mergeCell ref="B68:B69"/>
    <mergeCell ref="C68:C69"/>
    <mergeCell ref="E68:G68"/>
    <mergeCell ref="E69:G69"/>
    <mergeCell ref="E70:G70"/>
    <mergeCell ref="B62:B63"/>
    <mergeCell ref="C62:C63"/>
    <mergeCell ref="E62:G62"/>
    <mergeCell ref="E63:G63"/>
    <mergeCell ref="E64:G64"/>
    <mergeCell ref="B65:B66"/>
    <mergeCell ref="C65:C66"/>
    <mergeCell ref="E65:G65"/>
    <mergeCell ref="E66:G66"/>
    <mergeCell ref="E57:G57"/>
    <mergeCell ref="B59:B60"/>
    <mergeCell ref="C59:C60"/>
    <mergeCell ref="E59:G59"/>
    <mergeCell ref="E60:G60"/>
    <mergeCell ref="E61:G61"/>
    <mergeCell ref="B52:B53"/>
    <mergeCell ref="C52:C53"/>
    <mergeCell ref="E52:G52"/>
    <mergeCell ref="E53:G53"/>
    <mergeCell ref="E54:G54"/>
    <mergeCell ref="B55:B56"/>
    <mergeCell ref="C55:C56"/>
    <mergeCell ref="E55:G55"/>
    <mergeCell ref="E56:G56"/>
    <mergeCell ref="E48:G48"/>
    <mergeCell ref="B49:B50"/>
    <mergeCell ref="C49:C50"/>
    <mergeCell ref="E49:G49"/>
    <mergeCell ref="E50:G50"/>
    <mergeCell ref="E51:G51"/>
    <mergeCell ref="B42:B43"/>
    <mergeCell ref="C42:C43"/>
    <mergeCell ref="E42:G42"/>
    <mergeCell ref="E43:G43"/>
    <mergeCell ref="E44:G44"/>
    <mergeCell ref="B46:B47"/>
    <mergeCell ref="C46:C47"/>
    <mergeCell ref="E46:G46"/>
    <mergeCell ref="E47:G47"/>
    <mergeCell ref="E38:G38"/>
    <mergeCell ref="B39:B40"/>
    <mergeCell ref="C39:C40"/>
    <mergeCell ref="E39:G39"/>
    <mergeCell ref="E40:G40"/>
    <mergeCell ref="E41:G41"/>
    <mergeCell ref="B33:B34"/>
    <mergeCell ref="C33:C34"/>
    <mergeCell ref="E33:G33"/>
    <mergeCell ref="E34:G34"/>
    <mergeCell ref="E35:G35"/>
    <mergeCell ref="B36:B37"/>
    <mergeCell ref="C36:C37"/>
    <mergeCell ref="E36:G36"/>
    <mergeCell ref="E37:G37"/>
    <mergeCell ref="E28:G28"/>
    <mergeCell ref="B29:B30"/>
    <mergeCell ref="C29:C30"/>
    <mergeCell ref="E29:G29"/>
    <mergeCell ref="E30:G30"/>
    <mergeCell ref="E31:G31"/>
    <mergeCell ref="B23:B24"/>
    <mergeCell ref="C23:C24"/>
    <mergeCell ref="E23:G23"/>
    <mergeCell ref="E24:G24"/>
    <mergeCell ref="E25:G25"/>
    <mergeCell ref="B26:B27"/>
    <mergeCell ref="C26:C27"/>
    <mergeCell ref="E26:G26"/>
    <mergeCell ref="E27:G27"/>
    <mergeCell ref="E18:G18"/>
    <mergeCell ref="B20:B21"/>
    <mergeCell ref="C20:C21"/>
    <mergeCell ref="E20:G20"/>
    <mergeCell ref="E21:G21"/>
    <mergeCell ref="E22:G22"/>
    <mergeCell ref="B13:B14"/>
    <mergeCell ref="C13:C14"/>
    <mergeCell ref="E13:G13"/>
    <mergeCell ref="E14:G14"/>
    <mergeCell ref="E15:G15"/>
    <mergeCell ref="B16:B17"/>
    <mergeCell ref="C16:C17"/>
    <mergeCell ref="E16:G16"/>
    <mergeCell ref="E17:G17"/>
    <mergeCell ref="E9:G9"/>
    <mergeCell ref="B10:B11"/>
    <mergeCell ref="C10:C11"/>
    <mergeCell ref="E10:G10"/>
    <mergeCell ref="E11:G11"/>
    <mergeCell ref="E12:G12"/>
    <mergeCell ref="AF3:AH3"/>
    <mergeCell ref="AI3:AK3"/>
    <mergeCell ref="E5:G5"/>
    <mergeCell ref="B6:C6"/>
    <mergeCell ref="B7:B8"/>
    <mergeCell ref="C7:C8"/>
    <mergeCell ref="E7:G7"/>
    <mergeCell ref="E8:G8"/>
    <mergeCell ref="B3:E3"/>
    <mergeCell ref="F3:N3"/>
    <mergeCell ref="Q3:S3"/>
    <mergeCell ref="U3:W3"/>
    <mergeCell ref="Z3:AA3"/>
    <mergeCell ref="AB3:AD3"/>
  </mergeCells>
  <phoneticPr fontId="2"/>
  <conditionalFormatting sqref="H137:K137 M137:AL137 AN137:AN148 H138:AL148">
    <cfRule type="expression" dxfId="376" priority="58">
      <formula>H$136="土"</formula>
    </cfRule>
    <cfRule type="expression" dxfId="375" priority="56">
      <formula>H$136="祝"</formula>
    </cfRule>
    <cfRule type="expression" dxfId="374" priority="57">
      <formula>H$136="日"</formula>
    </cfRule>
  </conditionalFormatting>
  <conditionalFormatting sqref="H127:L127">
    <cfRule type="expression" dxfId="373" priority="43">
      <formula>H$123="祝"</formula>
    </cfRule>
    <cfRule type="expression" dxfId="372" priority="44">
      <formula>H$123="日"</formula>
    </cfRule>
    <cfRule type="expression" dxfId="371" priority="45">
      <formula>H$123="土"</formula>
    </cfRule>
  </conditionalFormatting>
  <conditionalFormatting sqref="H7:AL18 AN7:AN18">
    <cfRule type="expression" dxfId="370" priority="87">
      <formula>H$6="日"</formula>
    </cfRule>
    <cfRule type="expression" dxfId="369" priority="86">
      <formula>H$6="祝"</formula>
    </cfRule>
    <cfRule type="expression" dxfId="368" priority="88">
      <formula>H$6="土"</formula>
    </cfRule>
  </conditionalFormatting>
  <conditionalFormatting sqref="H20:AL31 AN20:AN31">
    <cfRule type="expression" dxfId="367" priority="85">
      <formula>H$19="土"</formula>
    </cfRule>
    <cfRule type="expression" dxfId="366" priority="84">
      <formula>H$19="日"</formula>
    </cfRule>
    <cfRule type="expression" dxfId="365" priority="83">
      <formula>H$19="祝"</formula>
    </cfRule>
  </conditionalFormatting>
  <conditionalFormatting sqref="H33:AL44 AN33:AN44">
    <cfRule type="expression" dxfId="364" priority="82">
      <formula>H$32="土"</formula>
    </cfRule>
    <cfRule type="expression" dxfId="363" priority="81">
      <formula>H$32="日"</formula>
    </cfRule>
    <cfRule type="expression" dxfId="362" priority="80">
      <formula>H$32="祝"</formula>
    </cfRule>
  </conditionalFormatting>
  <conditionalFormatting sqref="H46:AL57 AN46:AN57">
    <cfRule type="expression" dxfId="361" priority="79">
      <formula>H$45="土"</formula>
    </cfRule>
    <cfRule type="expression" dxfId="360" priority="78">
      <formula>H$45="日"</formula>
    </cfRule>
    <cfRule type="expression" dxfId="359" priority="77">
      <formula>H$45="祝"</formula>
    </cfRule>
  </conditionalFormatting>
  <conditionalFormatting sqref="H59:AL70 AN59:AN70">
    <cfRule type="expression" dxfId="358" priority="76">
      <formula>H$58="土"</formula>
    </cfRule>
    <cfRule type="expression" dxfId="357" priority="75">
      <formula>H$58="日"</formula>
    </cfRule>
    <cfRule type="expression" dxfId="356" priority="74">
      <formula>H$58="祝"</formula>
    </cfRule>
  </conditionalFormatting>
  <conditionalFormatting sqref="H72:AL83 AN72:AN83">
    <cfRule type="expression" dxfId="355" priority="73">
      <formula>H$71="土"</formula>
    </cfRule>
    <cfRule type="expression" dxfId="354" priority="72">
      <formula>H$71="日"</formula>
    </cfRule>
    <cfRule type="expression" dxfId="353" priority="71">
      <formula>H$71="祝"</formula>
    </cfRule>
  </conditionalFormatting>
  <conditionalFormatting sqref="H85:AL96 AN85:AN96">
    <cfRule type="expression" dxfId="352" priority="69">
      <formula>H$84="日"</formula>
    </cfRule>
    <cfRule type="expression" dxfId="351" priority="70">
      <formula>H$84="土"</formula>
    </cfRule>
    <cfRule type="expression" dxfId="350" priority="68">
      <formula>H$84="祝"</formula>
    </cfRule>
  </conditionalFormatting>
  <conditionalFormatting sqref="H98:AL109 AN98:AN109">
    <cfRule type="expression" dxfId="349" priority="67">
      <formula>H$97="土"</formula>
    </cfRule>
    <cfRule type="expression" dxfId="348" priority="66">
      <formula>H$97="日"</formula>
    </cfRule>
    <cfRule type="expression" dxfId="347" priority="65">
      <formula>H$97="祝"</formula>
    </cfRule>
  </conditionalFormatting>
  <conditionalFormatting sqref="H111:AL122 AN111:AN122">
    <cfRule type="expression" dxfId="346" priority="63">
      <formula>H$110="日"</formula>
    </cfRule>
    <cfRule type="expression" dxfId="345" priority="62">
      <formula>H$110="祝"</formula>
    </cfRule>
    <cfRule type="expression" dxfId="344" priority="64">
      <formula>H$110="土"</formula>
    </cfRule>
  </conditionalFormatting>
  <conditionalFormatting sqref="H124:AL135 AN124:AN135">
    <cfRule type="expression" dxfId="343" priority="59">
      <formula>H$123="祝"</formula>
    </cfRule>
    <cfRule type="expression" dxfId="342" priority="61">
      <formula>H$123="土"</formula>
    </cfRule>
    <cfRule type="expression" dxfId="341" priority="60">
      <formula>H$123="日"</formula>
    </cfRule>
  </conditionalFormatting>
  <conditionalFormatting sqref="H150:AL161 AN150:AN161">
    <cfRule type="expression" dxfId="340" priority="53">
      <formula>H$149="祝"</formula>
    </cfRule>
    <cfRule type="expression" dxfId="339" priority="55">
      <formula>H$149="土"</formula>
    </cfRule>
    <cfRule type="expression" dxfId="338" priority="54">
      <formula>H$149="日"</formula>
    </cfRule>
  </conditionalFormatting>
  <conditionalFormatting sqref="H163:AL174 AN163:AN174">
    <cfRule type="expression" dxfId="337" priority="52">
      <formula>H$162="土"</formula>
    </cfRule>
    <cfRule type="expression" dxfId="336" priority="51">
      <formula>H$162="日"</formula>
    </cfRule>
    <cfRule type="expression" dxfId="335" priority="50">
      <formula>H$162="祝"</formula>
    </cfRule>
  </conditionalFormatting>
  <conditionalFormatting sqref="L137">
    <cfRule type="expression" dxfId="334" priority="40">
      <formula>L$123="祝"</formula>
    </cfRule>
    <cfRule type="expression" dxfId="333" priority="41">
      <formula>L$123="日"</formula>
    </cfRule>
    <cfRule type="expression" dxfId="332" priority="42">
      <formula>L$123="土"</formula>
    </cfRule>
  </conditionalFormatting>
  <conditionalFormatting sqref="X186">
    <cfRule type="expression" dxfId="331" priority="49">
      <formula>$AI$176="ＮＧ"</formula>
    </cfRule>
  </conditionalFormatting>
  <conditionalFormatting sqref="AD177">
    <cfRule type="expression" dxfId="330" priority="89">
      <formula>$AD$177="ＮＧ"</formula>
    </cfRule>
  </conditionalFormatting>
  <conditionalFormatting sqref="AD114:AK114">
    <cfRule type="expression" dxfId="329" priority="48">
      <formula>AD$110="土"</formula>
    </cfRule>
    <cfRule type="expression" dxfId="328" priority="46">
      <formula>AD$110="祝"</formula>
    </cfRule>
    <cfRule type="expression" dxfId="327" priority="47">
      <formula>AD$110="日"</formula>
    </cfRule>
  </conditionalFormatting>
  <conditionalFormatting sqref="AJ177">
    <cfRule type="expression" dxfId="326" priority="90">
      <formula>$AI$176="ＮＧ"</formula>
    </cfRule>
  </conditionalFormatting>
  <conditionalFormatting sqref="AJ181:AJ182">
    <cfRule type="expression" dxfId="325" priority="91">
      <formula>$AI$177="ＮＧ"</formula>
    </cfRule>
  </conditionalFormatting>
  <conditionalFormatting sqref="AM7:AM18">
    <cfRule type="expression" dxfId="324" priority="1">
      <formula>#REF!="祝"</formula>
    </cfRule>
    <cfRule type="expression" dxfId="323" priority="2">
      <formula>#REF!="日"</formula>
    </cfRule>
    <cfRule type="expression" dxfId="322" priority="3">
      <formula>#REF!="土"</formula>
    </cfRule>
  </conditionalFormatting>
  <conditionalFormatting sqref="AM20:AM31">
    <cfRule type="expression" dxfId="321" priority="4">
      <formula>#REF!="祝"</formula>
    </cfRule>
    <cfRule type="expression" dxfId="320" priority="5">
      <formula>#REF!="日"</formula>
    </cfRule>
    <cfRule type="expression" dxfId="319" priority="6">
      <formula>#REF!="土"</formula>
    </cfRule>
  </conditionalFormatting>
  <conditionalFormatting sqref="AM33:AM44">
    <cfRule type="expression" dxfId="318" priority="7">
      <formula>#REF!="祝"</formula>
    </cfRule>
    <cfRule type="expression" dxfId="317" priority="8">
      <formula>#REF!="日"</formula>
    </cfRule>
    <cfRule type="expression" dxfId="316" priority="9">
      <formula>#REF!="土"</formula>
    </cfRule>
  </conditionalFormatting>
  <conditionalFormatting sqref="AM46:AM57">
    <cfRule type="expression" dxfId="315" priority="12">
      <formula>#REF!="土"</formula>
    </cfRule>
    <cfRule type="expression" dxfId="314" priority="10">
      <formula>#REF!="祝"</formula>
    </cfRule>
    <cfRule type="expression" dxfId="313" priority="11">
      <formula>#REF!="日"</formula>
    </cfRule>
  </conditionalFormatting>
  <conditionalFormatting sqref="AM59:AM70">
    <cfRule type="expression" dxfId="312" priority="14">
      <formula>#REF!="日"</formula>
    </cfRule>
    <cfRule type="expression" dxfId="311" priority="15">
      <formula>#REF!="土"</formula>
    </cfRule>
    <cfRule type="expression" dxfId="310" priority="13">
      <formula>#REF!="祝"</formula>
    </cfRule>
  </conditionalFormatting>
  <conditionalFormatting sqref="AM72:AM83">
    <cfRule type="expression" dxfId="309" priority="17">
      <formula>#REF!="日"</formula>
    </cfRule>
    <cfRule type="expression" dxfId="308" priority="16">
      <formula>#REF!="祝"</formula>
    </cfRule>
    <cfRule type="expression" dxfId="307" priority="18">
      <formula>#REF!="土"</formula>
    </cfRule>
  </conditionalFormatting>
  <conditionalFormatting sqref="AM85:AM96">
    <cfRule type="expression" dxfId="306" priority="19">
      <formula>#REF!="祝"</formula>
    </cfRule>
    <cfRule type="expression" dxfId="305" priority="20">
      <formula>#REF!="日"</formula>
    </cfRule>
    <cfRule type="expression" dxfId="304" priority="21">
      <formula>#REF!="土"</formula>
    </cfRule>
  </conditionalFormatting>
  <conditionalFormatting sqref="AM98:AM109">
    <cfRule type="expression" dxfId="303" priority="22">
      <formula>#REF!="祝"</formula>
    </cfRule>
    <cfRule type="expression" dxfId="302" priority="23">
      <formula>#REF!="日"</formula>
    </cfRule>
    <cfRule type="expression" dxfId="301" priority="24">
      <formula>#REF!="土"</formula>
    </cfRule>
  </conditionalFormatting>
  <conditionalFormatting sqref="AM111:AM122">
    <cfRule type="expression" dxfId="300" priority="39">
      <formula>#REF!="土"</formula>
    </cfRule>
    <cfRule type="expression" dxfId="299" priority="38">
      <formula>#REF!="日"</formula>
    </cfRule>
    <cfRule type="expression" dxfId="298" priority="37">
      <formula>#REF!="祝"</formula>
    </cfRule>
  </conditionalFormatting>
  <conditionalFormatting sqref="AM124:AM135">
    <cfRule type="expression" dxfId="297" priority="36">
      <formula>#REF!="土"</formula>
    </cfRule>
    <cfRule type="expression" dxfId="296" priority="34">
      <formula>#REF!="祝"</formula>
    </cfRule>
    <cfRule type="expression" dxfId="295" priority="35">
      <formula>#REF!="日"</formula>
    </cfRule>
  </conditionalFormatting>
  <conditionalFormatting sqref="AM137:AM148">
    <cfRule type="expression" dxfId="294" priority="31">
      <formula>#REF!="祝"</formula>
    </cfRule>
    <cfRule type="expression" dxfId="293" priority="32">
      <formula>#REF!="日"</formula>
    </cfRule>
    <cfRule type="expression" dxfId="292" priority="33">
      <formula>#REF!="土"</formula>
    </cfRule>
  </conditionalFormatting>
  <conditionalFormatting sqref="AM150:AM161">
    <cfRule type="expression" dxfId="291" priority="28">
      <formula>#REF!="祝"</formula>
    </cfRule>
    <cfRule type="expression" dxfId="290" priority="29">
      <formula>#REF!="日"</formula>
    </cfRule>
    <cfRule type="expression" dxfId="289" priority="30">
      <formula>#REF!="土"</formula>
    </cfRule>
  </conditionalFormatting>
  <conditionalFormatting sqref="AM163:AM174">
    <cfRule type="expression" dxfId="288" priority="25">
      <formula>#REF!="祝"</formula>
    </cfRule>
    <cfRule type="expression" dxfId="287" priority="26">
      <formula>#REF!="日"</formula>
    </cfRule>
    <cfRule type="expression" dxfId="286" priority="27">
      <formula>#REF!="土"</formula>
    </cfRule>
  </conditionalFormatting>
  <dataValidations count="1">
    <dataValidation type="list" allowBlank="1" showInputMessage="1" showErrorMessage="1" sqref="H150:AK161 AN12 H7:AL18 AN18 H85:AK96 AN165 AN158 AN145 AN132 AN116 AN106 AN93 AN80 AN67 AN54 AN41 AN22 AN9 AN31 H124:AL135 H163:AL174 H33:AL44 AN25 H59:AL70 H72:AL83 H46:AK57 AN171 H111:AK122 H98:AL109 AN28 H20:AK31 AN44 AN38 AN35 AN57 AN51 AN48 AN70 AN64 AN61 AN83 AN77 AN74 AN96 AN90 AN87 AN109 AN103 AN100 AN174 AN113 AN119 AN15 AN129 AN126 AN122 AN142 AN139 AN135 AN155 AN152 AN148 AN168 AN161 AL119 AL113 AL116 AL122 AL152 AL155 AL158 AL161 AL87 AL90 AL93 AL96 AL48 AL51 AL54 AL57 AL28 AL25 AL22 AL31 H137:AL148" xr:uid="{8CC40157-887E-4A02-AD77-63CAA0408ABE}">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4213A-D14B-4835-A7C7-CF169190EBB2}">
  <sheetPr>
    <pageSetUpPr fitToPage="1"/>
  </sheetPr>
  <dimension ref="A1:AR194"/>
  <sheetViews>
    <sheetView showGridLines="0" showZeros="0" view="pageBreakPreview" zoomScale="70" zoomScaleNormal="70" zoomScaleSheetLayoutView="70" workbookViewId="0">
      <pane xSplit="7" ySplit="5" topLeftCell="H159" activePane="bottomRight" state="frozen"/>
      <selection activeCell="H17" sqref="H17"/>
      <selection pane="topRight" activeCell="H17" sqref="H17"/>
      <selection pane="bottomLeft" activeCell="H17" sqref="H17"/>
      <selection pane="bottomRight" activeCell="S186" sqref="S186:Z191"/>
    </sheetView>
  </sheetViews>
  <sheetFormatPr defaultColWidth="3.625" defaultRowHeight="13.5"/>
  <cols>
    <col min="1" max="1" width="1.375" customWidth="1"/>
    <col min="4" max="4" width="15.125" customWidth="1"/>
    <col min="7" max="7" width="9.125" customWidth="1"/>
    <col min="8" max="38" width="5.625" customWidth="1"/>
    <col min="39" max="39" width="9.875" customWidth="1"/>
    <col min="40" max="122" width="5.625" customWidth="1"/>
  </cols>
  <sheetData>
    <row r="1" spans="2:44" ht="18.75">
      <c r="B1" s="82"/>
      <c r="D1" s="82" t="s">
        <v>118</v>
      </c>
    </row>
    <row r="2" spans="2:44">
      <c r="P2" s="27" t="s">
        <v>42</v>
      </c>
      <c r="Y2" s="27" t="s">
        <v>41</v>
      </c>
      <c r="AN2" s="2" t="s">
        <v>36</v>
      </c>
    </row>
    <row r="3" spans="2:44">
      <c r="B3" s="234" t="s">
        <v>14</v>
      </c>
      <c r="C3" s="234"/>
      <c r="D3" s="234"/>
      <c r="E3" s="234"/>
      <c r="F3" s="235" t="str">
        <f>初期入力!D5</f>
        <v>●●工事</v>
      </c>
      <c r="G3" s="235"/>
      <c r="H3" s="235"/>
      <c r="I3" s="235"/>
      <c r="J3" s="235"/>
      <c r="K3" s="235"/>
      <c r="L3" s="235"/>
      <c r="M3" s="235"/>
      <c r="N3" s="235"/>
      <c r="Q3" s="236">
        <f>初期入力!D6</f>
        <v>45945</v>
      </c>
      <c r="R3" s="236"/>
      <c r="S3" s="236"/>
      <c r="T3" s="83" t="s">
        <v>8</v>
      </c>
      <c r="U3" s="236">
        <f>初期入力!D9</f>
        <v>46052</v>
      </c>
      <c r="V3" s="236"/>
      <c r="W3" s="236"/>
      <c r="Z3" s="237" t="s">
        <v>92</v>
      </c>
      <c r="AA3" s="237"/>
      <c r="AB3" s="228">
        <f>初期入力!D7</f>
        <v>45965</v>
      </c>
      <c r="AC3" s="228"/>
      <c r="AD3" s="228"/>
      <c r="AE3" s="83" t="s">
        <v>8</v>
      </c>
      <c r="AF3" s="227" t="s">
        <v>93</v>
      </c>
      <c r="AG3" s="227"/>
      <c r="AH3" s="227"/>
      <c r="AI3" s="228">
        <f>+初期入力!D8</f>
        <v>46037</v>
      </c>
      <c r="AJ3" s="228"/>
      <c r="AK3" s="228"/>
      <c r="AN3" s="25" t="s">
        <v>69</v>
      </c>
    </row>
    <row r="4" spans="2:44" ht="11.25" customHeight="1">
      <c r="AM4" t="s">
        <v>139</v>
      </c>
      <c r="AN4" s="25" t="s">
        <v>32</v>
      </c>
    </row>
    <row r="5" spans="2:44" ht="12.75" customHeight="1" thickBot="1">
      <c r="B5" s="36"/>
      <c r="C5" s="37"/>
      <c r="D5" s="183" t="s">
        <v>99</v>
      </c>
      <c r="E5" s="229" t="s">
        <v>100</v>
      </c>
      <c r="F5" s="230"/>
      <c r="G5" s="231"/>
      <c r="H5" s="84">
        <v>1</v>
      </c>
      <c r="I5" s="85">
        <v>2</v>
      </c>
      <c r="J5" s="85">
        <v>3</v>
      </c>
      <c r="K5" s="85">
        <v>4</v>
      </c>
      <c r="L5" s="85">
        <v>5</v>
      </c>
      <c r="M5" s="85">
        <v>6</v>
      </c>
      <c r="N5" s="85">
        <v>7</v>
      </c>
      <c r="O5" s="85">
        <v>8</v>
      </c>
      <c r="P5" s="85">
        <v>9</v>
      </c>
      <c r="Q5" s="85">
        <v>10</v>
      </c>
      <c r="R5" s="85">
        <v>11</v>
      </c>
      <c r="S5" s="85">
        <v>12</v>
      </c>
      <c r="T5" s="85">
        <v>13</v>
      </c>
      <c r="U5" s="85">
        <v>14</v>
      </c>
      <c r="V5" s="85">
        <v>15</v>
      </c>
      <c r="W5" s="85">
        <v>16</v>
      </c>
      <c r="X5" s="85">
        <v>17</v>
      </c>
      <c r="Y5" s="85">
        <v>18</v>
      </c>
      <c r="Z5" s="85">
        <v>19</v>
      </c>
      <c r="AA5" s="85">
        <v>20</v>
      </c>
      <c r="AB5" s="85">
        <v>21</v>
      </c>
      <c r="AC5" s="85">
        <v>22</v>
      </c>
      <c r="AD5" s="85">
        <v>23</v>
      </c>
      <c r="AE5" s="85">
        <v>24</v>
      </c>
      <c r="AF5" s="85">
        <v>25</v>
      </c>
      <c r="AG5" s="85">
        <v>26</v>
      </c>
      <c r="AH5" s="85">
        <v>27</v>
      </c>
      <c r="AI5" s="85">
        <v>28</v>
      </c>
      <c r="AJ5" s="85">
        <v>29</v>
      </c>
      <c r="AK5" s="85">
        <v>30</v>
      </c>
      <c r="AL5" s="86">
        <v>31</v>
      </c>
      <c r="AM5" s="1" t="s">
        <v>140</v>
      </c>
      <c r="AN5" s="1"/>
      <c r="AO5" s="48" t="s">
        <v>44</v>
      </c>
      <c r="AP5" s="48" t="s">
        <v>43</v>
      </c>
      <c r="AQ5" t="s">
        <v>61</v>
      </c>
      <c r="AR5" t="s">
        <v>41</v>
      </c>
    </row>
    <row r="6" spans="2:44" ht="12.75" customHeight="1" thickBot="1">
      <c r="B6" s="232" t="str">
        <f>+初期入力!D4&amp;"年"</f>
        <v>2025年</v>
      </c>
      <c r="C6" s="233"/>
      <c r="D6" s="184"/>
      <c r="E6" s="187"/>
      <c r="F6" s="186"/>
      <c r="G6" s="188"/>
      <c r="H6" s="79" t="str">
        <f>'旬報(3月)'!D16</f>
        <v>土</v>
      </c>
      <c r="I6" s="80" t="str">
        <f>'旬報(3月)'!D17</f>
        <v>日</v>
      </c>
      <c r="J6" s="80" t="str">
        <f>'旬報(3月)'!D18</f>
        <v>月</v>
      </c>
      <c r="K6" s="80" t="str">
        <f>'旬報(3月)'!D19</f>
        <v>火</v>
      </c>
      <c r="L6" s="80" t="str">
        <f>'旬報(3月)'!D20</f>
        <v>水</v>
      </c>
      <c r="M6" s="80" t="str">
        <f>'旬報(3月)'!D21</f>
        <v>木</v>
      </c>
      <c r="N6" s="80" t="str">
        <f>'旬報(3月)'!D22</f>
        <v>金</v>
      </c>
      <c r="O6" s="80" t="str">
        <f>'旬報(3月)'!D23</f>
        <v>土</v>
      </c>
      <c r="P6" s="80" t="str">
        <f>'旬報(3月)'!D24</f>
        <v>日</v>
      </c>
      <c r="Q6" s="80" t="str">
        <f>'旬報(3月)'!D25</f>
        <v>月</v>
      </c>
      <c r="R6" s="80" t="str">
        <f>'旬報(3月)'!D36</f>
        <v>火</v>
      </c>
      <c r="S6" s="80" t="str">
        <f>'旬報(3月)'!D37</f>
        <v>水</v>
      </c>
      <c r="T6" s="80" t="str">
        <f>'旬報(3月)'!D38</f>
        <v>木</v>
      </c>
      <c r="U6" s="80" t="str">
        <f>'旬報(3月)'!D39</f>
        <v>金</v>
      </c>
      <c r="V6" s="80" t="str">
        <f>'旬報(3月)'!D40</f>
        <v>土</v>
      </c>
      <c r="W6" s="80" t="str">
        <f>'旬報(3月)'!D41</f>
        <v>日</v>
      </c>
      <c r="X6" s="80" t="str">
        <f>'旬報(3月)'!D42</f>
        <v>月</v>
      </c>
      <c r="Y6" s="80" t="str">
        <f>'旬報(3月)'!D43</f>
        <v>火</v>
      </c>
      <c r="Z6" s="80" t="str">
        <f>'旬報(3月)'!D44</f>
        <v>水</v>
      </c>
      <c r="AA6" s="80" t="str">
        <f>'旬報(3月)'!D45</f>
        <v>木</v>
      </c>
      <c r="AB6" s="80" t="str">
        <f>'旬報(3月)'!D56</f>
        <v>金</v>
      </c>
      <c r="AC6" s="80" t="str">
        <f>'旬報(3月)'!D57</f>
        <v>土</v>
      </c>
      <c r="AD6" s="80" t="str">
        <f>'旬報(3月)'!D58</f>
        <v>日</v>
      </c>
      <c r="AE6" s="80" t="str">
        <f>'旬報(3月)'!D59</f>
        <v>月</v>
      </c>
      <c r="AF6" s="80" t="str">
        <f>'旬報(3月)'!D60</f>
        <v>火</v>
      </c>
      <c r="AG6" s="80" t="str">
        <f>'旬報(3月)'!D61</f>
        <v>水</v>
      </c>
      <c r="AH6" s="80" t="str">
        <f>'旬報(3月)'!D62</f>
        <v>木</v>
      </c>
      <c r="AI6" s="80" t="str">
        <f>'旬報(3月)'!D63</f>
        <v>金</v>
      </c>
      <c r="AJ6" s="80" t="str">
        <f>'旬報(3月)'!D64</f>
        <v>土</v>
      </c>
      <c r="AK6" s="80" t="str">
        <f>'旬報(3月)'!D65</f>
        <v>日</v>
      </c>
      <c r="AL6" s="81" t="str">
        <f>'旬報(3月)'!D66</f>
        <v>月</v>
      </c>
      <c r="AM6" s="212" t="str">
        <f>IF(SUM(AM7:AM18)=0,"",ROUND(AVERAGE(AM7:AM18),3))</f>
        <v/>
      </c>
      <c r="AN6" s="71"/>
    </row>
    <row r="7" spans="2:44" ht="12.75" customHeight="1">
      <c r="B7" s="225">
        <v>3</v>
      </c>
      <c r="C7" s="226" t="s">
        <v>1</v>
      </c>
      <c r="D7" s="3">
        <f>D183</f>
        <v>0</v>
      </c>
      <c r="E7" s="222">
        <f>E183</f>
        <v>0</v>
      </c>
      <c r="F7" s="223"/>
      <c r="G7" s="224"/>
      <c r="H7" s="87"/>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9"/>
      <c r="AM7" s="213" t="str">
        <f>IF(AO7=0,"",(AO7+AP7)/(AR7+AP7))</f>
        <v/>
      </c>
      <c r="AN7" s="1"/>
      <c r="AO7">
        <f>SUM(COUNTIF(H7:AL7,{"休"}))</f>
        <v>0</v>
      </c>
      <c r="AQ7">
        <f>SUM(COUNTIF(H7:AL7,{"■"}))</f>
        <v>0</v>
      </c>
    </row>
    <row r="8" spans="2:44" ht="12.75" customHeight="1">
      <c r="B8" s="225"/>
      <c r="C8" s="226"/>
      <c r="D8" s="3">
        <f>D184</f>
        <v>0</v>
      </c>
      <c r="E8" s="222">
        <f t="shared" ref="E8:E18" si="0">E184</f>
        <v>0</v>
      </c>
      <c r="F8" s="223"/>
      <c r="G8" s="224"/>
      <c r="H8" s="87"/>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9"/>
      <c r="AM8" s="213" t="str">
        <f t="shared" ref="AM8:AM18" si="1">IF(AO8=0,"",(AO8+AP8)/(AR8+AP8))</f>
        <v/>
      </c>
      <c r="AN8" s="1"/>
      <c r="AO8">
        <f>SUM(COUNTIF(H8:AL8,{"休"}))</f>
        <v>0</v>
      </c>
      <c r="AQ8">
        <f>SUM(COUNTIF(H8:AL8,{"■"}))</f>
        <v>0</v>
      </c>
    </row>
    <row r="9" spans="2:44" ht="12.75" customHeight="1">
      <c r="B9" s="182"/>
      <c r="C9" s="185"/>
      <c r="D9" s="3">
        <f t="shared" ref="D9:D18" si="2">D185</f>
        <v>0</v>
      </c>
      <c r="E9" s="222">
        <f t="shared" si="0"/>
        <v>0</v>
      </c>
      <c r="F9" s="223"/>
      <c r="G9" s="224"/>
      <c r="H9" s="90"/>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2"/>
      <c r="AM9" s="213" t="str">
        <f t="shared" si="1"/>
        <v/>
      </c>
      <c r="AN9" s="93"/>
      <c r="AO9">
        <f>SUM(COUNTIF(H9:AL9,{"休"}))</f>
        <v>0</v>
      </c>
      <c r="AQ9">
        <f>SUM(COUNTIF(H9:AL9,{"■"}))</f>
        <v>0</v>
      </c>
    </row>
    <row r="10" spans="2:44" ht="12.75" customHeight="1">
      <c r="B10" s="225"/>
      <c r="C10" s="226"/>
      <c r="D10" s="3">
        <f t="shared" si="2"/>
        <v>0</v>
      </c>
      <c r="E10" s="222">
        <f t="shared" si="0"/>
        <v>0</v>
      </c>
      <c r="F10" s="223"/>
      <c r="G10" s="224"/>
      <c r="H10" s="87"/>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9"/>
      <c r="AM10" s="213" t="str">
        <f t="shared" si="1"/>
        <v/>
      </c>
      <c r="AN10" s="1"/>
      <c r="AO10">
        <f>SUM(COUNTIF(H10:AL10,{"休"}))</f>
        <v>0</v>
      </c>
      <c r="AQ10">
        <f>SUM(COUNTIF(H10:AL10,{"■"}))</f>
        <v>0</v>
      </c>
    </row>
    <row r="11" spans="2:44" ht="12.75" customHeight="1">
      <c r="B11" s="225"/>
      <c r="C11" s="226"/>
      <c r="D11" s="3">
        <f t="shared" si="2"/>
        <v>0</v>
      </c>
      <c r="E11" s="222">
        <f t="shared" si="0"/>
        <v>0</v>
      </c>
      <c r="F11" s="223"/>
      <c r="G11" s="224"/>
      <c r="H11" s="87"/>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9"/>
      <c r="AM11" s="213" t="str">
        <f>IF(AO11=0,"",(AO11+AP11)/(AR11+AP11))</f>
        <v/>
      </c>
      <c r="AN11" s="1"/>
      <c r="AO11">
        <f>SUM(COUNTIF(H11:AL11,{"休"}))</f>
        <v>0</v>
      </c>
      <c r="AQ11">
        <f>SUM(COUNTIF(H11:AL11,{"■"}))</f>
        <v>0</v>
      </c>
    </row>
    <row r="12" spans="2:44" ht="12.75" customHeight="1">
      <c r="B12" s="182"/>
      <c r="C12" s="185"/>
      <c r="D12" s="3">
        <f t="shared" si="2"/>
        <v>0</v>
      </c>
      <c r="E12" s="222">
        <f t="shared" si="0"/>
        <v>0</v>
      </c>
      <c r="F12" s="223"/>
      <c r="G12" s="224"/>
      <c r="H12" s="90"/>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2"/>
      <c r="AM12" s="213" t="str">
        <f t="shared" si="1"/>
        <v/>
      </c>
      <c r="AN12" s="93"/>
      <c r="AO12">
        <f>SUM(COUNTIF(H12:AL12,{"休"}))</f>
        <v>0</v>
      </c>
      <c r="AQ12">
        <f>SUM(COUNTIF(H12:AL12,{"■"}))</f>
        <v>0</v>
      </c>
    </row>
    <row r="13" spans="2:44" ht="12.75" customHeight="1">
      <c r="B13" s="225"/>
      <c r="C13" s="226"/>
      <c r="D13" s="3">
        <f t="shared" si="2"/>
        <v>0</v>
      </c>
      <c r="E13" s="222">
        <f t="shared" si="0"/>
        <v>0</v>
      </c>
      <c r="F13" s="223"/>
      <c r="G13" s="224"/>
      <c r="H13" s="87"/>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9"/>
      <c r="AM13" s="213" t="str">
        <f t="shared" si="1"/>
        <v/>
      </c>
      <c r="AN13" s="1"/>
      <c r="AO13">
        <f>SUM(COUNTIF(H13:AL13,{"休"}))</f>
        <v>0</v>
      </c>
      <c r="AQ13">
        <f>SUM(COUNTIF(H13:AL13,{"■"}))</f>
        <v>0</v>
      </c>
    </row>
    <row r="14" spans="2:44" ht="12.75" customHeight="1">
      <c r="B14" s="225"/>
      <c r="C14" s="226"/>
      <c r="D14" s="3">
        <f t="shared" si="2"/>
        <v>0</v>
      </c>
      <c r="E14" s="222">
        <f t="shared" si="0"/>
        <v>0</v>
      </c>
      <c r="F14" s="223"/>
      <c r="G14" s="224"/>
      <c r="H14" s="87"/>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9"/>
      <c r="AM14" s="213" t="str">
        <f t="shared" si="1"/>
        <v/>
      </c>
      <c r="AN14" s="1"/>
      <c r="AO14">
        <f>SUM(COUNTIF(H14:AL14,{"休"}))</f>
        <v>0</v>
      </c>
      <c r="AQ14">
        <f>SUM(COUNTIF(H14:AL14,{"■"}))</f>
        <v>0</v>
      </c>
    </row>
    <row r="15" spans="2:44" ht="12.75" customHeight="1">
      <c r="B15" s="182"/>
      <c r="C15" s="185"/>
      <c r="D15" s="3">
        <f t="shared" si="2"/>
        <v>0</v>
      </c>
      <c r="E15" s="222">
        <f t="shared" si="0"/>
        <v>0</v>
      </c>
      <c r="F15" s="223"/>
      <c r="G15" s="224"/>
      <c r="H15" s="90"/>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2"/>
      <c r="AM15" s="213" t="str">
        <f t="shared" si="1"/>
        <v/>
      </c>
      <c r="AN15" s="93"/>
      <c r="AO15">
        <f>SUM(COUNTIF(H15:AL15,{"休"}))</f>
        <v>0</v>
      </c>
      <c r="AQ15">
        <f>SUM(COUNTIF(H15:AL15,{"■"}))</f>
        <v>0</v>
      </c>
    </row>
    <row r="16" spans="2:44" ht="12.75" customHeight="1">
      <c r="B16" s="225"/>
      <c r="C16" s="226"/>
      <c r="D16" s="3">
        <f t="shared" si="2"/>
        <v>0</v>
      </c>
      <c r="E16" s="222">
        <f t="shared" si="0"/>
        <v>0</v>
      </c>
      <c r="F16" s="223"/>
      <c r="G16" s="224"/>
      <c r="H16" s="87"/>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9"/>
      <c r="AM16" s="213" t="str">
        <f t="shared" si="1"/>
        <v/>
      </c>
      <c r="AN16" s="1"/>
      <c r="AO16">
        <f>SUM(COUNTIF(H16:AL16,{"休"}))</f>
        <v>0</v>
      </c>
      <c r="AQ16">
        <f>SUM(COUNTIF(H16:AL16,{"■"}))</f>
        <v>0</v>
      </c>
    </row>
    <row r="17" spans="2:43" ht="12.75" customHeight="1">
      <c r="B17" s="225"/>
      <c r="C17" s="226"/>
      <c r="D17" s="3">
        <f t="shared" si="2"/>
        <v>0</v>
      </c>
      <c r="E17" s="222">
        <f t="shared" si="0"/>
        <v>0</v>
      </c>
      <c r="F17" s="223"/>
      <c r="G17" s="224"/>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213" t="str">
        <f t="shared" si="1"/>
        <v/>
      </c>
      <c r="AN17" s="1"/>
      <c r="AO17">
        <f>SUM(COUNTIF(H17:AL17,{"休"}))</f>
        <v>0</v>
      </c>
      <c r="AQ17">
        <f>SUM(COUNTIF(H17:AL17,{"■"}))</f>
        <v>0</v>
      </c>
    </row>
    <row r="18" spans="2:43" ht="12.75" customHeight="1" thickBot="1">
      <c r="B18" s="121"/>
      <c r="C18" s="189"/>
      <c r="D18" s="3">
        <f t="shared" si="2"/>
        <v>0</v>
      </c>
      <c r="E18" s="222">
        <f t="shared" si="0"/>
        <v>0</v>
      </c>
      <c r="F18" s="223"/>
      <c r="G18" s="224"/>
      <c r="H18" s="90"/>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2"/>
      <c r="AM18" s="213" t="str">
        <f t="shared" si="1"/>
        <v/>
      </c>
      <c r="AN18" s="93"/>
      <c r="AO18">
        <f>SUM(COUNTIF(H18:AL18,{"休"}))</f>
        <v>0</v>
      </c>
      <c r="AQ18">
        <f>SUM(COUNTIF(H18:AL18,{"■"}))</f>
        <v>0</v>
      </c>
    </row>
    <row r="19" spans="2:43" ht="12.75" customHeight="1" thickBot="1">
      <c r="B19" s="182"/>
      <c r="C19" s="185"/>
      <c r="D19" s="191"/>
      <c r="E19" s="203"/>
      <c r="F19" s="16"/>
      <c r="G19" s="204"/>
      <c r="H19" s="94" t="str">
        <f>'旬報(4月)'!D16</f>
        <v>火</v>
      </c>
      <c r="I19" s="95" t="str">
        <f>'旬報(4月)'!D17</f>
        <v>水</v>
      </c>
      <c r="J19" s="95" t="str">
        <f>'旬報(4月)'!D18</f>
        <v>木</v>
      </c>
      <c r="K19" s="95" t="str">
        <f>'旬報(4月)'!D19</f>
        <v>金</v>
      </c>
      <c r="L19" s="95" t="str">
        <f>'旬報(4月)'!D20</f>
        <v>土</v>
      </c>
      <c r="M19" s="95" t="str">
        <f>'旬報(4月)'!D21</f>
        <v>日</v>
      </c>
      <c r="N19" s="95" t="str">
        <f>'旬報(4月)'!D22</f>
        <v>月</v>
      </c>
      <c r="O19" s="95" t="str">
        <f>'旬報(4月)'!D23</f>
        <v>火</v>
      </c>
      <c r="P19" s="95" t="str">
        <f>'旬報(4月)'!D24</f>
        <v>水</v>
      </c>
      <c r="Q19" s="95" t="str">
        <f>'旬報(4月)'!D25</f>
        <v>木</v>
      </c>
      <c r="R19" s="95" t="str">
        <f>'旬報(4月)'!D36</f>
        <v>金</v>
      </c>
      <c r="S19" s="95" t="str">
        <f>'旬報(4月)'!D37</f>
        <v>土</v>
      </c>
      <c r="T19" s="95" t="str">
        <f>'旬報(4月)'!D38</f>
        <v>日</v>
      </c>
      <c r="U19" s="95" t="str">
        <f>'旬報(4月)'!D39</f>
        <v>月</v>
      </c>
      <c r="V19" s="95" t="str">
        <f>'旬報(4月)'!D40</f>
        <v>火</v>
      </c>
      <c r="W19" s="95" t="str">
        <f>'旬報(4月)'!D41</f>
        <v>水</v>
      </c>
      <c r="X19" s="95" t="str">
        <f>'旬報(4月)'!D42</f>
        <v>木</v>
      </c>
      <c r="Y19" s="95" t="str">
        <f>'旬報(4月)'!D43</f>
        <v>金</v>
      </c>
      <c r="Z19" s="95" t="str">
        <f>'旬報(4月)'!D44</f>
        <v>土</v>
      </c>
      <c r="AA19" s="95" t="str">
        <f>'旬報(4月)'!D45</f>
        <v>日</v>
      </c>
      <c r="AB19" s="95" t="str">
        <f>'旬報(4月)'!D56</f>
        <v>月</v>
      </c>
      <c r="AC19" s="95" t="str">
        <f>'旬報(4月)'!D57</f>
        <v>火</v>
      </c>
      <c r="AD19" s="95" t="str">
        <f>'旬報(4月)'!D58</f>
        <v>水</v>
      </c>
      <c r="AE19" s="95" t="str">
        <f>'旬報(4月)'!D59</f>
        <v>木</v>
      </c>
      <c r="AF19" s="95" t="str">
        <f>'旬報(4月)'!D60</f>
        <v>金</v>
      </c>
      <c r="AG19" s="95" t="str">
        <f>'旬報(4月)'!D61</f>
        <v>土</v>
      </c>
      <c r="AH19" s="95" t="str">
        <f>'旬報(4月)'!D62</f>
        <v>日</v>
      </c>
      <c r="AI19" s="95" t="str">
        <f>'旬報(4月)'!D63</f>
        <v>月</v>
      </c>
      <c r="AJ19" s="95" t="str">
        <f>'旬報(4月)'!D64</f>
        <v>火</v>
      </c>
      <c r="AK19" s="95" t="str">
        <f>'旬報(4月)'!D65</f>
        <v>水</v>
      </c>
      <c r="AL19" s="96"/>
      <c r="AM19" s="212" t="str">
        <f>IF(SUM(AM20:AM31)=0,"",ROUND(AVERAGE(AM20:AM31),3))</f>
        <v/>
      </c>
      <c r="AN19" s="71"/>
    </row>
    <row r="20" spans="2:43" ht="12.75" customHeight="1">
      <c r="B20" s="225">
        <f>B7+1</f>
        <v>4</v>
      </c>
      <c r="C20" s="226" t="s">
        <v>1</v>
      </c>
      <c r="D20" s="3">
        <f>D7</f>
        <v>0</v>
      </c>
      <c r="E20" s="222">
        <f>E7</f>
        <v>0</v>
      </c>
      <c r="F20" s="223"/>
      <c r="G20" s="224"/>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9"/>
      <c r="AM20" s="213" t="str">
        <f>IF(AO20=0,"",(AO20+AP20)/(AR20+AP20))</f>
        <v/>
      </c>
      <c r="AN20" s="1"/>
      <c r="AO20">
        <f>SUM(COUNTIF(H20:AL20,{"休"}))</f>
        <v>0</v>
      </c>
      <c r="AQ20">
        <f>SUM(COUNTIF(H20:AL20,{"■"}))</f>
        <v>0</v>
      </c>
    </row>
    <row r="21" spans="2:43" ht="12.75" customHeight="1">
      <c r="B21" s="225"/>
      <c r="C21" s="226"/>
      <c r="D21" s="3">
        <f t="shared" ref="D21:E31" si="3">D8</f>
        <v>0</v>
      </c>
      <c r="E21" s="222">
        <f t="shared" si="3"/>
        <v>0</v>
      </c>
      <c r="F21" s="223"/>
      <c r="G21" s="224"/>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213" t="str">
        <f t="shared" ref="AM21:AM31" si="4">IF(AO21=0,"",(AO21+AP21)/(AR21+AP21))</f>
        <v/>
      </c>
      <c r="AN21" s="1"/>
      <c r="AO21">
        <f>SUM(COUNTIF(H21:AL21,{"休"}))</f>
        <v>0</v>
      </c>
      <c r="AQ21">
        <f>SUM(COUNTIF(H21:AL21,{"■"}))</f>
        <v>0</v>
      </c>
    </row>
    <row r="22" spans="2:43" ht="12.75" customHeight="1">
      <c r="B22" s="182"/>
      <c r="C22" s="200"/>
      <c r="D22" s="3">
        <f t="shared" si="3"/>
        <v>0</v>
      </c>
      <c r="E22" s="222">
        <f t="shared" si="3"/>
        <v>0</v>
      </c>
      <c r="F22" s="223"/>
      <c r="G22" s="224"/>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2"/>
      <c r="AM22" s="213" t="str">
        <f t="shared" si="4"/>
        <v/>
      </c>
      <c r="AN22" s="93"/>
      <c r="AO22">
        <f>SUM(COUNTIF(H22:AL22,{"休"}))</f>
        <v>0</v>
      </c>
      <c r="AQ22">
        <f>SUM(COUNTIF(H22:AL22,{"■"}))</f>
        <v>0</v>
      </c>
    </row>
    <row r="23" spans="2:43" ht="12.75" customHeight="1">
      <c r="B23" s="225"/>
      <c r="C23" s="226"/>
      <c r="D23" s="3">
        <f t="shared" si="3"/>
        <v>0</v>
      </c>
      <c r="E23" s="222">
        <f t="shared" si="3"/>
        <v>0</v>
      </c>
      <c r="F23" s="223"/>
      <c r="G23" s="224"/>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213" t="str">
        <f t="shared" si="4"/>
        <v/>
      </c>
      <c r="AN23" s="1"/>
      <c r="AO23">
        <f>SUM(COUNTIF(H23:AL23,{"休"}))</f>
        <v>0</v>
      </c>
      <c r="AQ23">
        <f>SUM(COUNTIF(H23:AL23,{"■"}))</f>
        <v>0</v>
      </c>
    </row>
    <row r="24" spans="2:43" ht="12.75" customHeight="1">
      <c r="B24" s="225"/>
      <c r="C24" s="226"/>
      <c r="D24" s="3">
        <f t="shared" si="3"/>
        <v>0</v>
      </c>
      <c r="E24" s="222">
        <f t="shared" si="3"/>
        <v>0</v>
      </c>
      <c r="F24" s="223"/>
      <c r="G24" s="224"/>
      <c r="H24" s="87"/>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213" t="str">
        <f>IF(AO24=0,"",(AO24+AP24)/(AR24+AP24))</f>
        <v/>
      </c>
      <c r="AN24" s="1"/>
      <c r="AO24">
        <f>SUM(COUNTIF(H24:AL24,{"休"}))</f>
        <v>0</v>
      </c>
      <c r="AQ24">
        <f>SUM(COUNTIF(H24:AL24,{"■"}))</f>
        <v>0</v>
      </c>
    </row>
    <row r="25" spans="2:43" ht="12.75" customHeight="1">
      <c r="B25" s="182"/>
      <c r="C25" s="200"/>
      <c r="D25" s="3">
        <f t="shared" si="3"/>
        <v>0</v>
      </c>
      <c r="E25" s="222">
        <f t="shared" si="3"/>
        <v>0</v>
      </c>
      <c r="F25" s="223"/>
      <c r="G25" s="224"/>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c r="AM25" s="213" t="str">
        <f t="shared" si="4"/>
        <v/>
      </c>
      <c r="AN25" s="93"/>
      <c r="AO25">
        <f>SUM(COUNTIF(H25:AL25,{"休"}))</f>
        <v>0</v>
      </c>
      <c r="AQ25">
        <f>SUM(COUNTIF(H25:AL25,{"■"}))</f>
        <v>0</v>
      </c>
    </row>
    <row r="26" spans="2:43" ht="12.75" customHeight="1">
      <c r="B26" s="225"/>
      <c r="C26" s="226"/>
      <c r="D26" s="3">
        <f t="shared" si="3"/>
        <v>0</v>
      </c>
      <c r="E26" s="222">
        <f t="shared" si="3"/>
        <v>0</v>
      </c>
      <c r="F26" s="223"/>
      <c r="G26" s="224"/>
      <c r="H26" s="87"/>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9"/>
      <c r="AM26" s="213" t="str">
        <f t="shared" si="4"/>
        <v/>
      </c>
      <c r="AN26" s="1"/>
      <c r="AO26">
        <f>SUM(COUNTIF(H26:AL26,{"休"}))</f>
        <v>0</v>
      </c>
      <c r="AQ26">
        <f>SUM(COUNTIF(H26:AL26,{"■"}))</f>
        <v>0</v>
      </c>
    </row>
    <row r="27" spans="2:43" ht="12.75" customHeight="1">
      <c r="B27" s="225"/>
      <c r="C27" s="226"/>
      <c r="D27" s="3">
        <f t="shared" si="3"/>
        <v>0</v>
      </c>
      <c r="E27" s="222">
        <f t="shared" si="3"/>
        <v>0</v>
      </c>
      <c r="F27" s="223"/>
      <c r="G27" s="224"/>
      <c r="H27" s="8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c r="AM27" s="213" t="str">
        <f t="shared" si="4"/>
        <v/>
      </c>
      <c r="AN27" s="1"/>
      <c r="AO27">
        <f>SUM(COUNTIF(H27:AL27,{"休"}))</f>
        <v>0</v>
      </c>
      <c r="AQ27">
        <f>SUM(COUNTIF(H27:AL27,{"■"}))</f>
        <v>0</v>
      </c>
    </row>
    <row r="28" spans="2:43" ht="12.75" customHeight="1">
      <c r="B28" s="182"/>
      <c r="C28" s="200"/>
      <c r="D28" s="3">
        <f t="shared" si="3"/>
        <v>0</v>
      </c>
      <c r="E28" s="222">
        <f t="shared" si="3"/>
        <v>0</v>
      </c>
      <c r="F28" s="223"/>
      <c r="G28" s="224"/>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2"/>
      <c r="AM28" s="213" t="str">
        <f t="shared" si="4"/>
        <v/>
      </c>
      <c r="AN28" s="93"/>
      <c r="AO28">
        <f>SUM(COUNTIF(H28:AL28,{"休"}))</f>
        <v>0</v>
      </c>
      <c r="AQ28">
        <f>SUM(COUNTIF(H28:AL28,{"■"}))</f>
        <v>0</v>
      </c>
    </row>
    <row r="29" spans="2:43" ht="12.75" customHeight="1">
      <c r="B29" s="225"/>
      <c r="C29" s="226"/>
      <c r="D29" s="3">
        <f t="shared" si="3"/>
        <v>0</v>
      </c>
      <c r="E29" s="222">
        <f t="shared" si="3"/>
        <v>0</v>
      </c>
      <c r="F29" s="223"/>
      <c r="G29" s="224"/>
      <c r="H29" s="8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9"/>
      <c r="AM29" s="213" t="str">
        <f t="shared" si="4"/>
        <v/>
      </c>
      <c r="AN29" s="1"/>
      <c r="AO29">
        <f>SUM(COUNTIF(H29:AL29,{"休"}))</f>
        <v>0</v>
      </c>
      <c r="AQ29">
        <f>SUM(COUNTIF(H29:AL29,{"■"}))</f>
        <v>0</v>
      </c>
    </row>
    <row r="30" spans="2:43" ht="12.75" customHeight="1">
      <c r="B30" s="225"/>
      <c r="C30" s="226"/>
      <c r="D30" s="3">
        <f t="shared" si="3"/>
        <v>0</v>
      </c>
      <c r="E30" s="222">
        <f t="shared" si="3"/>
        <v>0</v>
      </c>
      <c r="F30" s="223"/>
      <c r="G30" s="224"/>
      <c r="H30" s="8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213" t="str">
        <f t="shared" si="4"/>
        <v/>
      </c>
      <c r="AN30" s="1"/>
      <c r="AO30">
        <f>SUM(COUNTIF(H30:AL30,{"休"}))</f>
        <v>0</v>
      </c>
      <c r="AQ30">
        <f>SUM(COUNTIF(H30:AL30,{"■"}))</f>
        <v>0</v>
      </c>
    </row>
    <row r="31" spans="2:43" ht="12.75" customHeight="1" thickBot="1">
      <c r="B31" s="121"/>
      <c r="C31" s="189"/>
      <c r="D31" s="3">
        <f t="shared" si="3"/>
        <v>0</v>
      </c>
      <c r="E31" s="222">
        <f t="shared" si="3"/>
        <v>0</v>
      </c>
      <c r="F31" s="223"/>
      <c r="G31" s="224"/>
      <c r="H31" s="90"/>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2"/>
      <c r="AM31" s="213" t="str">
        <f t="shared" si="4"/>
        <v/>
      </c>
      <c r="AN31" s="93"/>
      <c r="AO31">
        <f>SUM(COUNTIF(H31:AL31,{"休"}))</f>
        <v>0</v>
      </c>
      <c r="AQ31">
        <f>SUM(COUNTIF(H31:AL31,{"■"}))</f>
        <v>0</v>
      </c>
    </row>
    <row r="32" spans="2:43" ht="12.75" customHeight="1" thickBot="1">
      <c r="B32" s="182"/>
      <c r="C32" s="185"/>
      <c r="D32" s="192"/>
      <c r="E32" s="203"/>
      <c r="F32" s="16"/>
      <c r="G32" s="204"/>
      <c r="H32" s="94" t="str">
        <f>'旬報(5月)'!D16</f>
        <v>木</v>
      </c>
      <c r="I32" s="95" t="str">
        <f>'旬報(5月)'!D17</f>
        <v>金</v>
      </c>
      <c r="J32" s="95" t="str">
        <f>'旬報(5月)'!D18</f>
        <v>土</v>
      </c>
      <c r="K32" s="95" t="str">
        <f>'旬報(5月)'!D19</f>
        <v>日</v>
      </c>
      <c r="L32" s="95" t="str">
        <f>'旬報(5月)'!D20</f>
        <v>月</v>
      </c>
      <c r="M32" s="95" t="str">
        <f>'旬報(5月)'!D21</f>
        <v>火</v>
      </c>
      <c r="N32" s="95" t="str">
        <f>'旬報(5月)'!D22</f>
        <v>水</v>
      </c>
      <c r="O32" s="95" t="str">
        <f>'旬報(5月)'!D23</f>
        <v>木</v>
      </c>
      <c r="P32" s="95" t="str">
        <f>'旬報(5月)'!D24</f>
        <v>金</v>
      </c>
      <c r="Q32" s="95" t="str">
        <f>'旬報(5月)'!D25</f>
        <v>土</v>
      </c>
      <c r="R32" s="95" t="str">
        <f>'旬報(5月)'!D36</f>
        <v>日</v>
      </c>
      <c r="S32" s="95" t="str">
        <f>'旬報(5月)'!D37</f>
        <v>月</v>
      </c>
      <c r="T32" s="95" t="str">
        <f>'旬報(5月)'!D38</f>
        <v>火</v>
      </c>
      <c r="U32" s="95" t="str">
        <f>'旬報(5月)'!D39</f>
        <v>水</v>
      </c>
      <c r="V32" s="95" t="str">
        <f>'旬報(5月)'!D40</f>
        <v>木</v>
      </c>
      <c r="W32" s="95" t="str">
        <f>'旬報(5月)'!D41</f>
        <v>金</v>
      </c>
      <c r="X32" s="95" t="str">
        <f>'旬報(5月)'!D42</f>
        <v>土</v>
      </c>
      <c r="Y32" s="95" t="str">
        <f>'旬報(5月)'!D43</f>
        <v>日</v>
      </c>
      <c r="Z32" s="95" t="str">
        <f>'旬報(5月)'!D44</f>
        <v>月</v>
      </c>
      <c r="AA32" s="95" t="str">
        <f>'旬報(5月)'!D45</f>
        <v>火</v>
      </c>
      <c r="AB32" s="95" t="str">
        <f>'旬報(5月)'!D56</f>
        <v>水</v>
      </c>
      <c r="AC32" s="95" t="str">
        <f>'旬報(5月)'!D57</f>
        <v>木</v>
      </c>
      <c r="AD32" s="95" t="str">
        <f>'旬報(5月)'!D58</f>
        <v>金</v>
      </c>
      <c r="AE32" s="95" t="str">
        <f>'旬報(5月)'!D59</f>
        <v>土</v>
      </c>
      <c r="AF32" s="95" t="str">
        <f>'旬報(5月)'!D60</f>
        <v>日</v>
      </c>
      <c r="AG32" s="95" t="str">
        <f>'旬報(5月)'!D61</f>
        <v>月</v>
      </c>
      <c r="AH32" s="95" t="str">
        <f>'旬報(5月)'!D62</f>
        <v>火</v>
      </c>
      <c r="AI32" s="95" t="str">
        <f>'旬報(5月)'!D63</f>
        <v>水</v>
      </c>
      <c r="AJ32" s="95" t="str">
        <f>'旬報(5月)'!D64</f>
        <v>木</v>
      </c>
      <c r="AK32" s="95" t="str">
        <f>'旬報(5月)'!D65</f>
        <v>金</v>
      </c>
      <c r="AL32" s="96" t="str">
        <f>'旬報(5月)'!D66</f>
        <v>土</v>
      </c>
      <c r="AM32" s="212" t="str">
        <f>IF(SUM(AM33:AM44)=0,"",ROUND(AVERAGE(AM33:AM44),3))</f>
        <v/>
      </c>
      <c r="AN32" s="71"/>
    </row>
    <row r="33" spans="2:43" ht="12.75" customHeight="1">
      <c r="B33" s="225">
        <f>B20+1</f>
        <v>5</v>
      </c>
      <c r="C33" s="226" t="s">
        <v>1</v>
      </c>
      <c r="D33" s="3">
        <f>D20</f>
        <v>0</v>
      </c>
      <c r="E33" s="222">
        <f>E20</f>
        <v>0</v>
      </c>
      <c r="F33" s="223"/>
      <c r="G33" s="224"/>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7"/>
      <c r="AM33" s="213" t="str">
        <f>IF(AO33=0,"",(AO33+AP33)/(AR33+AP33))</f>
        <v/>
      </c>
      <c r="AN33" s="1"/>
      <c r="AO33">
        <f>SUM(COUNTIF(H33:AL33,{"休"}))</f>
        <v>0</v>
      </c>
      <c r="AQ33">
        <f>SUM(COUNTIF(H33:AL33,{"■"}))</f>
        <v>0</v>
      </c>
    </row>
    <row r="34" spans="2:43" ht="12.75" customHeight="1">
      <c r="B34" s="225"/>
      <c r="C34" s="226"/>
      <c r="D34" s="3">
        <f t="shared" ref="D34:E44" si="5">D21</f>
        <v>0</v>
      </c>
      <c r="E34" s="222">
        <f t="shared" si="5"/>
        <v>0</v>
      </c>
      <c r="F34" s="223"/>
      <c r="G34" s="224"/>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7"/>
      <c r="AM34" s="213" t="str">
        <f t="shared" ref="AM34:AM44" si="6">IF(AO34=0,"",(AO34+AP34)/(AR34+AP34))</f>
        <v/>
      </c>
      <c r="AN34" s="1"/>
      <c r="AO34">
        <f>SUM(COUNTIF(H34:AL34,{"休"}))</f>
        <v>0</v>
      </c>
      <c r="AQ34">
        <f>SUM(COUNTIF(H34:AL34,{"■"}))</f>
        <v>0</v>
      </c>
    </row>
    <row r="35" spans="2:43" ht="12.75" customHeight="1">
      <c r="B35" s="182"/>
      <c r="C35" s="200"/>
      <c r="D35" s="3">
        <f t="shared" si="5"/>
        <v>0</v>
      </c>
      <c r="E35" s="222">
        <f t="shared" si="5"/>
        <v>0</v>
      </c>
      <c r="F35" s="223"/>
      <c r="G35" s="224"/>
      <c r="H35" s="97"/>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9"/>
      <c r="AM35" s="213" t="str">
        <f t="shared" si="6"/>
        <v/>
      </c>
      <c r="AN35" s="93"/>
      <c r="AO35">
        <f>SUM(COUNTIF(H35:AL35,{"休"}))</f>
        <v>0</v>
      </c>
      <c r="AQ35">
        <f>SUM(COUNTIF(H35:AL35,{"■"}))</f>
        <v>0</v>
      </c>
    </row>
    <row r="36" spans="2:43" ht="12.75" customHeight="1">
      <c r="B36" s="225"/>
      <c r="C36" s="226"/>
      <c r="D36" s="3">
        <f t="shared" si="5"/>
        <v>0</v>
      </c>
      <c r="E36" s="222">
        <f t="shared" si="5"/>
        <v>0</v>
      </c>
      <c r="F36" s="223"/>
      <c r="G36" s="224"/>
      <c r="H36" s="75"/>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7"/>
      <c r="AM36" s="213" t="str">
        <f t="shared" si="6"/>
        <v/>
      </c>
      <c r="AN36" s="1"/>
      <c r="AO36">
        <f>SUM(COUNTIF(H36:AL36,{"休"}))</f>
        <v>0</v>
      </c>
      <c r="AQ36">
        <f>SUM(COUNTIF(H36:AL36,{"■"}))</f>
        <v>0</v>
      </c>
    </row>
    <row r="37" spans="2:43" ht="12.75" customHeight="1">
      <c r="B37" s="225"/>
      <c r="C37" s="226"/>
      <c r="D37" s="3">
        <f t="shared" si="5"/>
        <v>0</v>
      </c>
      <c r="E37" s="222">
        <f t="shared" si="5"/>
        <v>0</v>
      </c>
      <c r="F37" s="223"/>
      <c r="G37" s="224"/>
      <c r="H37" s="75"/>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7"/>
      <c r="AM37" s="213" t="str">
        <f>IF(AO37=0,"",(AO37+AP37)/(AR37+AP37))</f>
        <v/>
      </c>
      <c r="AN37" s="1"/>
      <c r="AO37">
        <f>SUM(COUNTIF(H37:AL37,{"休"}))</f>
        <v>0</v>
      </c>
      <c r="AQ37">
        <f>SUM(COUNTIF(H37:AL37,{"■"}))</f>
        <v>0</v>
      </c>
    </row>
    <row r="38" spans="2:43" ht="12.75" customHeight="1">
      <c r="B38" s="182"/>
      <c r="C38" s="200"/>
      <c r="D38" s="3">
        <f t="shared" si="5"/>
        <v>0</v>
      </c>
      <c r="E38" s="222">
        <f t="shared" si="5"/>
        <v>0</v>
      </c>
      <c r="F38" s="223"/>
      <c r="G38" s="224"/>
      <c r="H38" s="97"/>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9"/>
      <c r="AM38" s="213" t="str">
        <f t="shared" si="6"/>
        <v/>
      </c>
      <c r="AN38" s="93"/>
      <c r="AO38">
        <f>SUM(COUNTIF(H38:AL38,{"休"}))</f>
        <v>0</v>
      </c>
      <c r="AQ38">
        <f>SUM(COUNTIF(H38:AL38,{"■"}))</f>
        <v>0</v>
      </c>
    </row>
    <row r="39" spans="2:43" ht="12.75" customHeight="1">
      <c r="B39" s="225"/>
      <c r="C39" s="226"/>
      <c r="D39" s="3">
        <f t="shared" si="5"/>
        <v>0</v>
      </c>
      <c r="E39" s="222">
        <f t="shared" si="5"/>
        <v>0</v>
      </c>
      <c r="F39" s="223"/>
      <c r="G39" s="224"/>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7"/>
      <c r="AM39" s="213" t="str">
        <f t="shared" si="6"/>
        <v/>
      </c>
      <c r="AN39" s="1"/>
      <c r="AO39">
        <f>SUM(COUNTIF(H39:AL39,{"休"}))</f>
        <v>0</v>
      </c>
      <c r="AQ39">
        <f>SUM(COUNTIF(H39:AL39,{"■"}))</f>
        <v>0</v>
      </c>
    </row>
    <row r="40" spans="2:43" ht="12.75" customHeight="1">
      <c r="B40" s="225"/>
      <c r="C40" s="226"/>
      <c r="D40" s="3">
        <f t="shared" si="5"/>
        <v>0</v>
      </c>
      <c r="E40" s="222">
        <f t="shared" si="5"/>
        <v>0</v>
      </c>
      <c r="F40" s="223"/>
      <c r="G40" s="224"/>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c r="AM40" s="213" t="str">
        <f t="shared" si="6"/>
        <v/>
      </c>
      <c r="AN40" s="1"/>
      <c r="AO40">
        <f>SUM(COUNTIF(H40:AL40,{"休"}))</f>
        <v>0</v>
      </c>
      <c r="AQ40">
        <f>SUM(COUNTIF(H40:AL40,{"■"}))</f>
        <v>0</v>
      </c>
    </row>
    <row r="41" spans="2:43" ht="12.75" customHeight="1">
      <c r="B41" s="182"/>
      <c r="C41" s="200"/>
      <c r="D41" s="3">
        <f t="shared" si="5"/>
        <v>0</v>
      </c>
      <c r="E41" s="222">
        <f t="shared" si="5"/>
        <v>0</v>
      </c>
      <c r="F41" s="223"/>
      <c r="G41" s="224"/>
      <c r="H41" s="97"/>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213" t="str">
        <f t="shared" si="6"/>
        <v/>
      </c>
      <c r="AN41" s="93"/>
      <c r="AO41">
        <f>SUM(COUNTIF(H41:AL41,{"休"}))</f>
        <v>0</v>
      </c>
      <c r="AQ41">
        <f>SUM(COUNTIF(H41:AL41,{"■"}))</f>
        <v>0</v>
      </c>
    </row>
    <row r="42" spans="2:43" ht="12.75" customHeight="1">
      <c r="B42" s="225"/>
      <c r="C42" s="226"/>
      <c r="D42" s="3">
        <f t="shared" si="5"/>
        <v>0</v>
      </c>
      <c r="E42" s="222">
        <f t="shared" si="5"/>
        <v>0</v>
      </c>
      <c r="F42" s="223"/>
      <c r="G42" s="224"/>
      <c r="H42" s="75"/>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7"/>
      <c r="AM42" s="213" t="str">
        <f t="shared" si="6"/>
        <v/>
      </c>
      <c r="AN42" s="1"/>
      <c r="AO42">
        <f>SUM(COUNTIF(H42:AL42,{"休"}))</f>
        <v>0</v>
      </c>
      <c r="AQ42">
        <f>SUM(COUNTIF(H42:AL42,{"■"}))</f>
        <v>0</v>
      </c>
    </row>
    <row r="43" spans="2:43" ht="12.75" customHeight="1">
      <c r="B43" s="225"/>
      <c r="C43" s="226"/>
      <c r="D43" s="3">
        <f t="shared" si="5"/>
        <v>0</v>
      </c>
      <c r="E43" s="222">
        <f t="shared" si="5"/>
        <v>0</v>
      </c>
      <c r="F43" s="223"/>
      <c r="G43" s="224"/>
      <c r="H43" s="75"/>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7"/>
      <c r="AM43" s="213" t="str">
        <f t="shared" si="6"/>
        <v/>
      </c>
      <c r="AN43" s="1"/>
      <c r="AO43">
        <f>SUM(COUNTIF(H43:AL43,{"休"}))</f>
        <v>0</v>
      </c>
      <c r="AQ43">
        <f>SUM(COUNTIF(H43:AL43,{"■"}))</f>
        <v>0</v>
      </c>
    </row>
    <row r="44" spans="2:43" ht="12.75" customHeight="1" thickBot="1">
      <c r="B44" s="121"/>
      <c r="C44" s="189"/>
      <c r="D44" s="3">
        <f t="shared" si="5"/>
        <v>0</v>
      </c>
      <c r="E44" s="222">
        <f t="shared" si="5"/>
        <v>0</v>
      </c>
      <c r="F44" s="223"/>
      <c r="G44" s="224"/>
      <c r="H44" s="97"/>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9"/>
      <c r="AM44" s="213" t="str">
        <f t="shared" si="6"/>
        <v/>
      </c>
      <c r="AN44" s="93"/>
      <c r="AO44">
        <f>SUM(COUNTIF(H44:AL44,{"休"}))</f>
        <v>0</v>
      </c>
      <c r="AQ44">
        <f>SUM(COUNTIF(H44:AL44,{"■"}))</f>
        <v>0</v>
      </c>
    </row>
    <row r="45" spans="2:43" ht="12.75" customHeight="1" thickBot="1">
      <c r="B45" s="182"/>
      <c r="C45" s="185"/>
      <c r="D45" s="192"/>
      <c r="E45" s="203"/>
      <c r="F45" s="16"/>
      <c r="G45" s="204"/>
      <c r="H45" s="100" t="str">
        <f>'旬報(6月)'!D16</f>
        <v>日</v>
      </c>
      <c r="I45" s="101" t="str">
        <f>'旬報(6月)'!D17</f>
        <v>月</v>
      </c>
      <c r="J45" s="101" t="str">
        <f>'旬報(6月)'!D18</f>
        <v>火</v>
      </c>
      <c r="K45" s="101" t="str">
        <f>'旬報(6月)'!D19</f>
        <v>水</v>
      </c>
      <c r="L45" s="101" t="str">
        <f>'旬報(6月)'!D20</f>
        <v>木</v>
      </c>
      <c r="M45" s="101" t="str">
        <f>'旬報(6月)'!D21</f>
        <v>金</v>
      </c>
      <c r="N45" s="101" t="str">
        <f>'旬報(6月)'!D22</f>
        <v>土</v>
      </c>
      <c r="O45" s="101" t="str">
        <f>'旬報(6月)'!D23</f>
        <v>日</v>
      </c>
      <c r="P45" s="101" t="str">
        <f>'旬報(6月)'!D24</f>
        <v>月</v>
      </c>
      <c r="Q45" s="101" t="str">
        <f>'旬報(6月)'!D25</f>
        <v>火</v>
      </c>
      <c r="R45" s="101" t="str">
        <f>'旬報(6月)'!D36</f>
        <v>水</v>
      </c>
      <c r="S45" s="101" t="str">
        <f>'旬報(6月)'!D37</f>
        <v>木</v>
      </c>
      <c r="T45" s="101" t="str">
        <f>'旬報(6月)'!D38</f>
        <v>金</v>
      </c>
      <c r="U45" s="101" t="str">
        <f>'旬報(6月)'!D39</f>
        <v>土</v>
      </c>
      <c r="V45" s="101" t="str">
        <f>'旬報(6月)'!D40</f>
        <v>日</v>
      </c>
      <c r="W45" s="101" t="str">
        <f>'旬報(6月)'!D41</f>
        <v>月</v>
      </c>
      <c r="X45" s="101" t="str">
        <f>'旬報(6月)'!D42</f>
        <v>火</v>
      </c>
      <c r="Y45" s="101" t="str">
        <f>'旬報(6月)'!D43</f>
        <v>水</v>
      </c>
      <c r="Z45" s="101" t="str">
        <f>'旬報(6月)'!D44</f>
        <v>木</v>
      </c>
      <c r="AA45" s="101" t="str">
        <f>'旬報(6月)'!D45</f>
        <v>金</v>
      </c>
      <c r="AB45" s="101" t="str">
        <f>'旬報(6月)'!D56</f>
        <v>土</v>
      </c>
      <c r="AC45" s="101" t="str">
        <f>'旬報(6月)'!D57</f>
        <v>日</v>
      </c>
      <c r="AD45" s="101" t="str">
        <f>'旬報(6月)'!D58</f>
        <v>月</v>
      </c>
      <c r="AE45" s="101" t="str">
        <f>'旬報(6月)'!D59</f>
        <v>火</v>
      </c>
      <c r="AF45" s="101" t="str">
        <f>'旬報(6月)'!D60</f>
        <v>水</v>
      </c>
      <c r="AG45" s="101" t="str">
        <f>'旬報(6月)'!D61</f>
        <v>木</v>
      </c>
      <c r="AH45" s="101" t="str">
        <f>'旬報(6月)'!D62</f>
        <v>金</v>
      </c>
      <c r="AI45" s="101" t="str">
        <f>'旬報(6月)'!D63</f>
        <v>土</v>
      </c>
      <c r="AJ45" s="101" t="str">
        <f>'旬報(6月)'!D64</f>
        <v>日</v>
      </c>
      <c r="AK45" s="101" t="str">
        <f>'旬報(6月)'!D65</f>
        <v>月</v>
      </c>
      <c r="AL45" s="102"/>
      <c r="AM45" s="212" t="str">
        <f>IF(SUM(AM46:AM57)=0,"",ROUND(AVERAGE(AM46:AM57),3))</f>
        <v/>
      </c>
      <c r="AN45" s="71"/>
    </row>
    <row r="46" spans="2:43" ht="12.75" customHeight="1">
      <c r="B46" s="225">
        <f t="shared" ref="B46" si="7">B33+1</f>
        <v>6</v>
      </c>
      <c r="C46" s="226" t="s">
        <v>1</v>
      </c>
      <c r="D46" s="3">
        <f>D33</f>
        <v>0</v>
      </c>
      <c r="E46" s="222">
        <f>E33</f>
        <v>0</v>
      </c>
      <c r="F46" s="223"/>
      <c r="G46" s="224"/>
      <c r="H46" s="75"/>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7"/>
      <c r="AM46" s="213" t="str">
        <f>IF(AO46=0,"",(AO46+AP46)/(AR46+AP46))</f>
        <v/>
      </c>
      <c r="AN46" s="1"/>
      <c r="AO46">
        <f>SUM(COUNTIF(H46:AL46,{"休"}))</f>
        <v>0</v>
      </c>
      <c r="AQ46">
        <f>SUM(COUNTIF(H46:AL46,{"■"}))</f>
        <v>0</v>
      </c>
    </row>
    <row r="47" spans="2:43" ht="12.75" customHeight="1">
      <c r="B47" s="225"/>
      <c r="C47" s="226"/>
      <c r="D47" s="3">
        <f t="shared" ref="D47:E57" si="8">D34</f>
        <v>0</v>
      </c>
      <c r="E47" s="222">
        <f t="shared" si="8"/>
        <v>0</v>
      </c>
      <c r="F47" s="223"/>
      <c r="G47" s="224"/>
      <c r="H47" s="75"/>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7"/>
      <c r="AM47" s="213" t="str">
        <f t="shared" ref="AM47:AM57" si="9">IF(AO47=0,"",(AO47+AP47)/(AR47+AP47))</f>
        <v/>
      </c>
      <c r="AN47" s="1"/>
      <c r="AO47">
        <f>SUM(COUNTIF(H47:AL47,{"休"}))</f>
        <v>0</v>
      </c>
      <c r="AQ47">
        <f>SUM(COUNTIF(H47:AL47,{"■"}))</f>
        <v>0</v>
      </c>
    </row>
    <row r="48" spans="2:43" ht="12.75" customHeight="1">
      <c r="B48" s="182"/>
      <c r="C48" s="200"/>
      <c r="D48" s="3">
        <f t="shared" si="8"/>
        <v>0</v>
      </c>
      <c r="E48" s="222">
        <f t="shared" si="8"/>
        <v>0</v>
      </c>
      <c r="F48" s="223"/>
      <c r="G48" s="224"/>
      <c r="H48" s="97"/>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9"/>
      <c r="AM48" s="213" t="str">
        <f t="shared" si="9"/>
        <v/>
      </c>
      <c r="AN48" s="93"/>
      <c r="AO48">
        <f>SUM(COUNTIF(H48:AL48,{"休"}))</f>
        <v>0</v>
      </c>
      <c r="AQ48">
        <f>SUM(COUNTIF(H48:AL48,{"■"}))</f>
        <v>0</v>
      </c>
    </row>
    <row r="49" spans="2:43" ht="12.75" customHeight="1">
      <c r="B49" s="225"/>
      <c r="C49" s="226"/>
      <c r="D49" s="3">
        <f t="shared" si="8"/>
        <v>0</v>
      </c>
      <c r="E49" s="222">
        <f t="shared" si="8"/>
        <v>0</v>
      </c>
      <c r="F49" s="223"/>
      <c r="G49" s="224"/>
      <c r="H49" s="75"/>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7"/>
      <c r="AM49" s="213" t="str">
        <f t="shared" si="9"/>
        <v/>
      </c>
      <c r="AN49" s="1"/>
      <c r="AO49">
        <f>SUM(COUNTIF(H49:AL49,{"休"}))</f>
        <v>0</v>
      </c>
      <c r="AQ49">
        <f>SUM(COUNTIF(H49:AL49,{"■"}))</f>
        <v>0</v>
      </c>
    </row>
    <row r="50" spans="2:43" ht="12.75" customHeight="1">
      <c r="B50" s="225"/>
      <c r="C50" s="226"/>
      <c r="D50" s="3">
        <f t="shared" si="8"/>
        <v>0</v>
      </c>
      <c r="E50" s="222">
        <f t="shared" si="8"/>
        <v>0</v>
      </c>
      <c r="F50" s="223"/>
      <c r="G50" s="224"/>
      <c r="H50" s="75"/>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7"/>
      <c r="AM50" s="213" t="str">
        <f>IF(AO50=0,"",(AO50+AP50)/(AR50+AP50))</f>
        <v/>
      </c>
      <c r="AN50" s="1"/>
      <c r="AO50">
        <f>SUM(COUNTIF(H50:AL50,{"休"}))</f>
        <v>0</v>
      </c>
      <c r="AQ50">
        <f>SUM(COUNTIF(H50:AL50,{"■"}))</f>
        <v>0</v>
      </c>
    </row>
    <row r="51" spans="2:43" ht="12.75" customHeight="1">
      <c r="B51" s="182"/>
      <c r="C51" s="200"/>
      <c r="D51" s="3">
        <f t="shared" si="8"/>
        <v>0</v>
      </c>
      <c r="E51" s="222">
        <f t="shared" si="8"/>
        <v>0</v>
      </c>
      <c r="F51" s="223"/>
      <c r="G51" s="224"/>
      <c r="H51" s="97"/>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9"/>
      <c r="AM51" s="213" t="str">
        <f t="shared" si="9"/>
        <v/>
      </c>
      <c r="AN51" s="93"/>
      <c r="AO51">
        <f>SUM(COUNTIF(H51:AL51,{"休"}))</f>
        <v>0</v>
      </c>
      <c r="AQ51">
        <f>SUM(COUNTIF(H51:AL51,{"■"}))</f>
        <v>0</v>
      </c>
    </row>
    <row r="52" spans="2:43" ht="12.75" customHeight="1">
      <c r="B52" s="225"/>
      <c r="C52" s="226"/>
      <c r="D52" s="3">
        <f t="shared" si="8"/>
        <v>0</v>
      </c>
      <c r="E52" s="222">
        <f t="shared" si="8"/>
        <v>0</v>
      </c>
      <c r="F52" s="223"/>
      <c r="G52" s="224"/>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7"/>
      <c r="AM52" s="213" t="str">
        <f t="shared" si="9"/>
        <v/>
      </c>
      <c r="AN52" s="1"/>
      <c r="AO52">
        <f>SUM(COUNTIF(H52:AL52,{"休"}))</f>
        <v>0</v>
      </c>
      <c r="AQ52">
        <f>SUM(COUNTIF(H52:AL52,{"■"}))</f>
        <v>0</v>
      </c>
    </row>
    <row r="53" spans="2:43" ht="12.75" customHeight="1">
      <c r="B53" s="225"/>
      <c r="C53" s="226"/>
      <c r="D53" s="3">
        <f t="shared" si="8"/>
        <v>0</v>
      </c>
      <c r="E53" s="222">
        <f t="shared" si="8"/>
        <v>0</v>
      </c>
      <c r="F53" s="223"/>
      <c r="G53" s="224"/>
      <c r="H53" s="75"/>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M53" s="213" t="str">
        <f t="shared" si="9"/>
        <v/>
      </c>
      <c r="AN53" s="1"/>
      <c r="AO53">
        <f>SUM(COUNTIF(H53:AL53,{"休"}))</f>
        <v>0</v>
      </c>
      <c r="AQ53">
        <f>SUM(COUNTIF(H53:AL53,{"■"}))</f>
        <v>0</v>
      </c>
    </row>
    <row r="54" spans="2:43" ht="12.75" customHeight="1">
      <c r="B54" s="182"/>
      <c r="C54" s="200"/>
      <c r="D54" s="3">
        <f t="shared" si="8"/>
        <v>0</v>
      </c>
      <c r="E54" s="222">
        <f t="shared" si="8"/>
        <v>0</v>
      </c>
      <c r="F54" s="223"/>
      <c r="G54" s="224"/>
      <c r="H54" s="97"/>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9"/>
      <c r="AM54" s="213" t="str">
        <f t="shared" si="9"/>
        <v/>
      </c>
      <c r="AN54" s="93"/>
      <c r="AO54">
        <f>SUM(COUNTIF(H54:AL54,{"休"}))</f>
        <v>0</v>
      </c>
      <c r="AQ54">
        <f>SUM(COUNTIF(H54:AL54,{"■"}))</f>
        <v>0</v>
      </c>
    </row>
    <row r="55" spans="2:43" ht="12.75" customHeight="1">
      <c r="B55" s="225"/>
      <c r="C55" s="226"/>
      <c r="D55" s="3">
        <f t="shared" si="8"/>
        <v>0</v>
      </c>
      <c r="E55" s="222">
        <f t="shared" si="8"/>
        <v>0</v>
      </c>
      <c r="F55" s="223"/>
      <c r="G55" s="224"/>
      <c r="H55" s="75"/>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7"/>
      <c r="AM55" s="213" t="str">
        <f t="shared" si="9"/>
        <v/>
      </c>
      <c r="AN55" s="1"/>
      <c r="AO55">
        <f>SUM(COUNTIF(H55:AL55,{"休"}))</f>
        <v>0</v>
      </c>
      <c r="AQ55">
        <f>SUM(COUNTIF(H55:AL55,{"■"}))</f>
        <v>0</v>
      </c>
    </row>
    <row r="56" spans="2:43" ht="12.75" customHeight="1">
      <c r="B56" s="225"/>
      <c r="C56" s="226"/>
      <c r="D56" s="3">
        <f t="shared" si="8"/>
        <v>0</v>
      </c>
      <c r="E56" s="222">
        <f t="shared" si="8"/>
        <v>0</v>
      </c>
      <c r="F56" s="223"/>
      <c r="G56" s="224"/>
      <c r="H56" s="75"/>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7"/>
      <c r="AM56" s="213" t="str">
        <f t="shared" si="9"/>
        <v/>
      </c>
      <c r="AN56" s="1"/>
      <c r="AO56">
        <f>SUM(COUNTIF(H56:AL56,{"休"}))</f>
        <v>0</v>
      </c>
      <c r="AQ56">
        <f>SUM(COUNTIF(H56:AL56,{"■"}))</f>
        <v>0</v>
      </c>
    </row>
    <row r="57" spans="2:43" ht="12.75" customHeight="1" thickBot="1">
      <c r="B57" s="121"/>
      <c r="C57" s="189"/>
      <c r="D57" s="3">
        <f t="shared" si="8"/>
        <v>0</v>
      </c>
      <c r="E57" s="222">
        <f t="shared" si="8"/>
        <v>0</v>
      </c>
      <c r="F57" s="223"/>
      <c r="G57" s="224"/>
      <c r="H57" s="97"/>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9"/>
      <c r="AM57" s="213" t="str">
        <f t="shared" si="9"/>
        <v/>
      </c>
      <c r="AN57" s="93"/>
      <c r="AO57">
        <f>SUM(COUNTIF(H57:AL57,{"休"}))</f>
        <v>0</v>
      </c>
      <c r="AQ57">
        <f>SUM(COUNTIF(H57:AL57,{"■"}))</f>
        <v>0</v>
      </c>
    </row>
    <row r="58" spans="2:43" ht="12.75" customHeight="1" thickBot="1">
      <c r="B58" s="182"/>
      <c r="C58" s="185"/>
      <c r="D58" s="192"/>
      <c r="E58" s="203"/>
      <c r="F58" s="16"/>
      <c r="G58" s="204"/>
      <c r="H58" s="100" t="str">
        <f>'旬報(7月)'!D16</f>
        <v>火</v>
      </c>
      <c r="I58" s="101" t="str">
        <f>'旬報(7月)'!D17</f>
        <v>水</v>
      </c>
      <c r="J58" s="101" t="str">
        <f>'旬報(7月)'!D18</f>
        <v>木</v>
      </c>
      <c r="K58" s="101" t="str">
        <f>'旬報(7月)'!D19</f>
        <v>金</v>
      </c>
      <c r="L58" s="101" t="str">
        <f>'旬報(7月)'!D20</f>
        <v>土</v>
      </c>
      <c r="M58" s="101" t="str">
        <f>'旬報(7月)'!D21</f>
        <v>日</v>
      </c>
      <c r="N58" s="101" t="str">
        <f>'旬報(7月)'!D22</f>
        <v>月</v>
      </c>
      <c r="O58" s="101" t="str">
        <f>'旬報(7月)'!D23</f>
        <v>火</v>
      </c>
      <c r="P58" s="101" t="str">
        <f>'旬報(7月)'!D24</f>
        <v>水</v>
      </c>
      <c r="Q58" s="101" t="str">
        <f>'旬報(7月)'!D25</f>
        <v>木</v>
      </c>
      <c r="R58" s="101" t="str">
        <f>'旬報(7月)'!D36</f>
        <v>金</v>
      </c>
      <c r="S58" s="101" t="str">
        <f>'旬報(7月)'!D37</f>
        <v>土</v>
      </c>
      <c r="T58" s="101" t="str">
        <f>'旬報(7月)'!D38</f>
        <v>日</v>
      </c>
      <c r="U58" s="101" t="str">
        <f>'旬報(7月)'!D39</f>
        <v>月</v>
      </c>
      <c r="V58" s="101" t="str">
        <f>'旬報(7月)'!D40</f>
        <v>火</v>
      </c>
      <c r="W58" s="101" t="str">
        <f>'旬報(7月)'!D41</f>
        <v>水</v>
      </c>
      <c r="X58" s="101" t="str">
        <f>'旬報(7月)'!D42</f>
        <v>木</v>
      </c>
      <c r="Y58" s="101" t="str">
        <f>'旬報(7月)'!D43</f>
        <v>金</v>
      </c>
      <c r="Z58" s="101" t="str">
        <f>'旬報(7月)'!D44</f>
        <v>土</v>
      </c>
      <c r="AA58" s="101" t="str">
        <f>'旬報(7月)'!D45</f>
        <v>日</v>
      </c>
      <c r="AB58" s="101" t="str">
        <f>'旬報(7月)'!D56</f>
        <v>月</v>
      </c>
      <c r="AC58" s="101" t="str">
        <f>'旬報(7月)'!D57</f>
        <v>火</v>
      </c>
      <c r="AD58" s="101" t="str">
        <f>'旬報(7月)'!D58</f>
        <v>水</v>
      </c>
      <c r="AE58" s="101" t="str">
        <f>'旬報(7月)'!D59</f>
        <v>木</v>
      </c>
      <c r="AF58" s="101" t="str">
        <f>'旬報(7月)'!D60</f>
        <v>金</v>
      </c>
      <c r="AG58" s="101" t="str">
        <f>'旬報(7月)'!D61</f>
        <v>土</v>
      </c>
      <c r="AH58" s="101" t="str">
        <f>'旬報(7月)'!D62</f>
        <v>日</v>
      </c>
      <c r="AI58" s="101" t="str">
        <f>'旬報(7月)'!D63</f>
        <v>月</v>
      </c>
      <c r="AJ58" s="101" t="str">
        <f>'旬報(7月)'!D64</f>
        <v>火</v>
      </c>
      <c r="AK58" s="101" t="str">
        <f>'旬報(7月)'!D65</f>
        <v>水</v>
      </c>
      <c r="AL58" s="102" t="str">
        <f>'旬報(7月)'!D66</f>
        <v>木</v>
      </c>
      <c r="AM58" s="212" t="str">
        <f>IF(SUM(AM59:AM70)=0,"",ROUND(AVERAGE(AM59:AM70),3))</f>
        <v/>
      </c>
      <c r="AN58" s="71"/>
    </row>
    <row r="59" spans="2:43" ht="12.75" customHeight="1">
      <c r="B59" s="225">
        <f t="shared" ref="B59" si="10">B46+1</f>
        <v>7</v>
      </c>
      <c r="C59" s="226" t="s">
        <v>1</v>
      </c>
      <c r="D59" s="3">
        <f>D46</f>
        <v>0</v>
      </c>
      <c r="E59" s="222">
        <f>E46</f>
        <v>0</v>
      </c>
      <c r="F59" s="223"/>
      <c r="G59" s="224"/>
      <c r="H59" s="75"/>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7"/>
      <c r="AM59" s="213" t="str">
        <f>IF(AO59=0,"",(AO59+AP59)/(AR59+AP59))</f>
        <v/>
      </c>
      <c r="AN59" s="1"/>
      <c r="AO59">
        <f>SUM(COUNTIF(H59:AL59,{"休"}))</f>
        <v>0</v>
      </c>
      <c r="AQ59">
        <f>SUM(COUNTIF(H59:AL59,{"■"}))</f>
        <v>0</v>
      </c>
    </row>
    <row r="60" spans="2:43" ht="12.75" customHeight="1">
      <c r="B60" s="225"/>
      <c r="C60" s="226"/>
      <c r="D60" s="3">
        <f t="shared" ref="D60:E70" si="11">D47</f>
        <v>0</v>
      </c>
      <c r="E60" s="222">
        <f t="shared" si="11"/>
        <v>0</v>
      </c>
      <c r="F60" s="223"/>
      <c r="G60" s="224"/>
      <c r="H60" s="75"/>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7"/>
      <c r="AM60" s="213" t="str">
        <f t="shared" ref="AM60:AM70" si="12">IF(AO60=0,"",(AO60+AP60)/(AR60+AP60))</f>
        <v/>
      </c>
      <c r="AN60" s="1"/>
      <c r="AO60">
        <f>SUM(COUNTIF(H60:AL60,{"休"}))</f>
        <v>0</v>
      </c>
      <c r="AQ60">
        <f>SUM(COUNTIF(H60:AL60,{"■"}))</f>
        <v>0</v>
      </c>
    </row>
    <row r="61" spans="2:43" ht="12.75" customHeight="1">
      <c r="B61" s="182"/>
      <c r="C61" s="200"/>
      <c r="D61" s="3">
        <f t="shared" si="11"/>
        <v>0</v>
      </c>
      <c r="E61" s="222">
        <f t="shared" si="11"/>
        <v>0</v>
      </c>
      <c r="F61" s="223"/>
      <c r="G61" s="224"/>
      <c r="H61" s="97"/>
      <c r="I61" s="98"/>
      <c r="J61" s="98"/>
      <c r="K61" s="98"/>
      <c r="L61" s="98"/>
      <c r="M61" s="98"/>
      <c r="N61" s="98"/>
      <c r="O61" s="98"/>
      <c r="P61" s="98"/>
      <c r="Q61" s="98"/>
      <c r="R61" s="98"/>
      <c r="S61" s="98"/>
      <c r="T61" s="103"/>
      <c r="U61" s="103"/>
      <c r="V61" s="103"/>
      <c r="W61" s="98"/>
      <c r="X61" s="98"/>
      <c r="Y61" s="98"/>
      <c r="Z61" s="98"/>
      <c r="AA61" s="98"/>
      <c r="AB61" s="98"/>
      <c r="AC61" s="98"/>
      <c r="AD61" s="98"/>
      <c r="AE61" s="98"/>
      <c r="AF61" s="98"/>
      <c r="AG61" s="98"/>
      <c r="AH61" s="98"/>
      <c r="AI61" s="98"/>
      <c r="AJ61" s="98"/>
      <c r="AK61" s="98"/>
      <c r="AL61" s="99"/>
      <c r="AM61" s="213" t="str">
        <f t="shared" si="12"/>
        <v/>
      </c>
      <c r="AN61" s="93"/>
      <c r="AO61">
        <f>SUM(COUNTIF(H61:AL61,{"休"}))</f>
        <v>0</v>
      </c>
      <c r="AQ61">
        <f>SUM(COUNTIF(H61:AL61,{"■"}))</f>
        <v>0</v>
      </c>
    </row>
    <row r="62" spans="2:43" ht="12.75" customHeight="1">
      <c r="B62" s="225"/>
      <c r="C62" s="226"/>
      <c r="D62" s="3">
        <f t="shared" si="11"/>
        <v>0</v>
      </c>
      <c r="E62" s="222">
        <f t="shared" si="11"/>
        <v>0</v>
      </c>
      <c r="F62" s="223"/>
      <c r="G62" s="224"/>
      <c r="H62" s="75"/>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7"/>
      <c r="AM62" s="213" t="str">
        <f t="shared" si="12"/>
        <v/>
      </c>
      <c r="AN62" s="1"/>
      <c r="AO62">
        <f>SUM(COUNTIF(H62:AL62,{"休"}))</f>
        <v>0</v>
      </c>
      <c r="AQ62">
        <f>SUM(COUNTIF(H62:AL62,{"■"}))</f>
        <v>0</v>
      </c>
    </row>
    <row r="63" spans="2:43" ht="12.75" customHeight="1">
      <c r="B63" s="225"/>
      <c r="C63" s="226"/>
      <c r="D63" s="3">
        <f t="shared" si="11"/>
        <v>0</v>
      </c>
      <c r="E63" s="222">
        <f t="shared" si="11"/>
        <v>0</v>
      </c>
      <c r="F63" s="223"/>
      <c r="G63" s="224"/>
      <c r="H63" s="75"/>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7"/>
      <c r="AM63" s="213" t="str">
        <f>IF(AO63=0,"",(AO63+AP63)/(AR63+AP63))</f>
        <v/>
      </c>
      <c r="AN63" s="1"/>
      <c r="AO63">
        <f>SUM(COUNTIF(H63:AL63,{"休"}))</f>
        <v>0</v>
      </c>
      <c r="AQ63">
        <f>SUM(COUNTIF(H63:AL63,{"■"}))</f>
        <v>0</v>
      </c>
    </row>
    <row r="64" spans="2:43" ht="12.75" customHeight="1">
      <c r="B64" s="182"/>
      <c r="C64" s="200"/>
      <c r="D64" s="3">
        <f t="shared" si="11"/>
        <v>0</v>
      </c>
      <c r="E64" s="222">
        <f t="shared" si="11"/>
        <v>0</v>
      </c>
      <c r="F64" s="223"/>
      <c r="G64" s="224"/>
      <c r="H64" s="97"/>
      <c r="I64" s="98"/>
      <c r="J64" s="98"/>
      <c r="K64" s="98"/>
      <c r="L64" s="98"/>
      <c r="M64" s="98"/>
      <c r="N64" s="98"/>
      <c r="O64" s="98"/>
      <c r="P64" s="98"/>
      <c r="Q64" s="98"/>
      <c r="R64" s="98"/>
      <c r="S64" s="98"/>
      <c r="T64" s="103"/>
      <c r="U64" s="103"/>
      <c r="V64" s="103"/>
      <c r="W64" s="98"/>
      <c r="X64" s="98"/>
      <c r="Y64" s="98"/>
      <c r="Z64" s="98"/>
      <c r="AA64" s="98"/>
      <c r="AB64" s="98"/>
      <c r="AC64" s="98"/>
      <c r="AD64" s="98"/>
      <c r="AE64" s="98"/>
      <c r="AF64" s="98"/>
      <c r="AG64" s="98"/>
      <c r="AH64" s="98"/>
      <c r="AI64" s="98"/>
      <c r="AJ64" s="98"/>
      <c r="AK64" s="98"/>
      <c r="AL64" s="99"/>
      <c r="AM64" s="213" t="str">
        <f t="shared" si="12"/>
        <v/>
      </c>
      <c r="AN64" s="93"/>
      <c r="AO64">
        <f>SUM(COUNTIF(H64:AL64,{"休"}))</f>
        <v>0</v>
      </c>
      <c r="AQ64">
        <f>SUM(COUNTIF(H64:AL64,{"■"}))</f>
        <v>0</v>
      </c>
    </row>
    <row r="65" spans="2:43" ht="12.75" customHeight="1">
      <c r="B65" s="225"/>
      <c r="C65" s="226"/>
      <c r="D65" s="3">
        <f t="shared" si="11"/>
        <v>0</v>
      </c>
      <c r="E65" s="222">
        <f t="shared" si="11"/>
        <v>0</v>
      </c>
      <c r="F65" s="223"/>
      <c r="G65" s="224"/>
      <c r="H65" s="75"/>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7"/>
      <c r="AM65" s="213" t="str">
        <f t="shared" si="12"/>
        <v/>
      </c>
      <c r="AN65" s="1"/>
      <c r="AO65">
        <f>SUM(COUNTIF(H65:AL65,{"休"}))</f>
        <v>0</v>
      </c>
      <c r="AQ65">
        <f>SUM(COUNTIF(H65:AL65,{"■"}))</f>
        <v>0</v>
      </c>
    </row>
    <row r="66" spans="2:43" ht="12.75" customHeight="1">
      <c r="B66" s="225"/>
      <c r="C66" s="226"/>
      <c r="D66" s="3">
        <f t="shared" si="11"/>
        <v>0</v>
      </c>
      <c r="E66" s="222">
        <f t="shared" si="11"/>
        <v>0</v>
      </c>
      <c r="F66" s="223"/>
      <c r="G66" s="224"/>
      <c r="H66" s="75"/>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7"/>
      <c r="AM66" s="213" t="str">
        <f t="shared" si="12"/>
        <v/>
      </c>
      <c r="AN66" s="1"/>
      <c r="AO66">
        <f>SUM(COUNTIF(H66:AL66,{"休"}))</f>
        <v>0</v>
      </c>
      <c r="AQ66">
        <f>SUM(COUNTIF(H66:AL66,{"■"}))</f>
        <v>0</v>
      </c>
    </row>
    <row r="67" spans="2:43" ht="12.75" customHeight="1">
      <c r="B67" s="182"/>
      <c r="C67" s="200"/>
      <c r="D67" s="3">
        <f t="shared" si="11"/>
        <v>0</v>
      </c>
      <c r="E67" s="222">
        <f t="shared" si="11"/>
        <v>0</v>
      </c>
      <c r="F67" s="223"/>
      <c r="G67" s="224"/>
      <c r="H67" s="97"/>
      <c r="I67" s="98"/>
      <c r="J67" s="98"/>
      <c r="K67" s="98"/>
      <c r="L67" s="98"/>
      <c r="M67" s="98"/>
      <c r="N67" s="98"/>
      <c r="O67" s="98"/>
      <c r="P67" s="98"/>
      <c r="Q67" s="98"/>
      <c r="R67" s="98"/>
      <c r="S67" s="98"/>
      <c r="T67" s="103"/>
      <c r="U67" s="103"/>
      <c r="V67" s="103"/>
      <c r="W67" s="98"/>
      <c r="X67" s="98"/>
      <c r="Y67" s="98"/>
      <c r="Z67" s="98"/>
      <c r="AA67" s="98"/>
      <c r="AB67" s="98"/>
      <c r="AC67" s="98"/>
      <c r="AD67" s="98"/>
      <c r="AE67" s="98"/>
      <c r="AF67" s="98"/>
      <c r="AG67" s="98"/>
      <c r="AH67" s="98"/>
      <c r="AI67" s="98"/>
      <c r="AJ67" s="98"/>
      <c r="AK67" s="98"/>
      <c r="AL67" s="99"/>
      <c r="AM67" s="213" t="str">
        <f t="shared" si="12"/>
        <v/>
      </c>
      <c r="AN67" s="93"/>
      <c r="AO67">
        <f>SUM(COUNTIF(H67:AL67,{"休"}))</f>
        <v>0</v>
      </c>
      <c r="AQ67">
        <f>SUM(COUNTIF(H67:AL67,{"■"}))</f>
        <v>0</v>
      </c>
    </row>
    <row r="68" spans="2:43" ht="12.75" customHeight="1">
      <c r="B68" s="225"/>
      <c r="C68" s="226"/>
      <c r="D68" s="3">
        <f t="shared" si="11"/>
        <v>0</v>
      </c>
      <c r="E68" s="222">
        <f t="shared" si="11"/>
        <v>0</v>
      </c>
      <c r="F68" s="223"/>
      <c r="G68" s="224"/>
      <c r="H68" s="75"/>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7"/>
      <c r="AM68" s="213" t="str">
        <f t="shared" si="12"/>
        <v/>
      </c>
      <c r="AN68" s="1"/>
      <c r="AO68">
        <f>SUM(COUNTIF(H68:AL68,{"休"}))</f>
        <v>0</v>
      </c>
      <c r="AQ68">
        <f>SUM(COUNTIF(H68:AL68,{"■"}))</f>
        <v>0</v>
      </c>
    </row>
    <row r="69" spans="2:43" ht="12.75" customHeight="1">
      <c r="B69" s="225"/>
      <c r="C69" s="226"/>
      <c r="D69" s="3">
        <f t="shared" si="11"/>
        <v>0</v>
      </c>
      <c r="E69" s="222">
        <f t="shared" si="11"/>
        <v>0</v>
      </c>
      <c r="F69" s="223"/>
      <c r="G69" s="224"/>
      <c r="H69" s="75"/>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7"/>
      <c r="AM69" s="213" t="str">
        <f t="shared" si="12"/>
        <v/>
      </c>
      <c r="AN69" s="1"/>
      <c r="AO69">
        <f>SUM(COUNTIF(H69:AL69,{"休"}))</f>
        <v>0</v>
      </c>
      <c r="AQ69">
        <f>SUM(COUNTIF(H69:AL69,{"■"}))</f>
        <v>0</v>
      </c>
    </row>
    <row r="70" spans="2:43" ht="12.75" customHeight="1" thickBot="1">
      <c r="B70" s="121"/>
      <c r="C70" s="189"/>
      <c r="D70" s="3">
        <f t="shared" si="11"/>
        <v>0</v>
      </c>
      <c r="E70" s="222">
        <f t="shared" si="11"/>
        <v>0</v>
      </c>
      <c r="F70" s="223"/>
      <c r="G70" s="224"/>
      <c r="H70" s="97"/>
      <c r="I70" s="98"/>
      <c r="J70" s="98"/>
      <c r="K70" s="98"/>
      <c r="L70" s="98"/>
      <c r="M70" s="98"/>
      <c r="N70" s="98"/>
      <c r="O70" s="98"/>
      <c r="P70" s="98"/>
      <c r="Q70" s="98"/>
      <c r="R70" s="98"/>
      <c r="S70" s="98"/>
      <c r="T70" s="103"/>
      <c r="U70" s="103"/>
      <c r="V70" s="103"/>
      <c r="W70" s="98"/>
      <c r="X70" s="98"/>
      <c r="Y70" s="98"/>
      <c r="Z70" s="98"/>
      <c r="AA70" s="98"/>
      <c r="AB70" s="98"/>
      <c r="AC70" s="98"/>
      <c r="AD70" s="98"/>
      <c r="AE70" s="98"/>
      <c r="AF70" s="98"/>
      <c r="AG70" s="98"/>
      <c r="AH70" s="98"/>
      <c r="AI70" s="98"/>
      <c r="AJ70" s="98"/>
      <c r="AK70" s="98"/>
      <c r="AL70" s="99"/>
      <c r="AM70" s="213" t="str">
        <f t="shared" si="12"/>
        <v/>
      </c>
      <c r="AN70" s="93"/>
      <c r="AO70">
        <f>SUM(COUNTIF(H70:AL70,{"休"}))</f>
        <v>0</v>
      </c>
      <c r="AQ70">
        <f>SUM(COUNTIF(H70:AL70,{"■"}))</f>
        <v>0</v>
      </c>
    </row>
    <row r="71" spans="2:43" ht="12.75" customHeight="1" thickBot="1">
      <c r="B71" s="182"/>
      <c r="C71" s="185"/>
      <c r="D71" s="192"/>
      <c r="E71" s="203"/>
      <c r="F71" s="16"/>
      <c r="G71" s="204"/>
      <c r="H71" s="100" t="str">
        <f>'旬報(8月)'!D16</f>
        <v>金</v>
      </c>
      <c r="I71" s="101" t="str">
        <f>'旬報(8月)'!D17</f>
        <v>土</v>
      </c>
      <c r="J71" s="101" t="str">
        <f>'旬報(8月)'!D18</f>
        <v>日</v>
      </c>
      <c r="K71" s="101" t="str">
        <f>'旬報(8月)'!D19</f>
        <v>月</v>
      </c>
      <c r="L71" s="101" t="str">
        <f>'旬報(8月)'!D20</f>
        <v>火</v>
      </c>
      <c r="M71" s="101" t="str">
        <f>'旬報(8月)'!D21</f>
        <v>水</v>
      </c>
      <c r="N71" s="101" t="str">
        <f>'旬報(8月)'!D22</f>
        <v>木</v>
      </c>
      <c r="O71" s="101" t="str">
        <f>'旬報(8月)'!D23</f>
        <v>金</v>
      </c>
      <c r="P71" s="101" t="str">
        <f>'旬報(8月)'!D24</f>
        <v>土</v>
      </c>
      <c r="Q71" s="101" t="str">
        <f>'旬報(8月)'!D25</f>
        <v>日</v>
      </c>
      <c r="R71" s="101" t="str">
        <f>'旬報(8月)'!D36</f>
        <v>月</v>
      </c>
      <c r="S71" s="104" t="str">
        <f>'旬報(8月)'!D37</f>
        <v>火</v>
      </c>
      <c r="T71" s="105" t="s">
        <v>67</v>
      </c>
      <c r="U71" s="106" t="s">
        <v>67</v>
      </c>
      <c r="V71" s="107" t="s">
        <v>67</v>
      </c>
      <c r="W71" s="100" t="str">
        <f>'旬報(8月)'!D41</f>
        <v>土</v>
      </c>
      <c r="X71" s="101" t="str">
        <f>'旬報(8月)'!D42</f>
        <v>日</v>
      </c>
      <c r="Y71" s="101" t="str">
        <f>'旬報(8月)'!D43</f>
        <v>月</v>
      </c>
      <c r="Z71" s="101" t="str">
        <f>'旬報(8月)'!D44</f>
        <v>火</v>
      </c>
      <c r="AA71" s="101" t="str">
        <f>'旬報(8月)'!D45</f>
        <v>水</v>
      </c>
      <c r="AB71" s="101" t="str">
        <f>'旬報(8月)'!D56</f>
        <v>木</v>
      </c>
      <c r="AC71" s="101" t="str">
        <f>'旬報(8月)'!D57</f>
        <v>金</v>
      </c>
      <c r="AD71" s="101" t="str">
        <f>'旬報(8月)'!D58</f>
        <v>土</v>
      </c>
      <c r="AE71" s="101" t="str">
        <f>'旬報(8月)'!D59</f>
        <v>日</v>
      </c>
      <c r="AF71" s="101" t="str">
        <f>'旬報(8月)'!D60</f>
        <v>月</v>
      </c>
      <c r="AG71" s="101" t="str">
        <f>'旬報(8月)'!D61</f>
        <v>火</v>
      </c>
      <c r="AH71" s="101" t="str">
        <f>'旬報(8月)'!D62</f>
        <v>水</v>
      </c>
      <c r="AI71" s="101" t="str">
        <f>'旬報(8月)'!D63</f>
        <v>木</v>
      </c>
      <c r="AJ71" s="101" t="str">
        <f>'旬報(8月)'!D64</f>
        <v>金</v>
      </c>
      <c r="AK71" s="101" t="str">
        <f>'旬報(8月)'!D65</f>
        <v>土</v>
      </c>
      <c r="AL71" s="102" t="str">
        <f>'旬報(8月)'!D66</f>
        <v>日</v>
      </c>
      <c r="AM71" s="212" t="str">
        <f>IF(SUM(AM72:AM83)=0,"",ROUND(AVERAGE(AM72:AM83),3))</f>
        <v/>
      </c>
      <c r="AN71" s="71"/>
    </row>
    <row r="72" spans="2:43" ht="12.75" customHeight="1">
      <c r="B72" s="225">
        <f t="shared" ref="B72" si="13">B59+1</f>
        <v>8</v>
      </c>
      <c r="C72" s="226" t="s">
        <v>1</v>
      </c>
      <c r="D72" s="3">
        <f>D59</f>
        <v>0</v>
      </c>
      <c r="E72" s="222">
        <f>E59</f>
        <v>0</v>
      </c>
      <c r="F72" s="223"/>
      <c r="G72" s="224"/>
      <c r="H72" s="75"/>
      <c r="I72" s="75"/>
      <c r="J72" s="75"/>
      <c r="K72" s="75"/>
      <c r="L72" s="75"/>
      <c r="M72" s="76"/>
      <c r="N72" s="76"/>
      <c r="O72" s="76"/>
      <c r="P72" s="76"/>
      <c r="Q72" s="76"/>
      <c r="R72" s="76"/>
      <c r="S72" s="108"/>
      <c r="T72" s="109"/>
      <c r="U72" s="76"/>
      <c r="V72" s="110"/>
      <c r="W72" s="111"/>
      <c r="X72" s="76"/>
      <c r="Y72" s="76"/>
      <c r="Z72" s="76"/>
      <c r="AA72" s="76"/>
      <c r="AB72" s="76"/>
      <c r="AC72" s="76"/>
      <c r="AD72" s="76"/>
      <c r="AE72" s="76"/>
      <c r="AF72" s="76"/>
      <c r="AG72" s="76"/>
      <c r="AH72" s="76"/>
      <c r="AI72" s="76"/>
      <c r="AJ72" s="76"/>
      <c r="AK72" s="76"/>
      <c r="AL72" s="77"/>
      <c r="AM72" s="213" t="str">
        <f>IF(AO72=0,"",(AO72+AP72)/(AR72+AP72))</f>
        <v/>
      </c>
      <c r="AN72" s="1"/>
      <c r="AO72">
        <f>SUM(COUNTIF(H72:AL72,{"休"}))</f>
        <v>0</v>
      </c>
      <c r="AP72" s="1"/>
      <c r="AQ72">
        <f>SUM(COUNTIF(H72:AL72,{"■"}))</f>
        <v>0</v>
      </c>
    </row>
    <row r="73" spans="2:43" ht="12.75" customHeight="1">
      <c r="B73" s="225"/>
      <c r="C73" s="226"/>
      <c r="D73" s="3">
        <f t="shared" ref="D73:E83" si="14">D60</f>
        <v>0</v>
      </c>
      <c r="E73" s="222">
        <f t="shared" si="14"/>
        <v>0</v>
      </c>
      <c r="F73" s="223"/>
      <c r="G73" s="224"/>
      <c r="H73" s="75"/>
      <c r="I73" s="76"/>
      <c r="J73" s="76"/>
      <c r="K73" s="76"/>
      <c r="L73" s="76"/>
      <c r="M73" s="76"/>
      <c r="N73" s="76"/>
      <c r="O73" s="76"/>
      <c r="P73" s="76"/>
      <c r="Q73" s="76"/>
      <c r="R73" s="76"/>
      <c r="S73" s="108"/>
      <c r="T73" s="109"/>
      <c r="U73" s="76"/>
      <c r="V73" s="110"/>
      <c r="W73" s="111"/>
      <c r="X73" s="76"/>
      <c r="Y73" s="76"/>
      <c r="Z73" s="76"/>
      <c r="AA73" s="76"/>
      <c r="AB73" s="76"/>
      <c r="AC73" s="76"/>
      <c r="AD73" s="76"/>
      <c r="AE73" s="76"/>
      <c r="AF73" s="76"/>
      <c r="AG73" s="76"/>
      <c r="AH73" s="76"/>
      <c r="AI73" s="76"/>
      <c r="AJ73" s="76"/>
      <c r="AK73" s="76"/>
      <c r="AL73" s="77"/>
      <c r="AM73" s="213" t="str">
        <f t="shared" ref="AM73:AM83" si="15">IF(AO73=0,"",(AO73+AP73)/(AR73+AP73))</f>
        <v/>
      </c>
      <c r="AN73" s="1"/>
      <c r="AO73">
        <f>SUM(COUNTIF(H73:AL73,{"休"}))</f>
        <v>0</v>
      </c>
      <c r="AP73" s="1"/>
      <c r="AQ73">
        <f>SUM(COUNTIF(H73:AL73,{"■"}))</f>
        <v>0</v>
      </c>
    </row>
    <row r="74" spans="2:43" ht="12.75" customHeight="1">
      <c r="B74" s="182"/>
      <c r="C74" s="200"/>
      <c r="D74" s="3">
        <f t="shared" si="14"/>
        <v>0</v>
      </c>
      <c r="E74" s="222">
        <f t="shared" si="14"/>
        <v>0</v>
      </c>
      <c r="F74" s="223"/>
      <c r="G74" s="224"/>
      <c r="H74" s="97"/>
      <c r="I74" s="98"/>
      <c r="J74" s="98"/>
      <c r="K74" s="98"/>
      <c r="L74" s="98"/>
      <c r="M74" s="98"/>
      <c r="N74" s="98"/>
      <c r="O74" s="98"/>
      <c r="P74" s="98"/>
      <c r="Q74" s="98"/>
      <c r="R74" s="98"/>
      <c r="S74" s="112"/>
      <c r="T74" s="196"/>
      <c r="U74" s="103"/>
      <c r="V74" s="197"/>
      <c r="W74" s="97"/>
      <c r="X74" s="98"/>
      <c r="Y74" s="98"/>
      <c r="Z74" s="98"/>
      <c r="AA74" s="98"/>
      <c r="AB74" s="98"/>
      <c r="AC74" s="98"/>
      <c r="AD74" s="98"/>
      <c r="AE74" s="98"/>
      <c r="AF74" s="98"/>
      <c r="AG74" s="98"/>
      <c r="AH74" s="98"/>
      <c r="AI74" s="98"/>
      <c r="AJ74" s="98"/>
      <c r="AK74" s="98"/>
      <c r="AL74" s="99"/>
      <c r="AM74" s="213" t="str">
        <f t="shared" si="15"/>
        <v/>
      </c>
      <c r="AN74" s="93"/>
      <c r="AO74">
        <f>SUM(COUNTIF(H74:AL74,{"休"}))</f>
        <v>0</v>
      </c>
      <c r="AQ74">
        <f>SUM(COUNTIF(H74:AL74,{"■"}))</f>
        <v>0</v>
      </c>
    </row>
    <row r="75" spans="2:43" ht="12.75" customHeight="1">
      <c r="B75" s="225"/>
      <c r="C75" s="226"/>
      <c r="D75" s="3">
        <f t="shared" si="14"/>
        <v>0</v>
      </c>
      <c r="E75" s="222">
        <f t="shared" si="14"/>
        <v>0</v>
      </c>
      <c r="F75" s="223"/>
      <c r="G75" s="224"/>
      <c r="H75" s="75"/>
      <c r="I75" s="75"/>
      <c r="J75" s="75"/>
      <c r="K75" s="75"/>
      <c r="L75" s="75"/>
      <c r="M75" s="76"/>
      <c r="N75" s="76"/>
      <c r="O75" s="76"/>
      <c r="P75" s="76"/>
      <c r="Q75" s="76"/>
      <c r="R75" s="76"/>
      <c r="S75" s="108"/>
      <c r="T75" s="193"/>
      <c r="U75" s="194"/>
      <c r="V75" s="195"/>
      <c r="W75" s="111"/>
      <c r="X75" s="76"/>
      <c r="Y75" s="76"/>
      <c r="Z75" s="76"/>
      <c r="AA75" s="76"/>
      <c r="AB75" s="76"/>
      <c r="AC75" s="76"/>
      <c r="AD75" s="76"/>
      <c r="AE75" s="76"/>
      <c r="AF75" s="76"/>
      <c r="AG75" s="76"/>
      <c r="AH75" s="76"/>
      <c r="AI75" s="76"/>
      <c r="AJ75" s="76"/>
      <c r="AK75" s="76"/>
      <c r="AL75" s="77"/>
      <c r="AM75" s="213" t="str">
        <f t="shared" si="15"/>
        <v/>
      </c>
      <c r="AN75" s="1"/>
      <c r="AO75">
        <f>SUM(COUNTIF(H75:AL75,{"休"}))</f>
        <v>0</v>
      </c>
      <c r="AP75" s="1"/>
      <c r="AQ75">
        <f>SUM(COUNTIF(H75:AL75,{"■"}))</f>
        <v>0</v>
      </c>
    </row>
    <row r="76" spans="2:43" ht="12.75" customHeight="1">
      <c r="B76" s="225"/>
      <c r="C76" s="226"/>
      <c r="D76" s="3">
        <f t="shared" si="14"/>
        <v>0</v>
      </c>
      <c r="E76" s="222">
        <f t="shared" si="14"/>
        <v>0</v>
      </c>
      <c r="F76" s="223"/>
      <c r="G76" s="224"/>
      <c r="H76" s="75"/>
      <c r="I76" s="76"/>
      <c r="J76" s="76"/>
      <c r="K76" s="76"/>
      <c r="L76" s="76"/>
      <c r="M76" s="76"/>
      <c r="N76" s="76"/>
      <c r="O76" s="76"/>
      <c r="P76" s="76"/>
      <c r="Q76" s="76"/>
      <c r="R76" s="76"/>
      <c r="S76" s="108"/>
      <c r="T76" s="109"/>
      <c r="U76" s="76"/>
      <c r="V76" s="110"/>
      <c r="W76" s="111"/>
      <c r="X76" s="76"/>
      <c r="Y76" s="76"/>
      <c r="Z76" s="76"/>
      <c r="AA76" s="76"/>
      <c r="AB76" s="76"/>
      <c r="AC76" s="76"/>
      <c r="AD76" s="76"/>
      <c r="AE76" s="76"/>
      <c r="AF76" s="76"/>
      <c r="AG76" s="76"/>
      <c r="AH76" s="76"/>
      <c r="AI76" s="76"/>
      <c r="AJ76" s="76"/>
      <c r="AK76" s="76"/>
      <c r="AL76" s="77"/>
      <c r="AM76" s="213" t="str">
        <f>IF(AO76=0,"",(AO76+AP76)/(AR76+AP76))</f>
        <v/>
      </c>
      <c r="AN76" s="1"/>
      <c r="AO76">
        <f>SUM(COUNTIF(H76:AL76,{"休"}))</f>
        <v>0</v>
      </c>
      <c r="AP76" s="1"/>
      <c r="AQ76">
        <f>SUM(COUNTIF(H76:AL76,{"■"}))</f>
        <v>0</v>
      </c>
    </row>
    <row r="77" spans="2:43" ht="12.75" customHeight="1">
      <c r="B77" s="182"/>
      <c r="C77" s="200"/>
      <c r="D77" s="3">
        <f t="shared" si="14"/>
        <v>0</v>
      </c>
      <c r="E77" s="222">
        <f t="shared" si="14"/>
        <v>0</v>
      </c>
      <c r="F77" s="223"/>
      <c r="G77" s="224"/>
      <c r="H77" s="97"/>
      <c r="I77" s="98"/>
      <c r="J77" s="98"/>
      <c r="K77" s="98"/>
      <c r="L77" s="98"/>
      <c r="M77" s="98"/>
      <c r="N77" s="98"/>
      <c r="O77" s="98"/>
      <c r="P77" s="98"/>
      <c r="Q77" s="98"/>
      <c r="R77" s="98"/>
      <c r="S77" s="112"/>
      <c r="T77" s="196"/>
      <c r="U77" s="103"/>
      <c r="V77" s="197"/>
      <c r="W77" s="97"/>
      <c r="X77" s="98"/>
      <c r="Y77" s="98"/>
      <c r="Z77" s="98"/>
      <c r="AA77" s="98"/>
      <c r="AB77" s="98"/>
      <c r="AC77" s="98"/>
      <c r="AD77" s="98"/>
      <c r="AE77" s="98"/>
      <c r="AF77" s="98"/>
      <c r="AG77" s="98"/>
      <c r="AH77" s="98"/>
      <c r="AI77" s="98"/>
      <c r="AJ77" s="98"/>
      <c r="AK77" s="98"/>
      <c r="AL77" s="99"/>
      <c r="AM77" s="213" t="str">
        <f t="shared" si="15"/>
        <v/>
      </c>
      <c r="AN77" s="93"/>
      <c r="AO77">
        <f>SUM(COUNTIF(H77:AL77,{"休"}))</f>
        <v>0</v>
      </c>
      <c r="AQ77">
        <f>SUM(COUNTIF(H77:AL77,{"■"}))</f>
        <v>0</v>
      </c>
    </row>
    <row r="78" spans="2:43" ht="12.75" customHeight="1">
      <c r="B78" s="225"/>
      <c r="C78" s="226"/>
      <c r="D78" s="3">
        <f t="shared" si="14"/>
        <v>0</v>
      </c>
      <c r="E78" s="222">
        <f t="shared" si="14"/>
        <v>0</v>
      </c>
      <c r="F78" s="223"/>
      <c r="G78" s="224"/>
      <c r="H78" s="75"/>
      <c r="I78" s="75"/>
      <c r="J78" s="75"/>
      <c r="K78" s="75"/>
      <c r="L78" s="75"/>
      <c r="M78" s="76"/>
      <c r="N78" s="76"/>
      <c r="O78" s="76"/>
      <c r="P78" s="76"/>
      <c r="Q78" s="76"/>
      <c r="R78" s="76"/>
      <c r="S78" s="108"/>
      <c r="T78" s="193"/>
      <c r="U78" s="194"/>
      <c r="V78" s="195"/>
      <c r="W78" s="111"/>
      <c r="X78" s="76"/>
      <c r="Y78" s="76"/>
      <c r="Z78" s="76"/>
      <c r="AA78" s="76"/>
      <c r="AB78" s="76"/>
      <c r="AC78" s="76"/>
      <c r="AD78" s="76"/>
      <c r="AE78" s="76"/>
      <c r="AF78" s="76"/>
      <c r="AG78" s="76"/>
      <c r="AH78" s="76"/>
      <c r="AI78" s="76"/>
      <c r="AJ78" s="76"/>
      <c r="AK78" s="76"/>
      <c r="AL78" s="77"/>
      <c r="AM78" s="213" t="str">
        <f t="shared" si="15"/>
        <v/>
      </c>
      <c r="AN78" s="1"/>
      <c r="AO78">
        <f>SUM(COUNTIF(H78:AL78,{"休"}))</f>
        <v>0</v>
      </c>
      <c r="AP78" s="1"/>
      <c r="AQ78">
        <f>SUM(COUNTIF(H78:AL78,{"■"}))</f>
        <v>0</v>
      </c>
    </row>
    <row r="79" spans="2:43" ht="12.75" customHeight="1">
      <c r="B79" s="225"/>
      <c r="C79" s="226"/>
      <c r="D79" s="3">
        <f t="shared" si="14"/>
        <v>0</v>
      </c>
      <c r="E79" s="222">
        <f t="shared" si="14"/>
        <v>0</v>
      </c>
      <c r="F79" s="223"/>
      <c r="G79" s="224"/>
      <c r="H79" s="75"/>
      <c r="I79" s="76"/>
      <c r="J79" s="76"/>
      <c r="K79" s="76"/>
      <c r="L79" s="76"/>
      <c r="M79" s="76"/>
      <c r="N79" s="76"/>
      <c r="O79" s="76"/>
      <c r="P79" s="76"/>
      <c r="Q79" s="76"/>
      <c r="R79" s="76"/>
      <c r="S79" s="108"/>
      <c r="T79" s="109"/>
      <c r="U79" s="76"/>
      <c r="V79" s="110"/>
      <c r="W79" s="111"/>
      <c r="X79" s="76"/>
      <c r="Y79" s="76"/>
      <c r="Z79" s="76"/>
      <c r="AA79" s="76"/>
      <c r="AB79" s="76"/>
      <c r="AC79" s="76"/>
      <c r="AD79" s="76"/>
      <c r="AE79" s="76"/>
      <c r="AF79" s="76"/>
      <c r="AG79" s="76"/>
      <c r="AH79" s="76"/>
      <c r="AI79" s="76"/>
      <c r="AJ79" s="76"/>
      <c r="AK79" s="76"/>
      <c r="AL79" s="77"/>
      <c r="AM79" s="213" t="str">
        <f t="shared" si="15"/>
        <v/>
      </c>
      <c r="AN79" s="1"/>
      <c r="AO79">
        <f>SUM(COUNTIF(H79:AL79,{"休"}))</f>
        <v>0</v>
      </c>
      <c r="AP79" s="1"/>
      <c r="AQ79">
        <f>SUM(COUNTIF(H79:AL79,{"■"}))</f>
        <v>0</v>
      </c>
    </row>
    <row r="80" spans="2:43" ht="12.75" customHeight="1">
      <c r="B80" s="182"/>
      <c r="C80" s="200"/>
      <c r="D80" s="3">
        <f t="shared" si="14"/>
        <v>0</v>
      </c>
      <c r="E80" s="222">
        <f t="shared" si="14"/>
        <v>0</v>
      </c>
      <c r="F80" s="223"/>
      <c r="G80" s="224"/>
      <c r="H80" s="97"/>
      <c r="I80" s="98"/>
      <c r="J80" s="98"/>
      <c r="K80" s="98"/>
      <c r="L80" s="98"/>
      <c r="M80" s="98"/>
      <c r="N80" s="98"/>
      <c r="O80" s="98"/>
      <c r="P80" s="98"/>
      <c r="Q80" s="98"/>
      <c r="R80" s="98"/>
      <c r="S80" s="112"/>
      <c r="T80" s="196"/>
      <c r="U80" s="103"/>
      <c r="V80" s="197"/>
      <c r="W80" s="97"/>
      <c r="X80" s="98"/>
      <c r="Y80" s="98"/>
      <c r="Z80" s="98"/>
      <c r="AA80" s="98"/>
      <c r="AB80" s="98"/>
      <c r="AC80" s="98"/>
      <c r="AD80" s="98"/>
      <c r="AE80" s="98"/>
      <c r="AF80" s="98"/>
      <c r="AG80" s="98"/>
      <c r="AH80" s="98"/>
      <c r="AI80" s="98"/>
      <c r="AJ80" s="98"/>
      <c r="AK80" s="98"/>
      <c r="AL80" s="99"/>
      <c r="AM80" s="213" t="str">
        <f t="shared" si="15"/>
        <v/>
      </c>
      <c r="AN80" s="93"/>
      <c r="AO80">
        <f>SUM(COUNTIF(H80:AL80,{"休"}))</f>
        <v>0</v>
      </c>
      <c r="AQ80">
        <f>SUM(COUNTIF(H80:AL80,{"■"}))</f>
        <v>0</v>
      </c>
    </row>
    <row r="81" spans="2:43" ht="12.75" customHeight="1">
      <c r="B81" s="225"/>
      <c r="C81" s="226"/>
      <c r="D81" s="3">
        <f t="shared" si="14"/>
        <v>0</v>
      </c>
      <c r="E81" s="222">
        <f t="shared" si="14"/>
        <v>0</v>
      </c>
      <c r="F81" s="223"/>
      <c r="G81" s="224"/>
      <c r="H81" s="75"/>
      <c r="I81" s="75"/>
      <c r="J81" s="75"/>
      <c r="K81" s="75"/>
      <c r="L81" s="75"/>
      <c r="M81" s="76"/>
      <c r="N81" s="76"/>
      <c r="O81" s="76"/>
      <c r="P81" s="76"/>
      <c r="Q81" s="76"/>
      <c r="R81" s="76"/>
      <c r="S81" s="108"/>
      <c r="T81" s="193"/>
      <c r="U81" s="194"/>
      <c r="V81" s="195"/>
      <c r="W81" s="111"/>
      <c r="X81" s="76"/>
      <c r="Y81" s="76"/>
      <c r="Z81" s="76"/>
      <c r="AA81" s="76"/>
      <c r="AB81" s="76"/>
      <c r="AC81" s="76"/>
      <c r="AD81" s="76"/>
      <c r="AE81" s="76"/>
      <c r="AF81" s="76"/>
      <c r="AG81" s="76"/>
      <c r="AH81" s="76"/>
      <c r="AI81" s="76"/>
      <c r="AJ81" s="76"/>
      <c r="AK81" s="76"/>
      <c r="AL81" s="77"/>
      <c r="AM81" s="213" t="str">
        <f t="shared" si="15"/>
        <v/>
      </c>
      <c r="AN81" s="1"/>
      <c r="AO81">
        <f>SUM(COUNTIF(H81:AL81,{"休"}))</f>
        <v>0</v>
      </c>
      <c r="AP81" s="1"/>
      <c r="AQ81">
        <f>SUM(COUNTIF(H81:AL81,{"■"}))</f>
        <v>0</v>
      </c>
    </row>
    <row r="82" spans="2:43" ht="12.75" customHeight="1">
      <c r="B82" s="225"/>
      <c r="C82" s="226"/>
      <c r="D82" s="3">
        <f t="shared" si="14"/>
        <v>0</v>
      </c>
      <c r="E82" s="222">
        <f t="shared" si="14"/>
        <v>0</v>
      </c>
      <c r="F82" s="223"/>
      <c r="G82" s="224"/>
      <c r="H82" s="75"/>
      <c r="I82" s="76"/>
      <c r="J82" s="76"/>
      <c r="K82" s="76"/>
      <c r="L82" s="76"/>
      <c r="M82" s="76"/>
      <c r="N82" s="76"/>
      <c r="O82" s="76"/>
      <c r="P82" s="76"/>
      <c r="Q82" s="76"/>
      <c r="R82" s="76"/>
      <c r="S82" s="108"/>
      <c r="T82" s="109"/>
      <c r="U82" s="76"/>
      <c r="V82" s="110"/>
      <c r="W82" s="111"/>
      <c r="X82" s="76"/>
      <c r="Y82" s="76"/>
      <c r="Z82" s="76"/>
      <c r="AA82" s="76"/>
      <c r="AB82" s="76"/>
      <c r="AC82" s="76"/>
      <c r="AD82" s="76"/>
      <c r="AE82" s="76"/>
      <c r="AF82" s="76"/>
      <c r="AG82" s="76"/>
      <c r="AH82" s="76"/>
      <c r="AI82" s="76"/>
      <c r="AJ82" s="76"/>
      <c r="AK82" s="76"/>
      <c r="AL82" s="77"/>
      <c r="AM82" s="213" t="str">
        <f t="shared" si="15"/>
        <v/>
      </c>
      <c r="AN82" s="1"/>
      <c r="AO82">
        <f>SUM(COUNTIF(H82:AL82,{"休"}))</f>
        <v>0</v>
      </c>
      <c r="AP82" s="1"/>
      <c r="AQ82">
        <f>SUM(COUNTIF(H82:AL82,{"■"}))</f>
        <v>0</v>
      </c>
    </row>
    <row r="83" spans="2:43" ht="12.75" customHeight="1" thickBot="1">
      <c r="B83" s="121"/>
      <c r="C83" s="189"/>
      <c r="D83" s="3">
        <f t="shared" si="14"/>
        <v>0</v>
      </c>
      <c r="E83" s="222">
        <f t="shared" si="14"/>
        <v>0</v>
      </c>
      <c r="F83" s="223"/>
      <c r="G83" s="224"/>
      <c r="H83" s="97"/>
      <c r="I83" s="98"/>
      <c r="J83" s="98"/>
      <c r="K83" s="98"/>
      <c r="L83" s="98"/>
      <c r="M83" s="98"/>
      <c r="N83" s="98"/>
      <c r="O83" s="98"/>
      <c r="P83" s="98"/>
      <c r="Q83" s="98"/>
      <c r="R83" s="98"/>
      <c r="S83" s="112"/>
      <c r="T83" s="113"/>
      <c r="U83" s="114"/>
      <c r="V83" s="115"/>
      <c r="W83" s="97"/>
      <c r="X83" s="98"/>
      <c r="Y83" s="98"/>
      <c r="Z83" s="98"/>
      <c r="AA83" s="98"/>
      <c r="AB83" s="98"/>
      <c r="AC83" s="98"/>
      <c r="AD83" s="98"/>
      <c r="AE83" s="98"/>
      <c r="AF83" s="98"/>
      <c r="AG83" s="98"/>
      <c r="AH83" s="98"/>
      <c r="AI83" s="98"/>
      <c r="AJ83" s="98"/>
      <c r="AK83" s="98"/>
      <c r="AL83" s="99"/>
      <c r="AM83" s="213" t="str">
        <f t="shared" si="15"/>
        <v/>
      </c>
      <c r="AN83" s="93"/>
      <c r="AO83">
        <f>SUM(COUNTIF(H83:AL83,{"休"}))</f>
        <v>0</v>
      </c>
      <c r="AQ83">
        <f>SUM(COUNTIF(H83:AL83,{"■"}))</f>
        <v>0</v>
      </c>
    </row>
    <row r="84" spans="2:43" ht="12.75" customHeight="1" thickBot="1">
      <c r="B84" s="182"/>
      <c r="C84" s="185"/>
      <c r="D84" s="192"/>
      <c r="E84" s="203"/>
      <c r="F84" s="16"/>
      <c r="G84" s="204"/>
      <c r="H84" s="100" t="str">
        <f>'旬報(9月)'!D16</f>
        <v>月</v>
      </c>
      <c r="I84" s="101" t="str">
        <f>'旬報(9月)'!D17</f>
        <v>火</v>
      </c>
      <c r="J84" s="101" t="str">
        <f>'旬報(9月)'!D18</f>
        <v>水</v>
      </c>
      <c r="K84" s="101" t="str">
        <f>'旬報(9月)'!D19</f>
        <v>木</v>
      </c>
      <c r="L84" s="101" t="str">
        <f>'旬報(9月)'!D20</f>
        <v>金</v>
      </c>
      <c r="M84" s="101" t="str">
        <f>'旬報(9月)'!D21</f>
        <v>土</v>
      </c>
      <c r="N84" s="101" t="str">
        <f>'旬報(9月)'!D22</f>
        <v>日</v>
      </c>
      <c r="O84" s="101" t="str">
        <f>'旬報(9月)'!D23</f>
        <v>月</v>
      </c>
      <c r="P84" s="101" t="str">
        <f>'旬報(9月)'!D24</f>
        <v>火</v>
      </c>
      <c r="Q84" s="101" t="str">
        <f>'旬報(9月)'!D25</f>
        <v>水</v>
      </c>
      <c r="R84" s="101" t="str">
        <f>'旬報(9月)'!D36</f>
        <v>木</v>
      </c>
      <c r="S84" s="101" t="str">
        <f>'旬報(9月)'!D37</f>
        <v>金</v>
      </c>
      <c r="T84" s="116" t="str">
        <f>'旬報(9月)'!D38</f>
        <v>土</v>
      </c>
      <c r="U84" s="116" t="str">
        <f>'旬報(9月)'!D39</f>
        <v>日</v>
      </c>
      <c r="V84" s="116" t="str">
        <f>'旬報(9月)'!D40</f>
        <v>月</v>
      </c>
      <c r="W84" s="101" t="str">
        <f>'旬報(9月)'!D41</f>
        <v>火</v>
      </c>
      <c r="X84" s="101" t="str">
        <f>'旬報(9月)'!D42</f>
        <v>水</v>
      </c>
      <c r="Y84" s="101" t="str">
        <f>'旬報(9月)'!D43</f>
        <v>木</v>
      </c>
      <c r="Z84" s="101" t="str">
        <f>'旬報(9月)'!D44</f>
        <v>金</v>
      </c>
      <c r="AA84" s="101" t="str">
        <f>'旬報(9月)'!D45</f>
        <v>土</v>
      </c>
      <c r="AB84" s="101" t="str">
        <f>'旬報(9月)'!D56</f>
        <v>日</v>
      </c>
      <c r="AC84" s="101" t="str">
        <f>'旬報(9月)'!D57</f>
        <v>月</v>
      </c>
      <c r="AD84" s="101" t="str">
        <f>'旬報(9月)'!D58</f>
        <v>火</v>
      </c>
      <c r="AE84" s="101" t="str">
        <f>'旬報(9月)'!D59</f>
        <v>水</v>
      </c>
      <c r="AF84" s="101" t="str">
        <f>'旬報(9月)'!D60</f>
        <v>木</v>
      </c>
      <c r="AG84" s="101" t="str">
        <f>'旬報(9月)'!D61</f>
        <v>金</v>
      </c>
      <c r="AH84" s="101" t="str">
        <f>'旬報(9月)'!D62</f>
        <v>土</v>
      </c>
      <c r="AI84" s="101" t="str">
        <f>'旬報(9月)'!D63</f>
        <v>日</v>
      </c>
      <c r="AJ84" s="101" t="str">
        <f>'旬報(9月)'!D64</f>
        <v>月</v>
      </c>
      <c r="AK84" s="101" t="str">
        <f>'旬報(9月)'!D65</f>
        <v>火</v>
      </c>
      <c r="AL84" s="102"/>
      <c r="AM84" s="212" t="str">
        <f>IF(SUM(AM85:AM96)=0,"",ROUND(AVERAGE(AM85:AM96),3))</f>
        <v/>
      </c>
      <c r="AN84" s="71"/>
    </row>
    <row r="85" spans="2:43" ht="12.75" customHeight="1">
      <c r="B85" s="225">
        <f t="shared" ref="B85" si="16">B72+1</f>
        <v>9</v>
      </c>
      <c r="C85" s="226" t="s">
        <v>1</v>
      </c>
      <c r="D85" s="3">
        <f>D72</f>
        <v>0</v>
      </c>
      <c r="E85" s="222">
        <f>E72</f>
        <v>0</v>
      </c>
      <c r="F85" s="223"/>
      <c r="G85" s="224"/>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7"/>
      <c r="AM85" s="213" t="str">
        <f>IF(AO85=0,"",(AO85+AP85)/(AR85+AP85))</f>
        <v/>
      </c>
      <c r="AN85" s="1"/>
      <c r="AO85">
        <f>SUM(COUNTIF(H85:AL85,{"休"}))</f>
        <v>0</v>
      </c>
      <c r="AQ85">
        <f>SUM(COUNTIF(H85:AL85,{"■"}))</f>
        <v>0</v>
      </c>
    </row>
    <row r="86" spans="2:43" ht="12.75" customHeight="1">
      <c r="B86" s="225"/>
      <c r="C86" s="226"/>
      <c r="D86" s="3">
        <f t="shared" ref="D86:E96" si="17">D73</f>
        <v>0</v>
      </c>
      <c r="E86" s="222">
        <f t="shared" si="17"/>
        <v>0</v>
      </c>
      <c r="F86" s="223"/>
      <c r="G86" s="224"/>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7"/>
      <c r="AM86" s="213" t="str">
        <f t="shared" ref="AM86:AM96" si="18">IF(AO86=0,"",(AO86+AP86)/(AR86+AP86))</f>
        <v/>
      </c>
      <c r="AN86" s="1"/>
      <c r="AO86">
        <f>SUM(COUNTIF(H86:AL86,{"休"}))</f>
        <v>0</v>
      </c>
      <c r="AQ86">
        <f>SUM(COUNTIF(H86:AL86,{"■"}))</f>
        <v>0</v>
      </c>
    </row>
    <row r="87" spans="2:43" ht="12.75" customHeight="1">
      <c r="B87" s="182"/>
      <c r="C87" s="200"/>
      <c r="D87" s="3">
        <f t="shared" si="17"/>
        <v>0</v>
      </c>
      <c r="E87" s="222">
        <f t="shared" si="17"/>
        <v>0</v>
      </c>
      <c r="F87" s="223"/>
      <c r="G87" s="224"/>
      <c r="H87" s="97"/>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c r="AM87" s="213" t="str">
        <f t="shared" si="18"/>
        <v/>
      </c>
      <c r="AN87" s="93"/>
      <c r="AO87">
        <f>SUM(COUNTIF(H87:AL87,{"休"}))</f>
        <v>0</v>
      </c>
      <c r="AQ87">
        <f>SUM(COUNTIF(H87:AL87,{"■"}))</f>
        <v>0</v>
      </c>
    </row>
    <row r="88" spans="2:43" ht="12.75" customHeight="1">
      <c r="B88" s="225"/>
      <c r="C88" s="226"/>
      <c r="D88" s="3">
        <f t="shared" si="17"/>
        <v>0</v>
      </c>
      <c r="E88" s="222">
        <f t="shared" si="17"/>
        <v>0</v>
      </c>
      <c r="F88" s="223"/>
      <c r="G88" s="224"/>
      <c r="H88" s="75"/>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7"/>
      <c r="AM88" s="213" t="str">
        <f t="shared" si="18"/>
        <v/>
      </c>
      <c r="AN88" s="1"/>
      <c r="AO88">
        <f>SUM(COUNTIF(H88:AL88,{"休"}))</f>
        <v>0</v>
      </c>
      <c r="AQ88">
        <f>SUM(COUNTIF(H88:AL88,{"■"}))</f>
        <v>0</v>
      </c>
    </row>
    <row r="89" spans="2:43" ht="12.75" customHeight="1">
      <c r="B89" s="225"/>
      <c r="C89" s="226"/>
      <c r="D89" s="3">
        <f t="shared" si="17"/>
        <v>0</v>
      </c>
      <c r="E89" s="222">
        <f t="shared" si="17"/>
        <v>0</v>
      </c>
      <c r="F89" s="223"/>
      <c r="G89" s="224"/>
      <c r="H89" s="75"/>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7"/>
      <c r="AM89" s="213" t="str">
        <f>IF(AO89=0,"",(AO89+AP89)/(AR89+AP89))</f>
        <v/>
      </c>
      <c r="AN89" s="1"/>
      <c r="AO89">
        <f>SUM(COUNTIF(H89:AL89,{"休"}))</f>
        <v>0</v>
      </c>
      <c r="AQ89">
        <f>SUM(COUNTIF(H89:AL89,{"■"}))</f>
        <v>0</v>
      </c>
    </row>
    <row r="90" spans="2:43" ht="12.75" customHeight="1">
      <c r="B90" s="182"/>
      <c r="C90" s="200"/>
      <c r="D90" s="3">
        <f t="shared" si="17"/>
        <v>0</v>
      </c>
      <c r="E90" s="222">
        <f t="shared" si="17"/>
        <v>0</v>
      </c>
      <c r="F90" s="223"/>
      <c r="G90" s="224"/>
      <c r="H90" s="97"/>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9"/>
      <c r="AM90" s="213" t="str">
        <f t="shared" si="18"/>
        <v/>
      </c>
      <c r="AN90" s="93"/>
      <c r="AO90">
        <f>SUM(COUNTIF(H90:AL90,{"休"}))</f>
        <v>0</v>
      </c>
      <c r="AQ90">
        <f>SUM(COUNTIF(H90:AL90,{"■"}))</f>
        <v>0</v>
      </c>
    </row>
    <row r="91" spans="2:43" ht="12.75" customHeight="1">
      <c r="B91" s="225"/>
      <c r="C91" s="226"/>
      <c r="D91" s="3">
        <f t="shared" si="17"/>
        <v>0</v>
      </c>
      <c r="E91" s="222">
        <f t="shared" si="17"/>
        <v>0</v>
      </c>
      <c r="F91" s="223"/>
      <c r="G91" s="224"/>
      <c r="H91" s="75"/>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M91" s="213" t="str">
        <f t="shared" si="18"/>
        <v/>
      </c>
      <c r="AN91" s="1"/>
      <c r="AO91">
        <f>SUM(COUNTIF(H91:AL91,{"休"}))</f>
        <v>0</v>
      </c>
      <c r="AQ91">
        <f>SUM(COUNTIF(H91:AL91,{"■"}))</f>
        <v>0</v>
      </c>
    </row>
    <row r="92" spans="2:43" ht="12.75" customHeight="1">
      <c r="B92" s="225"/>
      <c r="C92" s="226"/>
      <c r="D92" s="3">
        <f t="shared" si="17"/>
        <v>0</v>
      </c>
      <c r="E92" s="222">
        <f t="shared" si="17"/>
        <v>0</v>
      </c>
      <c r="F92" s="223"/>
      <c r="G92" s="224"/>
      <c r="H92" s="75"/>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7"/>
      <c r="AM92" s="213" t="str">
        <f t="shared" si="18"/>
        <v/>
      </c>
      <c r="AN92" s="1"/>
      <c r="AO92">
        <f>SUM(COUNTIF(H92:AL92,{"休"}))</f>
        <v>0</v>
      </c>
      <c r="AQ92">
        <f>SUM(COUNTIF(H92:AL92,{"■"}))</f>
        <v>0</v>
      </c>
    </row>
    <row r="93" spans="2:43" ht="12.75" customHeight="1">
      <c r="B93" s="182"/>
      <c r="C93" s="200"/>
      <c r="D93" s="3">
        <f t="shared" si="17"/>
        <v>0</v>
      </c>
      <c r="E93" s="222">
        <f t="shared" si="17"/>
        <v>0</v>
      </c>
      <c r="F93" s="223"/>
      <c r="G93" s="224"/>
      <c r="H93" s="97"/>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9"/>
      <c r="AM93" s="213" t="str">
        <f t="shared" si="18"/>
        <v/>
      </c>
      <c r="AN93" s="93"/>
      <c r="AO93">
        <f>SUM(COUNTIF(H93:AL93,{"休"}))</f>
        <v>0</v>
      </c>
      <c r="AQ93">
        <f>SUM(COUNTIF(H93:AL93,{"■"}))</f>
        <v>0</v>
      </c>
    </row>
    <row r="94" spans="2:43" ht="12.75" customHeight="1">
      <c r="B94" s="225"/>
      <c r="C94" s="226"/>
      <c r="D94" s="3">
        <f t="shared" si="17"/>
        <v>0</v>
      </c>
      <c r="E94" s="222">
        <f t="shared" si="17"/>
        <v>0</v>
      </c>
      <c r="F94" s="223"/>
      <c r="G94" s="224"/>
      <c r="H94" s="75"/>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7"/>
      <c r="AM94" s="213" t="str">
        <f t="shared" si="18"/>
        <v/>
      </c>
      <c r="AN94" s="1"/>
      <c r="AO94">
        <f>SUM(COUNTIF(H94:AL94,{"休"}))</f>
        <v>0</v>
      </c>
      <c r="AQ94">
        <f>SUM(COUNTIF(H94:AL94,{"■"}))</f>
        <v>0</v>
      </c>
    </row>
    <row r="95" spans="2:43" ht="12.75" customHeight="1">
      <c r="B95" s="225"/>
      <c r="C95" s="226"/>
      <c r="D95" s="3">
        <f t="shared" si="17"/>
        <v>0</v>
      </c>
      <c r="E95" s="222">
        <f t="shared" si="17"/>
        <v>0</v>
      </c>
      <c r="F95" s="223"/>
      <c r="G95" s="224"/>
      <c r="H95" s="75"/>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7"/>
      <c r="AM95" s="213" t="str">
        <f t="shared" si="18"/>
        <v/>
      </c>
      <c r="AN95" s="1"/>
      <c r="AO95">
        <f>SUM(COUNTIF(H95:AL95,{"休"}))</f>
        <v>0</v>
      </c>
      <c r="AQ95">
        <f>SUM(COUNTIF(H95:AL95,{"■"}))</f>
        <v>0</v>
      </c>
    </row>
    <row r="96" spans="2:43" ht="12.75" customHeight="1" thickBot="1">
      <c r="B96" s="121"/>
      <c r="C96" s="189"/>
      <c r="D96" s="3">
        <f t="shared" si="17"/>
        <v>0</v>
      </c>
      <c r="E96" s="222">
        <f t="shared" si="17"/>
        <v>0</v>
      </c>
      <c r="F96" s="223"/>
      <c r="G96" s="224"/>
      <c r="H96" s="97"/>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9"/>
      <c r="AM96" s="213" t="str">
        <f t="shared" si="18"/>
        <v/>
      </c>
      <c r="AN96" s="93"/>
      <c r="AO96">
        <f>SUM(COUNTIF(H96:AL96,{"休"}))</f>
        <v>0</v>
      </c>
      <c r="AQ96">
        <f>SUM(COUNTIF(H96:AL96,{"■"}))</f>
        <v>0</v>
      </c>
    </row>
    <row r="97" spans="2:44" ht="12.75" customHeight="1" thickBot="1">
      <c r="B97" s="182"/>
      <c r="C97" s="185"/>
      <c r="D97" s="192"/>
      <c r="E97" s="203"/>
      <c r="F97" s="16"/>
      <c r="G97" s="204"/>
      <c r="H97" s="100" t="str">
        <f>'旬報(10月)'!D16</f>
        <v>水</v>
      </c>
      <c r="I97" s="101" t="str">
        <f>'旬報(10月)'!D17</f>
        <v>木</v>
      </c>
      <c r="J97" s="101" t="str">
        <f>'旬報(10月)'!D18</f>
        <v>金</v>
      </c>
      <c r="K97" s="101" t="str">
        <f>'旬報(10月)'!D19</f>
        <v>土</v>
      </c>
      <c r="L97" s="101" t="str">
        <f>'旬報(10月)'!D20</f>
        <v>日</v>
      </c>
      <c r="M97" s="101" t="str">
        <f>'旬報(10月)'!D21</f>
        <v>月</v>
      </c>
      <c r="N97" s="101" t="str">
        <f>'旬報(10月)'!D22</f>
        <v>火</v>
      </c>
      <c r="O97" s="101" t="str">
        <f>'旬報(10月)'!D23</f>
        <v>水</v>
      </c>
      <c r="P97" s="101" t="str">
        <f>'旬報(10月)'!D24</f>
        <v>木</v>
      </c>
      <c r="Q97" s="101" t="str">
        <f>'旬報(10月)'!D25</f>
        <v>金</v>
      </c>
      <c r="R97" s="101" t="str">
        <f>'旬報(10月)'!D36</f>
        <v>土</v>
      </c>
      <c r="S97" s="101" t="str">
        <f>'旬報(10月)'!D37</f>
        <v>日</v>
      </c>
      <c r="T97" s="101" t="str">
        <f>'旬報(10月)'!D38</f>
        <v>月</v>
      </c>
      <c r="U97" s="101" t="str">
        <f>'旬報(10月)'!D39</f>
        <v>火</v>
      </c>
      <c r="V97" s="101" t="str">
        <f>'旬報(10月)'!D40</f>
        <v>水</v>
      </c>
      <c r="W97" s="101" t="str">
        <f>'旬報(10月)'!D41</f>
        <v>木</v>
      </c>
      <c r="X97" s="101" t="str">
        <f>'旬報(10月)'!D42</f>
        <v>金</v>
      </c>
      <c r="Y97" s="101" t="str">
        <f>'旬報(10月)'!D43</f>
        <v>土</v>
      </c>
      <c r="Z97" s="101" t="str">
        <f>'旬報(10月)'!D44</f>
        <v>日</v>
      </c>
      <c r="AA97" s="101" t="str">
        <f>'旬報(10月)'!D45</f>
        <v>月</v>
      </c>
      <c r="AB97" s="101" t="str">
        <f>'旬報(10月)'!D56</f>
        <v>火</v>
      </c>
      <c r="AC97" s="101" t="str">
        <f>'旬報(10月)'!D57</f>
        <v>水</v>
      </c>
      <c r="AD97" s="101" t="str">
        <f>'旬報(10月)'!D58</f>
        <v>木</v>
      </c>
      <c r="AE97" s="101" t="str">
        <f>'旬報(10月)'!D59</f>
        <v>金</v>
      </c>
      <c r="AF97" s="101" t="str">
        <f>'旬報(10月)'!D60</f>
        <v>土</v>
      </c>
      <c r="AG97" s="101" t="str">
        <f>'旬報(10月)'!D61</f>
        <v>日</v>
      </c>
      <c r="AH97" s="101" t="str">
        <f>'旬報(10月)'!D62</f>
        <v>月</v>
      </c>
      <c r="AI97" s="101" t="str">
        <f>'旬報(10月)'!D63</f>
        <v>火</v>
      </c>
      <c r="AJ97" s="101" t="str">
        <f>'旬報(10月)'!D64</f>
        <v>水</v>
      </c>
      <c r="AK97" s="101" t="str">
        <f>'旬報(10月)'!D65</f>
        <v>木</v>
      </c>
      <c r="AL97" s="102" t="str">
        <f>'旬報(10月)'!D66</f>
        <v>金</v>
      </c>
      <c r="AM97" s="212" t="str">
        <f>IF(SUM(AM98:AM109)=0,"",ROUND(AVERAGE(AM98:AM109),3))</f>
        <v/>
      </c>
      <c r="AN97" s="71"/>
    </row>
    <row r="98" spans="2:44" ht="12.75" customHeight="1">
      <c r="B98" s="225">
        <f t="shared" ref="B98" si="19">B85+1</f>
        <v>10</v>
      </c>
      <c r="C98" s="226" t="s">
        <v>1</v>
      </c>
      <c r="D98" s="3">
        <f>D85</f>
        <v>0</v>
      </c>
      <c r="E98" s="222">
        <f>E85</f>
        <v>0</v>
      </c>
      <c r="F98" s="223"/>
      <c r="G98" s="224"/>
      <c r="H98" s="75"/>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7"/>
      <c r="AM98" s="213" t="str">
        <f>IF(AO98=0,"",(AO98+AP98)/(AR98+AP98))</f>
        <v/>
      </c>
      <c r="AN98" s="1"/>
      <c r="AO98">
        <f>SUM(COUNTIF(H98:AL98,{"休"}))</f>
        <v>0</v>
      </c>
      <c r="AQ98">
        <f>SUM(COUNTIF(H98:AL98,{"■"}))</f>
        <v>0</v>
      </c>
    </row>
    <row r="99" spans="2:44" ht="12.75" customHeight="1">
      <c r="B99" s="225"/>
      <c r="C99" s="226"/>
      <c r="D99" s="3">
        <f t="shared" ref="D99:E109" si="20">D86</f>
        <v>0</v>
      </c>
      <c r="E99" s="222">
        <f t="shared" si="20"/>
        <v>0</v>
      </c>
      <c r="F99" s="223"/>
      <c r="G99" s="224"/>
      <c r="H99" s="75"/>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7"/>
      <c r="AM99" s="213" t="str">
        <f t="shared" ref="AM99:AM109" si="21">IF(AO99=0,"",(AO99+AP99)/(AR99+AP99))</f>
        <v/>
      </c>
      <c r="AN99" s="1"/>
      <c r="AO99">
        <f>SUM(COUNTIF(H99:AL99,{"休"}))</f>
        <v>0</v>
      </c>
      <c r="AQ99">
        <f>SUM(COUNTIF(H99:AL99,{"■"}))</f>
        <v>0</v>
      </c>
    </row>
    <row r="100" spans="2:44" ht="12.75" customHeight="1">
      <c r="B100" s="182"/>
      <c r="C100" s="200"/>
      <c r="D100" s="3">
        <f t="shared" si="20"/>
        <v>0</v>
      </c>
      <c r="E100" s="222">
        <f t="shared" si="20"/>
        <v>0</v>
      </c>
      <c r="F100" s="223"/>
      <c r="G100" s="224"/>
      <c r="H100" s="97"/>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9"/>
      <c r="AM100" s="213" t="str">
        <f t="shared" si="21"/>
        <v/>
      </c>
      <c r="AN100" s="93"/>
      <c r="AO100">
        <f>SUM(COUNTIF(H100:AL100,{"休"}))</f>
        <v>0</v>
      </c>
      <c r="AQ100">
        <f>SUM(COUNTIF(H100:AL100,{"■"}))</f>
        <v>0</v>
      </c>
    </row>
    <row r="101" spans="2:44" ht="12.75" customHeight="1">
      <c r="B101" s="225"/>
      <c r="C101" s="226"/>
      <c r="D101" s="3">
        <f t="shared" si="20"/>
        <v>0</v>
      </c>
      <c r="E101" s="222">
        <f t="shared" si="20"/>
        <v>0</v>
      </c>
      <c r="F101" s="223"/>
      <c r="G101" s="224"/>
      <c r="H101" s="75"/>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7"/>
      <c r="AM101" s="213" t="str">
        <f t="shared" si="21"/>
        <v/>
      </c>
      <c r="AN101" s="1"/>
      <c r="AO101">
        <f>SUM(COUNTIF(H101:AL101,{"休"}))</f>
        <v>0</v>
      </c>
      <c r="AQ101">
        <f>SUM(COUNTIF(H101:AL101,{"■"}))</f>
        <v>0</v>
      </c>
    </row>
    <row r="102" spans="2:44" ht="12.75" customHeight="1">
      <c r="B102" s="225"/>
      <c r="C102" s="226"/>
      <c r="D102" s="3">
        <f t="shared" si="20"/>
        <v>0</v>
      </c>
      <c r="E102" s="222">
        <f t="shared" si="20"/>
        <v>0</v>
      </c>
      <c r="F102" s="223"/>
      <c r="G102" s="224"/>
      <c r="H102" s="75"/>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7"/>
      <c r="AM102" s="213" t="str">
        <f>IF(AO102=0,"",(AO102+AP102)/(AR102+AP102))</f>
        <v/>
      </c>
      <c r="AN102" s="1"/>
      <c r="AO102">
        <f>SUM(COUNTIF(H102:AL102,{"休"}))</f>
        <v>0</v>
      </c>
      <c r="AQ102">
        <f>SUM(COUNTIF(H102:AL102,{"■"}))</f>
        <v>0</v>
      </c>
    </row>
    <row r="103" spans="2:44" ht="12.75" customHeight="1">
      <c r="B103" s="182"/>
      <c r="C103" s="200"/>
      <c r="D103" s="3">
        <f t="shared" si="20"/>
        <v>0</v>
      </c>
      <c r="E103" s="222">
        <f t="shared" si="20"/>
        <v>0</v>
      </c>
      <c r="F103" s="223"/>
      <c r="G103" s="224"/>
      <c r="H103" s="97"/>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9"/>
      <c r="AM103" s="213" t="str">
        <f t="shared" si="21"/>
        <v/>
      </c>
      <c r="AN103" s="93"/>
      <c r="AO103">
        <f>SUM(COUNTIF(H103:AL103,{"休"}))</f>
        <v>0</v>
      </c>
      <c r="AQ103">
        <f>SUM(COUNTIF(H103:AL103,{"■"}))</f>
        <v>0</v>
      </c>
    </row>
    <row r="104" spans="2:44" ht="12.75" customHeight="1">
      <c r="B104" s="225"/>
      <c r="C104" s="226"/>
      <c r="D104" s="3">
        <f t="shared" si="20"/>
        <v>0</v>
      </c>
      <c r="E104" s="222">
        <f t="shared" si="20"/>
        <v>0</v>
      </c>
      <c r="F104" s="223"/>
      <c r="G104" s="224"/>
      <c r="H104" s="75"/>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7"/>
      <c r="AM104" s="213" t="str">
        <f t="shared" si="21"/>
        <v/>
      </c>
      <c r="AN104" s="1"/>
      <c r="AO104">
        <f>SUM(COUNTIF(H104:AL104,{"休"}))</f>
        <v>0</v>
      </c>
      <c r="AQ104">
        <f>SUM(COUNTIF(H104:AL104,{"■"}))</f>
        <v>0</v>
      </c>
    </row>
    <row r="105" spans="2:44" ht="12.75" customHeight="1">
      <c r="B105" s="225"/>
      <c r="C105" s="226"/>
      <c r="D105" s="3">
        <f t="shared" si="20"/>
        <v>0</v>
      </c>
      <c r="E105" s="222">
        <f t="shared" si="20"/>
        <v>0</v>
      </c>
      <c r="F105" s="223"/>
      <c r="G105" s="224"/>
      <c r="H105" s="75"/>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7"/>
      <c r="AM105" s="213" t="str">
        <f t="shared" si="21"/>
        <v/>
      </c>
      <c r="AN105" s="1"/>
      <c r="AO105">
        <f>SUM(COUNTIF(H105:AL105,{"休"}))</f>
        <v>0</v>
      </c>
      <c r="AQ105">
        <f>SUM(COUNTIF(H105:AL105,{"■"}))</f>
        <v>0</v>
      </c>
    </row>
    <row r="106" spans="2:44" ht="12.75" customHeight="1">
      <c r="B106" s="182"/>
      <c r="C106" s="200"/>
      <c r="D106" s="3">
        <f t="shared" si="20"/>
        <v>0</v>
      </c>
      <c r="E106" s="222">
        <f t="shared" si="20"/>
        <v>0</v>
      </c>
      <c r="F106" s="223"/>
      <c r="G106" s="224"/>
      <c r="H106" s="97"/>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9"/>
      <c r="AM106" s="213" t="str">
        <f t="shared" si="21"/>
        <v/>
      </c>
      <c r="AN106" s="93"/>
      <c r="AO106">
        <f>SUM(COUNTIF(H106:AL106,{"休"}))</f>
        <v>0</v>
      </c>
      <c r="AQ106">
        <f>SUM(COUNTIF(H106:AL106,{"■"}))</f>
        <v>0</v>
      </c>
    </row>
    <row r="107" spans="2:44" ht="12.75" customHeight="1">
      <c r="B107" s="225"/>
      <c r="C107" s="226"/>
      <c r="D107" s="3">
        <f t="shared" si="20"/>
        <v>0</v>
      </c>
      <c r="E107" s="222">
        <f t="shared" si="20"/>
        <v>0</v>
      </c>
      <c r="F107" s="223"/>
      <c r="G107" s="224"/>
      <c r="H107" s="75"/>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7"/>
      <c r="AM107" s="213" t="str">
        <f t="shared" si="21"/>
        <v/>
      </c>
      <c r="AN107" s="1"/>
      <c r="AO107">
        <f>SUM(COUNTIF(H107:AL107,{"休"}))</f>
        <v>0</v>
      </c>
      <c r="AQ107">
        <f>SUM(COUNTIF(H107:AL107,{"■"}))</f>
        <v>0</v>
      </c>
    </row>
    <row r="108" spans="2:44" ht="12.75" customHeight="1">
      <c r="B108" s="225"/>
      <c r="C108" s="226"/>
      <c r="D108" s="3">
        <f t="shared" si="20"/>
        <v>0</v>
      </c>
      <c r="E108" s="222">
        <f t="shared" si="20"/>
        <v>0</v>
      </c>
      <c r="F108" s="223"/>
      <c r="G108" s="224"/>
      <c r="H108" s="75"/>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7"/>
      <c r="AM108" s="213" t="str">
        <f t="shared" si="21"/>
        <v/>
      </c>
      <c r="AN108" s="1"/>
      <c r="AO108">
        <f>SUM(COUNTIF(H108:AL108,{"休"}))</f>
        <v>0</v>
      </c>
      <c r="AQ108">
        <f>SUM(COUNTIF(H108:AL108,{"■"}))</f>
        <v>0</v>
      </c>
    </row>
    <row r="109" spans="2:44" ht="12.75" customHeight="1" thickBot="1">
      <c r="B109" s="121"/>
      <c r="C109" s="189"/>
      <c r="D109" s="3">
        <f t="shared" si="20"/>
        <v>0</v>
      </c>
      <c r="E109" s="222">
        <f t="shared" si="20"/>
        <v>0</v>
      </c>
      <c r="F109" s="223"/>
      <c r="G109" s="224"/>
      <c r="H109" s="97"/>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9"/>
      <c r="AM109" s="213" t="str">
        <f t="shared" si="21"/>
        <v/>
      </c>
      <c r="AN109" s="93"/>
      <c r="AO109">
        <f>SUM(COUNTIF(H109:AL109,{"休"}))</f>
        <v>0</v>
      </c>
      <c r="AQ109">
        <f>SUM(COUNTIF(H109:AL109,{"■"}))</f>
        <v>0</v>
      </c>
    </row>
    <row r="110" spans="2:44" ht="12.75" customHeight="1" thickBot="1">
      <c r="B110" s="182"/>
      <c r="C110" s="185"/>
      <c r="D110" s="192"/>
      <c r="E110" s="203"/>
      <c r="F110" s="16"/>
      <c r="G110" s="204"/>
      <c r="H110" s="100" t="str">
        <f>'旬報(11月)'!D16</f>
        <v>土</v>
      </c>
      <c r="I110" s="101" t="str">
        <f>'旬報(11月)'!D17</f>
        <v>日</v>
      </c>
      <c r="J110" s="101" t="str">
        <f>'旬報(11月)'!D18</f>
        <v>月</v>
      </c>
      <c r="K110" s="101" t="str">
        <f>'旬報(11月)'!D19</f>
        <v>火</v>
      </c>
      <c r="L110" s="101" t="str">
        <f>'旬報(11月)'!D20</f>
        <v>水</v>
      </c>
      <c r="M110" s="101" t="str">
        <f>'旬報(11月)'!D21</f>
        <v>木</v>
      </c>
      <c r="N110" s="101" t="str">
        <f>'旬報(11月)'!D22</f>
        <v>金</v>
      </c>
      <c r="O110" s="101" t="str">
        <f>'旬報(11月)'!D23</f>
        <v>土</v>
      </c>
      <c r="P110" s="101" t="str">
        <f>'旬報(11月)'!D24</f>
        <v>日</v>
      </c>
      <c r="Q110" s="101" t="str">
        <f>'旬報(11月)'!D25</f>
        <v>月</v>
      </c>
      <c r="R110" s="101" t="str">
        <f>'旬報(11月)'!D36</f>
        <v>火</v>
      </c>
      <c r="S110" s="101" t="str">
        <f>'旬報(11月)'!D37</f>
        <v>水</v>
      </c>
      <c r="T110" s="101" t="str">
        <f>'旬報(11月)'!D38</f>
        <v>木</v>
      </c>
      <c r="U110" s="101" t="str">
        <f>'旬報(11月)'!D39</f>
        <v>金</v>
      </c>
      <c r="V110" s="101" t="str">
        <f>'旬報(11月)'!D40</f>
        <v>土</v>
      </c>
      <c r="W110" s="101" t="str">
        <f>'旬報(11月)'!D41</f>
        <v>日</v>
      </c>
      <c r="X110" s="101" t="str">
        <f>'旬報(11月)'!D42</f>
        <v>月</v>
      </c>
      <c r="Y110" s="101" t="str">
        <f>'旬報(11月)'!D43</f>
        <v>火</v>
      </c>
      <c r="Z110" s="101" t="str">
        <f>'旬報(11月)'!D44</f>
        <v>水</v>
      </c>
      <c r="AA110" s="101" t="str">
        <f>'旬報(11月)'!D45</f>
        <v>木</v>
      </c>
      <c r="AB110" s="101" t="str">
        <f>'旬報(11月)'!D56</f>
        <v>金</v>
      </c>
      <c r="AC110" s="101" t="str">
        <f>'旬報(11月)'!D57</f>
        <v>土</v>
      </c>
      <c r="AD110" s="101" t="str">
        <f>'旬報(11月)'!D58</f>
        <v>日</v>
      </c>
      <c r="AE110" s="101" t="str">
        <f>'旬報(11月)'!D59</f>
        <v>月</v>
      </c>
      <c r="AF110" s="101" t="str">
        <f>'旬報(11月)'!D60</f>
        <v>火</v>
      </c>
      <c r="AG110" s="101" t="str">
        <f>'旬報(11月)'!D61</f>
        <v>水</v>
      </c>
      <c r="AH110" s="101" t="str">
        <f>'旬報(11月)'!D62</f>
        <v>木</v>
      </c>
      <c r="AI110" s="101" t="str">
        <f>'旬報(11月)'!D63</f>
        <v>金</v>
      </c>
      <c r="AJ110" s="101" t="str">
        <f>'旬報(11月)'!D64</f>
        <v>土</v>
      </c>
      <c r="AK110" s="101" t="str">
        <f>'旬報(11月)'!D65</f>
        <v>日</v>
      </c>
      <c r="AL110" s="102"/>
      <c r="AM110" s="212" t="str">
        <f>IF(SUM(AM111:AM122)=0,"",ROUND(AVERAGE(AM111:AM122),3))</f>
        <v/>
      </c>
      <c r="AN110" s="71"/>
    </row>
    <row r="111" spans="2:44" ht="12.75" customHeight="1">
      <c r="B111" s="225">
        <f t="shared" ref="B111" si="22">B98+1</f>
        <v>11</v>
      </c>
      <c r="C111" s="226" t="s">
        <v>1</v>
      </c>
      <c r="D111" s="3">
        <f>D98</f>
        <v>0</v>
      </c>
      <c r="E111" s="222">
        <f>E98</f>
        <v>0</v>
      </c>
      <c r="F111" s="223"/>
      <c r="G111" s="224"/>
      <c r="H111" s="75"/>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7"/>
      <c r="AM111" s="213" t="str">
        <f>IF(AO111=0,"",(AO111+AP111)/(AR111+AP111))</f>
        <v/>
      </c>
      <c r="AN111" s="1"/>
      <c r="AO111">
        <f>SUM(COUNTIF(H111:AL111,{"休"}))</f>
        <v>0</v>
      </c>
      <c r="AQ111" cm="1">
        <f t="array" ref="AQ111">SUM(COUNTIF(H111:AL111,{"■"}))</f>
        <v>0</v>
      </c>
      <c r="AR111">
        <f>AO111+AQ111</f>
        <v>0</v>
      </c>
    </row>
    <row r="112" spans="2:44" ht="12.75" customHeight="1">
      <c r="B112" s="225"/>
      <c r="C112" s="226"/>
      <c r="D112" s="3">
        <f t="shared" ref="D112:E122" si="23">D99</f>
        <v>0</v>
      </c>
      <c r="E112" s="222">
        <f t="shared" si="23"/>
        <v>0</v>
      </c>
      <c r="F112" s="223"/>
      <c r="G112" s="224"/>
      <c r="H112" s="75"/>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7"/>
      <c r="AM112" s="213" t="str">
        <f t="shared" ref="AM112:AM122" si="24">IF(AO112=0,"",(AO112+AP112)/(AR112+AP112))</f>
        <v/>
      </c>
      <c r="AN112" s="1"/>
      <c r="AO112">
        <f>SUM(COUNTIF(H112:AL112,{"休"}))</f>
        <v>0</v>
      </c>
      <c r="AQ112">
        <f>SUM(COUNTIF(H112:AL112,{"■"}))</f>
        <v>0</v>
      </c>
      <c r="AR112">
        <f>AO112+AQ112</f>
        <v>0</v>
      </c>
    </row>
    <row r="113" spans="2:44" ht="12.75" customHeight="1">
      <c r="B113" s="182"/>
      <c r="C113" s="200"/>
      <c r="D113" s="3">
        <f t="shared" si="23"/>
        <v>0</v>
      </c>
      <c r="E113" s="222">
        <f t="shared" si="23"/>
        <v>0</v>
      </c>
      <c r="F113" s="223"/>
      <c r="G113" s="224"/>
      <c r="H113" s="97"/>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103"/>
      <c r="AK113" s="103"/>
      <c r="AL113" s="103"/>
      <c r="AM113" s="213" t="str">
        <f t="shared" si="24"/>
        <v/>
      </c>
      <c r="AN113" s="93"/>
      <c r="AO113">
        <f>SUM(COUNTIF(H113:AL113,{"休"}))</f>
        <v>0</v>
      </c>
      <c r="AQ113">
        <f>SUM(COUNTIF(H113:AL113,{"■"}))</f>
        <v>0</v>
      </c>
      <c r="AR113">
        <f>AO113+AQ113</f>
        <v>0</v>
      </c>
    </row>
    <row r="114" spans="2:44" ht="12.75" customHeight="1">
      <c r="B114" s="225"/>
      <c r="C114" s="226"/>
      <c r="D114" s="3">
        <f t="shared" si="23"/>
        <v>0</v>
      </c>
      <c r="E114" s="222">
        <f t="shared" si="23"/>
        <v>0</v>
      </c>
      <c r="F114" s="223"/>
      <c r="G114" s="224"/>
      <c r="H114" s="75"/>
      <c r="I114" s="76"/>
      <c r="J114" s="76"/>
      <c r="K114" s="76"/>
      <c r="L114" s="76"/>
      <c r="M114" s="76"/>
      <c r="N114" s="76"/>
      <c r="O114" s="76"/>
      <c r="P114" s="76"/>
      <c r="Q114" s="76"/>
      <c r="R114" s="76"/>
      <c r="S114" s="76"/>
      <c r="T114" s="76"/>
      <c r="U114" s="76"/>
      <c r="V114" s="76"/>
      <c r="W114" s="76"/>
      <c r="X114" s="76"/>
      <c r="Y114" s="76"/>
      <c r="Z114" s="76"/>
      <c r="AA114" s="76"/>
      <c r="AB114" s="76"/>
      <c r="AC114" s="76"/>
      <c r="AD114" s="98"/>
      <c r="AE114" s="98"/>
      <c r="AF114" s="98"/>
      <c r="AG114" s="98"/>
      <c r="AH114" s="98"/>
      <c r="AI114" s="98"/>
      <c r="AJ114" s="103"/>
      <c r="AK114" s="103"/>
      <c r="AL114" s="77"/>
      <c r="AM114" s="213" t="str">
        <f t="shared" si="24"/>
        <v/>
      </c>
      <c r="AN114" s="1"/>
      <c r="AO114">
        <f>SUM(COUNTIF(H114:AL114,{"休"}))</f>
        <v>0</v>
      </c>
      <c r="AQ114">
        <f>SUM(COUNTIF(H114:AL114,{"■"}))</f>
        <v>0</v>
      </c>
      <c r="AR114">
        <f t="shared" ref="AR114:AR121" si="25">AO114+AQ114</f>
        <v>0</v>
      </c>
    </row>
    <row r="115" spans="2:44" ht="12.75" customHeight="1">
      <c r="B115" s="225"/>
      <c r="C115" s="226"/>
      <c r="D115" s="3">
        <f t="shared" si="23"/>
        <v>0</v>
      </c>
      <c r="E115" s="222">
        <f t="shared" si="23"/>
        <v>0</v>
      </c>
      <c r="F115" s="223"/>
      <c r="G115" s="224"/>
      <c r="H115" s="75"/>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7"/>
      <c r="AM115" s="213" t="str">
        <f>IF(AO115=0,"",(AO115+AP115)/(AR115+AP115))</f>
        <v/>
      </c>
      <c r="AN115" s="1"/>
      <c r="AO115">
        <f>SUM(COUNTIF(H115:AL115,{"休"}))</f>
        <v>0</v>
      </c>
      <c r="AQ115">
        <f>SUM(COUNTIF(H115:AL115,{"■"}))</f>
        <v>0</v>
      </c>
      <c r="AR115">
        <f t="shared" si="25"/>
        <v>0</v>
      </c>
    </row>
    <row r="116" spans="2:44" ht="12.75" customHeight="1">
      <c r="B116" s="182"/>
      <c r="C116" s="200"/>
      <c r="D116" s="3">
        <f t="shared" si="23"/>
        <v>0</v>
      </c>
      <c r="E116" s="222">
        <f t="shared" si="23"/>
        <v>0</v>
      </c>
      <c r="F116" s="223"/>
      <c r="G116" s="224"/>
      <c r="H116" s="97"/>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103"/>
      <c r="AK116" s="103"/>
      <c r="AL116" s="103"/>
      <c r="AM116" s="213" t="str">
        <f t="shared" si="24"/>
        <v/>
      </c>
      <c r="AN116" s="93"/>
      <c r="AO116">
        <f>SUM(COUNTIF(H116:AL116,{"休"}))</f>
        <v>0</v>
      </c>
      <c r="AQ116">
        <f>SUM(COUNTIF(H116:AL116,{"■"}))</f>
        <v>0</v>
      </c>
      <c r="AR116">
        <f t="shared" si="25"/>
        <v>0</v>
      </c>
    </row>
    <row r="117" spans="2:44" ht="12.75" customHeight="1">
      <c r="B117" s="225"/>
      <c r="C117" s="226"/>
      <c r="D117" s="3">
        <f t="shared" si="23"/>
        <v>0</v>
      </c>
      <c r="E117" s="222">
        <f t="shared" si="23"/>
        <v>0</v>
      </c>
      <c r="F117" s="223"/>
      <c r="G117" s="224"/>
      <c r="H117" s="75"/>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7"/>
      <c r="AM117" s="213" t="str">
        <f t="shared" si="24"/>
        <v/>
      </c>
      <c r="AN117" s="1"/>
      <c r="AO117">
        <f>SUM(COUNTIF(H117:AL117,{"休"}))</f>
        <v>0</v>
      </c>
      <c r="AQ117">
        <f>SUM(COUNTIF(H117:AL117,{"■"}))</f>
        <v>0</v>
      </c>
      <c r="AR117">
        <f t="shared" si="25"/>
        <v>0</v>
      </c>
    </row>
    <row r="118" spans="2:44" ht="12.75" customHeight="1">
      <c r="B118" s="225"/>
      <c r="C118" s="226"/>
      <c r="D118" s="3">
        <f t="shared" si="23"/>
        <v>0</v>
      </c>
      <c r="E118" s="222">
        <f t="shared" si="23"/>
        <v>0</v>
      </c>
      <c r="F118" s="223"/>
      <c r="G118" s="224"/>
      <c r="H118" s="75"/>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7"/>
      <c r="AM118" s="213" t="str">
        <f t="shared" si="24"/>
        <v/>
      </c>
      <c r="AN118" s="1"/>
      <c r="AO118">
        <f>SUM(COUNTIF(H118:AL118,{"休"}))</f>
        <v>0</v>
      </c>
      <c r="AQ118">
        <f>SUM(COUNTIF(H118:AL118,{"■"}))</f>
        <v>0</v>
      </c>
      <c r="AR118">
        <f t="shared" si="25"/>
        <v>0</v>
      </c>
    </row>
    <row r="119" spans="2:44" ht="12.75" customHeight="1">
      <c r="B119" s="182"/>
      <c r="C119" s="200"/>
      <c r="D119" s="3">
        <f t="shared" si="23"/>
        <v>0</v>
      </c>
      <c r="E119" s="222">
        <f t="shared" si="23"/>
        <v>0</v>
      </c>
      <c r="F119" s="223"/>
      <c r="G119" s="224"/>
      <c r="H119" s="97"/>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103"/>
      <c r="AK119" s="103"/>
      <c r="AL119" s="103"/>
      <c r="AM119" s="213" t="str">
        <f t="shared" si="24"/>
        <v/>
      </c>
      <c r="AN119" s="93"/>
      <c r="AO119">
        <f>SUM(COUNTIF(H119:AL119,{"休"}))</f>
        <v>0</v>
      </c>
      <c r="AQ119">
        <f>SUM(COUNTIF(H119:AL119,{"■"}))</f>
        <v>0</v>
      </c>
      <c r="AR119">
        <f t="shared" si="25"/>
        <v>0</v>
      </c>
    </row>
    <row r="120" spans="2:44" ht="12.75" customHeight="1">
      <c r="B120" s="225"/>
      <c r="C120" s="226"/>
      <c r="D120" s="3">
        <f t="shared" si="23"/>
        <v>0</v>
      </c>
      <c r="E120" s="222">
        <f t="shared" si="23"/>
        <v>0</v>
      </c>
      <c r="F120" s="223"/>
      <c r="G120" s="224"/>
      <c r="H120" s="75"/>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7"/>
      <c r="AM120" s="213" t="str">
        <f t="shared" si="24"/>
        <v/>
      </c>
      <c r="AN120" s="1"/>
      <c r="AO120">
        <f>SUM(COUNTIF(H120:AL120,{"休"}))</f>
        <v>0</v>
      </c>
      <c r="AQ120">
        <f>SUM(COUNTIF(H120:AL120,{"■"}))</f>
        <v>0</v>
      </c>
      <c r="AR120">
        <f t="shared" si="25"/>
        <v>0</v>
      </c>
    </row>
    <row r="121" spans="2:44" ht="12.75" customHeight="1">
      <c r="B121" s="225"/>
      <c r="C121" s="226"/>
      <c r="D121" s="3">
        <f t="shared" si="23"/>
        <v>0</v>
      </c>
      <c r="E121" s="222">
        <f t="shared" si="23"/>
        <v>0</v>
      </c>
      <c r="F121" s="223"/>
      <c r="G121" s="224"/>
      <c r="H121" s="75"/>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7"/>
      <c r="AM121" s="213" t="str">
        <f t="shared" si="24"/>
        <v/>
      </c>
      <c r="AN121" s="1"/>
      <c r="AO121">
        <f>SUM(COUNTIF(H121:AL121,{"休"}))</f>
        <v>0</v>
      </c>
      <c r="AQ121">
        <f>SUM(COUNTIF(H121:AL121,{"■"}))</f>
        <v>0</v>
      </c>
      <c r="AR121">
        <f t="shared" si="25"/>
        <v>0</v>
      </c>
    </row>
    <row r="122" spans="2:44" ht="12.75" customHeight="1" thickBot="1">
      <c r="B122" s="121"/>
      <c r="C122" s="189"/>
      <c r="D122" s="3">
        <f t="shared" si="23"/>
        <v>0</v>
      </c>
      <c r="E122" s="222">
        <f t="shared" si="23"/>
        <v>0</v>
      </c>
      <c r="F122" s="223"/>
      <c r="G122" s="224"/>
      <c r="H122" s="97"/>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103"/>
      <c r="AK122" s="103"/>
      <c r="AL122" s="117"/>
      <c r="AM122" s="213" t="str">
        <f t="shared" si="24"/>
        <v/>
      </c>
      <c r="AN122" s="93"/>
      <c r="AO122">
        <f>SUM(COUNTIF(H122:AL122,{"休"}))</f>
        <v>0</v>
      </c>
      <c r="AQ122">
        <f>SUM(COUNTIF(H122:AL122,{"■"}))</f>
        <v>0</v>
      </c>
    </row>
    <row r="123" spans="2:44" ht="12.75" customHeight="1" thickBot="1">
      <c r="B123" s="182"/>
      <c r="C123" s="185"/>
      <c r="D123" s="192"/>
      <c r="E123" s="203"/>
      <c r="F123" s="16"/>
      <c r="G123" s="204"/>
      <c r="H123" s="100" t="str">
        <f>'旬報(12月)'!D16</f>
        <v>月</v>
      </c>
      <c r="I123" s="101" t="str">
        <f>'旬報(12月)'!D17</f>
        <v>火</v>
      </c>
      <c r="J123" s="101" t="str">
        <f>'旬報(12月)'!D18</f>
        <v>水</v>
      </c>
      <c r="K123" s="101" t="str">
        <f>'旬報(12月)'!D19</f>
        <v>木</v>
      </c>
      <c r="L123" s="101" t="str">
        <f>'旬報(12月)'!D20</f>
        <v>金</v>
      </c>
      <c r="M123" s="101" t="str">
        <f>'旬報(12月)'!D21</f>
        <v>土</v>
      </c>
      <c r="N123" s="101" t="str">
        <f>'旬報(12月)'!D22</f>
        <v>日</v>
      </c>
      <c r="O123" s="101" t="str">
        <f>'旬報(12月)'!D23</f>
        <v>月</v>
      </c>
      <c r="P123" s="101" t="str">
        <f>'旬報(12月)'!D24</f>
        <v>火</v>
      </c>
      <c r="Q123" s="101" t="str">
        <f>'旬報(12月)'!D25</f>
        <v>水</v>
      </c>
      <c r="R123" s="101" t="str">
        <f>'旬報(12月)'!D36</f>
        <v>木</v>
      </c>
      <c r="S123" s="101" t="str">
        <f>'旬報(12月)'!D37</f>
        <v>金</v>
      </c>
      <c r="T123" s="101" t="str">
        <f>'旬報(12月)'!D38</f>
        <v>土</v>
      </c>
      <c r="U123" s="101" t="str">
        <f>'旬報(12月)'!D39</f>
        <v>日</v>
      </c>
      <c r="V123" s="101" t="str">
        <f>'旬報(12月)'!D40</f>
        <v>月</v>
      </c>
      <c r="W123" s="101" t="str">
        <f>'旬報(12月)'!D41</f>
        <v>火</v>
      </c>
      <c r="X123" s="101" t="str">
        <f>'旬報(12月)'!D42</f>
        <v>水</v>
      </c>
      <c r="Y123" s="101" t="str">
        <f>'旬報(12月)'!D43</f>
        <v>木</v>
      </c>
      <c r="Z123" s="101" t="str">
        <f>'旬報(12月)'!D44</f>
        <v>金</v>
      </c>
      <c r="AA123" s="101" t="str">
        <f>'旬報(12月)'!D45</f>
        <v>土</v>
      </c>
      <c r="AB123" s="101" t="str">
        <f>'旬報(12月)'!D56</f>
        <v>日</v>
      </c>
      <c r="AC123" s="101" t="str">
        <f>'旬報(12月)'!D57</f>
        <v>月</v>
      </c>
      <c r="AD123" s="101" t="str">
        <f>'旬報(12月)'!D58</f>
        <v>火</v>
      </c>
      <c r="AE123" s="101" t="str">
        <f>'旬報(12月)'!D59</f>
        <v>水</v>
      </c>
      <c r="AF123" s="101" t="str">
        <f>'旬報(12月)'!D60</f>
        <v>木</v>
      </c>
      <c r="AG123" s="101" t="str">
        <f>'旬報(12月)'!D61</f>
        <v>金</v>
      </c>
      <c r="AH123" s="101" t="str">
        <f>'旬報(12月)'!D62</f>
        <v>土</v>
      </c>
      <c r="AI123" s="104" t="str">
        <f>'旬報(12月)'!D63</f>
        <v>日</v>
      </c>
      <c r="AJ123" s="105" t="s">
        <v>68</v>
      </c>
      <c r="AK123" s="106" t="s">
        <v>68</v>
      </c>
      <c r="AL123" s="107" t="s">
        <v>68</v>
      </c>
      <c r="AM123" s="212" t="str">
        <f>IF(SUM(AM124:AM135)=0,"",ROUND(AVERAGE(AM124:AM135),3))</f>
        <v/>
      </c>
      <c r="AN123" s="71"/>
      <c r="AP123" s="1"/>
    </row>
    <row r="124" spans="2:44" ht="12.75" customHeight="1">
      <c r="B124" s="225">
        <f t="shared" ref="B124" si="26">B111+1</f>
        <v>12</v>
      </c>
      <c r="C124" s="226" t="s">
        <v>1</v>
      </c>
      <c r="D124" s="3">
        <f>D111</f>
        <v>0</v>
      </c>
      <c r="E124" s="222">
        <f>E111</f>
        <v>0</v>
      </c>
      <c r="F124" s="223"/>
      <c r="G124" s="224"/>
      <c r="H124" s="75"/>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108"/>
      <c r="AJ124" s="109"/>
      <c r="AK124" s="76"/>
      <c r="AL124" s="110"/>
      <c r="AM124" s="213" t="str">
        <f>IF(AO124=0,"",(AO124+AP124)/(AR124+AP124))</f>
        <v/>
      </c>
      <c r="AN124" s="1"/>
      <c r="AO124">
        <f>SUM(COUNTIF(H124:AL124,{"休"}))</f>
        <v>0</v>
      </c>
      <c r="AP124" s="1"/>
      <c r="AQ124">
        <f>SUM(COUNTIF(H124:AL124,{"■"}))</f>
        <v>0</v>
      </c>
      <c r="AR124">
        <f>AO124+AQ124</f>
        <v>0</v>
      </c>
    </row>
    <row r="125" spans="2:44" ht="12.75" customHeight="1">
      <c r="B125" s="225"/>
      <c r="C125" s="226"/>
      <c r="D125" s="3">
        <f t="shared" ref="D125:E135" si="27">D112</f>
        <v>0</v>
      </c>
      <c r="E125" s="222">
        <f t="shared" si="27"/>
        <v>0</v>
      </c>
      <c r="F125" s="223"/>
      <c r="G125" s="224"/>
      <c r="H125" s="75"/>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108"/>
      <c r="AJ125" s="109"/>
      <c r="AK125" s="76"/>
      <c r="AL125" s="110"/>
      <c r="AM125" s="213" t="str">
        <f t="shared" ref="AM125:AM135" si="28">IF(AO125=0,"",(AO125+AP125)/(AR125+AP125))</f>
        <v/>
      </c>
      <c r="AN125" s="1"/>
      <c r="AO125">
        <f>SUM(COUNTIF(H125:AL125,{"休"}))</f>
        <v>0</v>
      </c>
      <c r="AP125" s="1"/>
      <c r="AQ125">
        <f>SUM(COUNTIF(H125:AL125,{"■"}))</f>
        <v>0</v>
      </c>
      <c r="AR125">
        <f>AO125+AQ125</f>
        <v>0</v>
      </c>
    </row>
    <row r="126" spans="2:44" ht="12.75" customHeight="1">
      <c r="B126" s="182"/>
      <c r="C126" s="200"/>
      <c r="D126" s="3">
        <f t="shared" si="27"/>
        <v>0</v>
      </c>
      <c r="E126" s="222">
        <f t="shared" si="27"/>
        <v>0</v>
      </c>
      <c r="F126" s="223"/>
      <c r="G126" s="224"/>
      <c r="H126" s="118"/>
      <c r="I126" s="103"/>
      <c r="J126" s="103"/>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112"/>
      <c r="AJ126" s="198"/>
      <c r="AK126" s="98"/>
      <c r="AL126" s="199"/>
      <c r="AM126" s="213" t="str">
        <f t="shared" si="28"/>
        <v/>
      </c>
      <c r="AN126" s="93"/>
      <c r="AO126">
        <f>SUM(COUNTIF(H126:AL126,{"休"}))</f>
        <v>0</v>
      </c>
      <c r="AQ126">
        <f>SUM(COUNTIF(H126:AL126,{"■"}))</f>
        <v>0</v>
      </c>
      <c r="AR126">
        <f t="shared" ref="AR126:AR135" si="29">AO126+AQ126</f>
        <v>0</v>
      </c>
    </row>
    <row r="127" spans="2:44" ht="12.75" customHeight="1">
      <c r="B127" s="225"/>
      <c r="C127" s="226"/>
      <c r="D127" s="3">
        <f t="shared" si="27"/>
        <v>0</v>
      </c>
      <c r="E127" s="222">
        <f t="shared" si="27"/>
        <v>0</v>
      </c>
      <c r="F127" s="223"/>
      <c r="G127" s="224"/>
      <c r="H127" s="118"/>
      <c r="I127" s="103"/>
      <c r="J127" s="103"/>
      <c r="K127" s="98"/>
      <c r="L127" s="98"/>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108"/>
      <c r="AJ127" s="193"/>
      <c r="AK127" s="194"/>
      <c r="AL127" s="195"/>
      <c r="AM127" s="213" t="str">
        <f t="shared" si="28"/>
        <v/>
      </c>
      <c r="AN127" s="1"/>
      <c r="AO127">
        <f>SUM(COUNTIF(H127:AL127,{"休"}))</f>
        <v>0</v>
      </c>
      <c r="AP127" s="1"/>
      <c r="AQ127">
        <f>SUM(COUNTIF(H127:AL127,{"■"}))</f>
        <v>0</v>
      </c>
      <c r="AR127">
        <f t="shared" si="29"/>
        <v>0</v>
      </c>
    </row>
    <row r="128" spans="2:44" ht="12.75" customHeight="1">
      <c r="B128" s="225"/>
      <c r="C128" s="226"/>
      <c r="D128" s="3">
        <f t="shared" si="27"/>
        <v>0</v>
      </c>
      <c r="E128" s="222">
        <f t="shared" si="27"/>
        <v>0</v>
      </c>
      <c r="F128" s="223"/>
      <c r="G128" s="224"/>
      <c r="H128" s="7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108"/>
      <c r="AJ128" s="109"/>
      <c r="AK128" s="76"/>
      <c r="AL128" s="110"/>
      <c r="AM128" s="213" t="str">
        <f>IF(AO128=0,"",(AO128+AP128)/(AR128+AP128))</f>
        <v/>
      </c>
      <c r="AN128" s="1"/>
      <c r="AO128">
        <f>SUM(COUNTIF(H128:AL128,{"休"}))</f>
        <v>0</v>
      </c>
      <c r="AP128" s="1"/>
      <c r="AQ128">
        <f>SUM(COUNTIF(H128:AL128,{"■"}))</f>
        <v>0</v>
      </c>
      <c r="AR128">
        <f t="shared" si="29"/>
        <v>0</v>
      </c>
    </row>
    <row r="129" spans="1:44" ht="12.75" customHeight="1">
      <c r="B129" s="182"/>
      <c r="C129" s="200"/>
      <c r="D129" s="3">
        <f t="shared" si="27"/>
        <v>0</v>
      </c>
      <c r="E129" s="222">
        <f t="shared" si="27"/>
        <v>0</v>
      </c>
      <c r="F129" s="223"/>
      <c r="G129" s="224"/>
      <c r="H129" s="118"/>
      <c r="I129" s="103"/>
      <c r="J129" s="103"/>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112"/>
      <c r="AJ129" s="198"/>
      <c r="AK129" s="98"/>
      <c r="AL129" s="199"/>
      <c r="AM129" s="213" t="str">
        <f t="shared" si="28"/>
        <v/>
      </c>
      <c r="AN129" s="93"/>
      <c r="AO129">
        <f>SUM(COUNTIF(H129:AL129,{"休"}))</f>
        <v>0</v>
      </c>
      <c r="AQ129">
        <f>SUM(COUNTIF(H129:AL129,{"■"}))</f>
        <v>0</v>
      </c>
      <c r="AR129">
        <f t="shared" si="29"/>
        <v>0</v>
      </c>
    </row>
    <row r="130" spans="1:44" ht="12.75" customHeight="1">
      <c r="B130" s="225"/>
      <c r="C130" s="226"/>
      <c r="D130" s="3">
        <f t="shared" si="27"/>
        <v>0</v>
      </c>
      <c r="E130" s="222">
        <f t="shared" si="27"/>
        <v>0</v>
      </c>
      <c r="F130" s="223"/>
      <c r="G130" s="224"/>
      <c r="H130" s="7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108"/>
      <c r="AJ130" s="193"/>
      <c r="AK130" s="194"/>
      <c r="AL130" s="195"/>
      <c r="AM130" s="213" t="str">
        <f t="shared" si="28"/>
        <v/>
      </c>
      <c r="AN130" s="1"/>
      <c r="AO130">
        <f>SUM(COUNTIF(H130:AL130,{"休"}))</f>
        <v>0</v>
      </c>
      <c r="AP130" s="1"/>
      <c r="AQ130">
        <f>SUM(COUNTIF(H130:AL130,{"■"}))</f>
        <v>0</v>
      </c>
      <c r="AR130">
        <f t="shared" si="29"/>
        <v>0</v>
      </c>
    </row>
    <row r="131" spans="1:44" ht="12.75" customHeight="1">
      <c r="B131" s="225"/>
      <c r="C131" s="226"/>
      <c r="D131" s="3">
        <f t="shared" si="27"/>
        <v>0</v>
      </c>
      <c r="E131" s="222">
        <f t="shared" si="27"/>
        <v>0</v>
      </c>
      <c r="F131" s="223"/>
      <c r="G131" s="224"/>
      <c r="H131" s="7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108"/>
      <c r="AJ131" s="109"/>
      <c r="AK131" s="76"/>
      <c r="AL131" s="110"/>
      <c r="AM131" s="213" t="str">
        <f t="shared" si="28"/>
        <v/>
      </c>
      <c r="AN131" s="1"/>
      <c r="AO131">
        <f>SUM(COUNTIF(H131:AL131,{"休"}))</f>
        <v>0</v>
      </c>
      <c r="AP131" s="1"/>
      <c r="AQ131">
        <f>SUM(COUNTIF(H131:AL131,{"■"}))</f>
        <v>0</v>
      </c>
      <c r="AR131">
        <f t="shared" si="29"/>
        <v>0</v>
      </c>
    </row>
    <row r="132" spans="1:44" ht="12.75" customHeight="1">
      <c r="B132" s="182"/>
      <c r="C132" s="200"/>
      <c r="D132" s="3">
        <f t="shared" si="27"/>
        <v>0</v>
      </c>
      <c r="E132" s="222">
        <f t="shared" si="27"/>
        <v>0</v>
      </c>
      <c r="F132" s="223"/>
      <c r="G132" s="224"/>
      <c r="H132" s="118"/>
      <c r="I132" s="103"/>
      <c r="J132" s="103"/>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112"/>
      <c r="AJ132" s="198"/>
      <c r="AK132" s="98"/>
      <c r="AL132" s="199"/>
      <c r="AM132" s="213" t="str">
        <f t="shared" si="28"/>
        <v/>
      </c>
      <c r="AN132" s="93"/>
      <c r="AO132">
        <f>SUM(COUNTIF(H132:AL132,{"休"}))</f>
        <v>0</v>
      </c>
      <c r="AQ132">
        <f>SUM(COUNTIF(H132:AL132,{"■"}))</f>
        <v>0</v>
      </c>
      <c r="AR132">
        <f t="shared" si="29"/>
        <v>0</v>
      </c>
    </row>
    <row r="133" spans="1:44" ht="12.75" customHeight="1">
      <c r="B133" s="225"/>
      <c r="C133" s="226"/>
      <c r="D133" s="3">
        <f t="shared" si="27"/>
        <v>0</v>
      </c>
      <c r="E133" s="222">
        <f t="shared" si="27"/>
        <v>0</v>
      </c>
      <c r="F133" s="223"/>
      <c r="G133" s="224"/>
      <c r="H133" s="75"/>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108"/>
      <c r="AJ133" s="193"/>
      <c r="AK133" s="194"/>
      <c r="AL133" s="195"/>
      <c r="AM133" s="213" t="str">
        <f t="shared" si="28"/>
        <v/>
      </c>
      <c r="AN133" s="1"/>
      <c r="AO133">
        <f>SUM(COUNTIF(H133:AL133,{"休"}))</f>
        <v>0</v>
      </c>
      <c r="AP133" s="1"/>
      <c r="AQ133">
        <f>SUM(COUNTIF(H133:AL133,{"■"}))</f>
        <v>0</v>
      </c>
      <c r="AR133">
        <f t="shared" si="29"/>
        <v>0</v>
      </c>
    </row>
    <row r="134" spans="1:44" ht="12.75" customHeight="1">
      <c r="B134" s="225"/>
      <c r="C134" s="226"/>
      <c r="D134" s="3">
        <f t="shared" si="27"/>
        <v>0</v>
      </c>
      <c r="E134" s="222">
        <f t="shared" si="27"/>
        <v>0</v>
      </c>
      <c r="F134" s="223"/>
      <c r="G134" s="224"/>
      <c r="H134" s="75"/>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108"/>
      <c r="AJ134" s="109"/>
      <c r="AK134" s="76"/>
      <c r="AL134" s="110"/>
      <c r="AM134" s="213" t="str">
        <f t="shared" si="28"/>
        <v/>
      </c>
      <c r="AN134" s="1"/>
      <c r="AO134">
        <f>SUM(COUNTIF(H134:AL134,{"休"}))</f>
        <v>0</v>
      </c>
      <c r="AP134" s="1"/>
      <c r="AQ134">
        <f>SUM(COUNTIF(H134:AL134,{"■"}))</f>
        <v>0</v>
      </c>
      <c r="AR134">
        <f t="shared" si="29"/>
        <v>0</v>
      </c>
    </row>
    <row r="135" spans="1:44" ht="12.75" customHeight="1" thickBot="1">
      <c r="B135" s="121"/>
      <c r="C135" s="189"/>
      <c r="D135" s="3">
        <f t="shared" si="27"/>
        <v>0</v>
      </c>
      <c r="E135" s="222">
        <f t="shared" si="27"/>
        <v>0</v>
      </c>
      <c r="F135" s="223"/>
      <c r="G135" s="224"/>
      <c r="H135" s="118"/>
      <c r="I135" s="103"/>
      <c r="J135" s="103"/>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12"/>
      <c r="AJ135" s="113"/>
      <c r="AK135" s="114"/>
      <c r="AL135" s="115"/>
      <c r="AM135" s="213" t="str">
        <f t="shared" si="28"/>
        <v/>
      </c>
      <c r="AN135" s="93"/>
      <c r="AO135">
        <f>SUM(COUNTIF(H135:AL135,{"休"}))</f>
        <v>0</v>
      </c>
      <c r="AQ135">
        <f>SUM(COUNTIF(H135:AL135,{"■"}))</f>
        <v>0</v>
      </c>
      <c r="AR135">
        <f t="shared" si="29"/>
        <v>0</v>
      </c>
    </row>
    <row r="136" spans="1:44" ht="12.75" customHeight="1" thickBot="1">
      <c r="B136" s="232" t="str">
        <f xml:space="preserve"> 初期入力!D4+1&amp;"年"</f>
        <v>2026年</v>
      </c>
      <c r="C136" s="233"/>
      <c r="D136" s="192"/>
      <c r="E136" s="203"/>
      <c r="F136" s="16"/>
      <c r="G136" s="204"/>
      <c r="H136" s="105" t="s">
        <v>68</v>
      </c>
      <c r="I136" s="106" t="s">
        <v>68</v>
      </c>
      <c r="J136" s="107" t="s">
        <v>68</v>
      </c>
      <c r="K136" s="100" t="str">
        <f>'旬報(翌1月)'!D19</f>
        <v>日</v>
      </c>
      <c r="L136" s="101" t="str">
        <f>'旬報(翌1月)'!D20</f>
        <v>月</v>
      </c>
      <c r="M136" s="101" t="str">
        <f>'旬報(翌1月)'!D21</f>
        <v>火</v>
      </c>
      <c r="N136" s="101" t="str">
        <f>'旬報(翌1月)'!D22</f>
        <v>水</v>
      </c>
      <c r="O136" s="101" t="str">
        <f>'旬報(翌1月)'!D23</f>
        <v>木</v>
      </c>
      <c r="P136" s="101" t="str">
        <f>'旬報(翌1月)'!D24</f>
        <v>金</v>
      </c>
      <c r="Q136" s="101" t="str">
        <f>'旬報(翌1月)'!D25</f>
        <v>土</v>
      </c>
      <c r="R136" s="101" t="str">
        <f>'旬報(翌1月)'!D36</f>
        <v>日</v>
      </c>
      <c r="S136" s="101" t="str">
        <f>'旬報(翌1月)'!D37</f>
        <v>月</v>
      </c>
      <c r="T136" s="101" t="str">
        <f>'旬報(翌1月)'!D38</f>
        <v>火</v>
      </c>
      <c r="U136" s="101" t="str">
        <f>'旬報(翌1月)'!D39</f>
        <v>水</v>
      </c>
      <c r="V136" s="101" t="str">
        <f>'旬報(翌1月)'!D40</f>
        <v>木</v>
      </c>
      <c r="W136" s="101" t="str">
        <f>'旬報(翌1月)'!D41</f>
        <v>金</v>
      </c>
      <c r="X136" s="101" t="str">
        <f>'旬報(翌1月)'!D42</f>
        <v>土</v>
      </c>
      <c r="Y136" s="101" t="str">
        <f>'旬報(翌1月)'!D43</f>
        <v>日</v>
      </c>
      <c r="Z136" s="101" t="str">
        <f>'旬報(翌1月)'!D44</f>
        <v>月</v>
      </c>
      <c r="AA136" s="101" t="str">
        <f>'旬報(翌1月)'!D45</f>
        <v>火</v>
      </c>
      <c r="AB136" s="101" t="str">
        <f>'旬報(翌1月)'!D56</f>
        <v>水</v>
      </c>
      <c r="AC136" s="101" t="str">
        <f>'旬報(翌1月)'!D57</f>
        <v>木</v>
      </c>
      <c r="AD136" s="101" t="str">
        <f>'旬報(翌1月)'!D58</f>
        <v>金</v>
      </c>
      <c r="AE136" s="101" t="str">
        <f>'旬報(翌1月)'!D59</f>
        <v>土</v>
      </c>
      <c r="AF136" s="101" t="str">
        <f>'旬報(翌1月)'!D60</f>
        <v>日</v>
      </c>
      <c r="AG136" s="101" t="str">
        <f>'旬報(翌1月)'!D61</f>
        <v>月</v>
      </c>
      <c r="AH136" s="101" t="str">
        <f>'旬報(翌1月)'!D62</f>
        <v>火</v>
      </c>
      <c r="AI136" s="101" t="str">
        <f>'旬報(翌1月)'!D63</f>
        <v>水</v>
      </c>
      <c r="AJ136" s="116" t="str">
        <f>IF(OR('旬報(翌1月)'!D64="土",'旬報(翌1月)'!D64="日"),'旬報(翌1月)'!D64,"年")</f>
        <v>年</v>
      </c>
      <c r="AK136" s="116" t="str">
        <f>'旬報(翌1月)'!D65</f>
        <v>金</v>
      </c>
      <c r="AL136" s="119" t="str">
        <f>'旬報(翌1月)'!D66</f>
        <v>土</v>
      </c>
      <c r="AM136" s="212" t="str">
        <f>IF(SUM(AM137:AM148)=0,"",ROUND(AVERAGE(AM137:AM148),3))</f>
        <v/>
      </c>
      <c r="AN136" s="71"/>
      <c r="AP136" s="1"/>
    </row>
    <row r="137" spans="1:44" ht="12.75" customHeight="1">
      <c r="B137" s="225">
        <f>B7-2</f>
        <v>1</v>
      </c>
      <c r="C137" s="226" t="s">
        <v>1</v>
      </c>
      <c r="D137" s="3">
        <f>D124</f>
        <v>0</v>
      </c>
      <c r="E137" s="222">
        <f>E124</f>
        <v>0</v>
      </c>
      <c r="F137" s="223"/>
      <c r="G137" s="224"/>
      <c r="H137" s="109"/>
      <c r="I137" s="76"/>
      <c r="J137" s="110"/>
      <c r="K137" s="76"/>
      <c r="L137" s="108"/>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7"/>
      <c r="AM137" s="213" t="str">
        <f>IF(AO137=0,"",(AO137+AP137)/(AR137+AP137))</f>
        <v/>
      </c>
      <c r="AN137" s="1"/>
      <c r="AO137">
        <f>SUM(COUNTIF(H137:AL137,{"休"}))</f>
        <v>0</v>
      </c>
      <c r="AP137" s="1"/>
      <c r="AQ137">
        <f>SUM(COUNTIF(H137:AL137,{"■"}))</f>
        <v>0</v>
      </c>
      <c r="AR137">
        <f>AO137+AQ137</f>
        <v>0</v>
      </c>
    </row>
    <row r="138" spans="1:44" ht="12.75" customHeight="1">
      <c r="B138" s="225"/>
      <c r="C138" s="226"/>
      <c r="D138" s="3">
        <f t="shared" ref="D138:E148" si="30">D125</f>
        <v>0</v>
      </c>
      <c r="E138" s="222">
        <f t="shared" si="30"/>
        <v>0</v>
      </c>
      <c r="F138" s="223"/>
      <c r="G138" s="224"/>
      <c r="H138" s="109"/>
      <c r="I138" s="76"/>
      <c r="J138" s="110"/>
      <c r="K138" s="111"/>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7"/>
      <c r="AM138" s="213" t="str">
        <f t="shared" ref="AM138:AM148" si="31">IF(AO138=0,"",(AO138+AP138)/(AR138+AP138))</f>
        <v/>
      </c>
      <c r="AN138" s="1"/>
      <c r="AO138">
        <f>SUM(COUNTIF(H138:AL138,{"休"}))</f>
        <v>0</v>
      </c>
      <c r="AP138" s="1"/>
      <c r="AQ138">
        <f>SUM(COUNTIF(H138:AL138,{"■"}))</f>
        <v>0</v>
      </c>
      <c r="AR138">
        <f t="shared" ref="AR138:AR148" si="32">AO138+AQ138</f>
        <v>0</v>
      </c>
    </row>
    <row r="139" spans="1:44" ht="12.75" customHeight="1">
      <c r="B139" s="182"/>
      <c r="C139" s="185"/>
      <c r="D139" s="3">
        <f t="shared" si="30"/>
        <v>0</v>
      </c>
      <c r="E139" s="222">
        <f t="shared" si="30"/>
        <v>0</v>
      </c>
      <c r="F139" s="223"/>
      <c r="G139" s="224"/>
      <c r="H139" s="198"/>
      <c r="I139" s="98"/>
      <c r="J139" s="199"/>
      <c r="K139" s="97"/>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9"/>
      <c r="AM139" s="213" t="str">
        <f t="shared" si="31"/>
        <v/>
      </c>
      <c r="AN139" s="93"/>
      <c r="AO139">
        <f>SUM(COUNTIF(H139:AL139,{"休"}))</f>
        <v>0</v>
      </c>
      <c r="AQ139">
        <f>SUM(COUNTIF(H139:AL139,{"■"}))</f>
        <v>0</v>
      </c>
      <c r="AR139">
        <f t="shared" si="32"/>
        <v>0</v>
      </c>
    </row>
    <row r="140" spans="1:44" ht="12.75" customHeight="1">
      <c r="A140" s="200"/>
      <c r="B140" s="238"/>
      <c r="C140" s="239"/>
      <c r="D140" s="3">
        <f t="shared" si="30"/>
        <v>0</v>
      </c>
      <c r="E140" s="222">
        <f t="shared" si="30"/>
        <v>0</v>
      </c>
      <c r="F140" s="223"/>
      <c r="G140" s="224"/>
      <c r="H140" s="193"/>
      <c r="I140" s="194"/>
      <c r="J140" s="195"/>
      <c r="K140" s="111"/>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7"/>
      <c r="AM140" s="213" t="str">
        <f t="shared" si="31"/>
        <v/>
      </c>
      <c r="AN140" s="1"/>
      <c r="AO140">
        <f>SUM(COUNTIF(H140:AL140,{"休"}))</f>
        <v>0</v>
      </c>
      <c r="AP140" s="1"/>
      <c r="AQ140">
        <f>SUM(COUNTIF(H140:AL140,{"■"}))</f>
        <v>0</v>
      </c>
      <c r="AR140">
        <f t="shared" si="32"/>
        <v>0</v>
      </c>
    </row>
    <row r="141" spans="1:44" ht="12.75" customHeight="1">
      <c r="A141" s="200"/>
      <c r="B141" s="238"/>
      <c r="C141" s="239"/>
      <c r="D141" s="3">
        <f t="shared" si="30"/>
        <v>0</v>
      </c>
      <c r="E141" s="222">
        <f t="shared" si="30"/>
        <v>0</v>
      </c>
      <c r="F141" s="223"/>
      <c r="G141" s="224"/>
      <c r="H141" s="109"/>
      <c r="I141" s="76"/>
      <c r="J141" s="110"/>
      <c r="K141" s="111"/>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7"/>
      <c r="AM141" s="213" t="str">
        <f>IF(AO141=0,"",(AO141+AP141)/(AR141+AP141))</f>
        <v/>
      </c>
      <c r="AN141" s="1"/>
      <c r="AO141">
        <f>SUM(COUNTIF(H141:AL141,{"休"}))</f>
        <v>0</v>
      </c>
      <c r="AP141" s="1"/>
      <c r="AQ141">
        <f>SUM(COUNTIF(H141:AL141,{"■"}))</f>
        <v>0</v>
      </c>
      <c r="AR141">
        <f t="shared" si="32"/>
        <v>0</v>
      </c>
    </row>
    <row r="142" spans="1:44" ht="12.75" customHeight="1">
      <c r="A142" s="200"/>
      <c r="C142" s="200"/>
      <c r="D142" s="3">
        <f t="shared" si="30"/>
        <v>0</v>
      </c>
      <c r="E142" s="222">
        <f t="shared" si="30"/>
        <v>0</v>
      </c>
      <c r="F142" s="223"/>
      <c r="G142" s="224"/>
      <c r="H142" s="198"/>
      <c r="I142" s="98"/>
      <c r="J142" s="199"/>
      <c r="K142" s="97"/>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9"/>
      <c r="AM142" s="213" t="str">
        <f t="shared" si="31"/>
        <v/>
      </c>
      <c r="AN142" s="93"/>
      <c r="AO142">
        <f>SUM(COUNTIF(H142:AL142,{"休"}))</f>
        <v>0</v>
      </c>
      <c r="AQ142">
        <f>SUM(COUNTIF(H142:AL142,{"■"}))</f>
        <v>0</v>
      </c>
      <c r="AR142">
        <f t="shared" si="32"/>
        <v>0</v>
      </c>
    </row>
    <row r="143" spans="1:44" ht="12.75" customHeight="1">
      <c r="B143" s="225"/>
      <c r="C143" s="226"/>
      <c r="D143" s="3">
        <f t="shared" si="30"/>
        <v>0</v>
      </c>
      <c r="E143" s="222">
        <f t="shared" si="30"/>
        <v>0</v>
      </c>
      <c r="F143" s="223"/>
      <c r="G143" s="224"/>
      <c r="H143" s="193"/>
      <c r="I143" s="194"/>
      <c r="J143" s="195"/>
      <c r="K143" s="111"/>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7"/>
      <c r="AM143" s="213" t="str">
        <f t="shared" si="31"/>
        <v/>
      </c>
      <c r="AN143" s="1"/>
      <c r="AO143">
        <f>SUM(COUNTIF(H143:AL143,{"休"}))</f>
        <v>0</v>
      </c>
      <c r="AP143" s="1"/>
      <c r="AQ143">
        <f>SUM(COUNTIF(H143:AL143,{"■"}))</f>
        <v>0</v>
      </c>
      <c r="AR143">
        <f t="shared" si="32"/>
        <v>0</v>
      </c>
    </row>
    <row r="144" spans="1:44" ht="12.75" customHeight="1">
      <c r="B144" s="225"/>
      <c r="C144" s="226"/>
      <c r="D144" s="3">
        <f t="shared" si="30"/>
        <v>0</v>
      </c>
      <c r="E144" s="222">
        <f t="shared" si="30"/>
        <v>0</v>
      </c>
      <c r="F144" s="223"/>
      <c r="G144" s="224"/>
      <c r="H144" s="109"/>
      <c r="I144" s="76"/>
      <c r="J144" s="110"/>
      <c r="K144" s="111"/>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7"/>
      <c r="AM144" s="213" t="str">
        <f t="shared" si="31"/>
        <v/>
      </c>
      <c r="AN144" s="1"/>
      <c r="AO144">
        <f>SUM(COUNTIF(H144:AL144,{"休"}))</f>
        <v>0</v>
      </c>
      <c r="AP144" s="1"/>
      <c r="AQ144">
        <f>SUM(COUNTIF(H144:AL144,{"■"}))</f>
        <v>0</v>
      </c>
      <c r="AR144">
        <f t="shared" si="32"/>
        <v>0</v>
      </c>
    </row>
    <row r="145" spans="2:44" ht="12.75" customHeight="1">
      <c r="B145" s="182"/>
      <c r="C145" s="200"/>
      <c r="D145" s="3">
        <f t="shared" si="30"/>
        <v>0</v>
      </c>
      <c r="E145" s="222">
        <f t="shared" si="30"/>
        <v>0</v>
      </c>
      <c r="F145" s="223"/>
      <c r="G145" s="224"/>
      <c r="H145" s="198"/>
      <c r="I145" s="98"/>
      <c r="J145" s="199"/>
      <c r="K145" s="97"/>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9"/>
      <c r="AM145" s="213" t="str">
        <f t="shared" si="31"/>
        <v/>
      </c>
      <c r="AN145" s="93"/>
      <c r="AO145">
        <f>SUM(COUNTIF(H145:AL145,{"休"}))</f>
        <v>0</v>
      </c>
      <c r="AQ145">
        <f>SUM(COUNTIF(H145:AL145,{"■"}))</f>
        <v>0</v>
      </c>
      <c r="AR145">
        <f t="shared" si="32"/>
        <v>0</v>
      </c>
    </row>
    <row r="146" spans="2:44" ht="12.75" customHeight="1">
      <c r="B146" s="225"/>
      <c r="C146" s="226"/>
      <c r="D146" s="3">
        <f t="shared" si="30"/>
        <v>0</v>
      </c>
      <c r="E146" s="222">
        <f t="shared" si="30"/>
        <v>0</v>
      </c>
      <c r="F146" s="223"/>
      <c r="G146" s="224"/>
      <c r="H146" s="193"/>
      <c r="I146" s="194"/>
      <c r="J146" s="195"/>
      <c r="K146" s="111"/>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7"/>
      <c r="AM146" s="213" t="str">
        <f t="shared" si="31"/>
        <v/>
      </c>
      <c r="AN146" s="1"/>
      <c r="AO146">
        <f>SUM(COUNTIF(H146:AL146,{"休"}))</f>
        <v>0</v>
      </c>
      <c r="AP146" s="1"/>
      <c r="AQ146">
        <f>SUM(COUNTIF(H146:AL146,{"■"}))</f>
        <v>0</v>
      </c>
      <c r="AR146">
        <f t="shared" si="32"/>
        <v>0</v>
      </c>
    </row>
    <row r="147" spans="2:44" ht="12.75" customHeight="1">
      <c r="B147" s="225"/>
      <c r="C147" s="226"/>
      <c r="D147" s="3">
        <f t="shared" si="30"/>
        <v>0</v>
      </c>
      <c r="E147" s="222">
        <f t="shared" si="30"/>
        <v>0</v>
      </c>
      <c r="F147" s="223"/>
      <c r="G147" s="224"/>
      <c r="H147" s="109"/>
      <c r="I147" s="76"/>
      <c r="J147" s="110"/>
      <c r="K147" s="111"/>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7"/>
      <c r="AM147" s="213" t="str">
        <f t="shared" si="31"/>
        <v/>
      </c>
      <c r="AN147" s="1"/>
      <c r="AO147">
        <f>SUM(COUNTIF(H147:AL147,{"休"}))</f>
        <v>0</v>
      </c>
      <c r="AP147" s="1"/>
      <c r="AQ147">
        <f>SUM(COUNTIF(H147:AL147,{"■"}))</f>
        <v>0</v>
      </c>
      <c r="AR147">
        <f t="shared" si="32"/>
        <v>0</v>
      </c>
    </row>
    <row r="148" spans="2:44" ht="12.75" customHeight="1" thickBot="1">
      <c r="B148" s="121"/>
      <c r="C148" s="189"/>
      <c r="D148" s="3">
        <f t="shared" si="30"/>
        <v>0</v>
      </c>
      <c r="E148" s="222">
        <f t="shared" si="30"/>
        <v>0</v>
      </c>
      <c r="F148" s="223"/>
      <c r="G148" s="224"/>
      <c r="H148" s="113"/>
      <c r="I148" s="114"/>
      <c r="J148" s="115"/>
      <c r="K148" s="97"/>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9"/>
      <c r="AM148" s="213" t="str">
        <f t="shared" si="31"/>
        <v/>
      </c>
      <c r="AN148" s="93"/>
      <c r="AO148">
        <f>SUM(COUNTIF(H148:AL148,{"休"}))</f>
        <v>0</v>
      </c>
      <c r="AQ148">
        <f>SUM(COUNTIF(H148:AL148,{"■"}))</f>
        <v>0</v>
      </c>
      <c r="AR148">
        <f t="shared" si="32"/>
        <v>0</v>
      </c>
    </row>
    <row r="149" spans="2:44" ht="12.75" customHeight="1" thickBot="1">
      <c r="B149" s="182"/>
      <c r="C149" s="185"/>
      <c r="D149" s="192"/>
      <c r="E149" s="203"/>
      <c r="F149" s="16"/>
      <c r="G149" s="204"/>
      <c r="H149" s="120" t="str">
        <f>'旬報(翌2月)'!D16</f>
        <v>日</v>
      </c>
      <c r="I149" s="116" t="str">
        <f>'旬報(翌2月)'!D17</f>
        <v>月</v>
      </c>
      <c r="J149" s="116" t="str">
        <f>'旬報(翌2月)'!D18</f>
        <v>火</v>
      </c>
      <c r="K149" s="101" t="str">
        <f>'旬報(翌2月)'!D19</f>
        <v>水</v>
      </c>
      <c r="L149" s="101" t="str">
        <f>'旬報(翌2月)'!D20</f>
        <v>木</v>
      </c>
      <c r="M149" s="101" t="str">
        <f>'旬報(翌2月)'!D21</f>
        <v>金</v>
      </c>
      <c r="N149" s="101" t="str">
        <f>'旬報(翌2月)'!D22</f>
        <v>土</v>
      </c>
      <c r="O149" s="101" t="str">
        <f>'旬報(翌2月)'!D23</f>
        <v>日</v>
      </c>
      <c r="P149" s="101" t="str">
        <f>'旬報(翌2月)'!D24</f>
        <v>月</v>
      </c>
      <c r="Q149" s="101" t="str">
        <f>'旬報(翌2月)'!D25</f>
        <v>火</v>
      </c>
      <c r="R149" s="101" t="str">
        <f>'旬報(翌2月)'!D36</f>
        <v>水</v>
      </c>
      <c r="S149" s="101" t="str">
        <f>'旬報(翌2月)'!D37</f>
        <v>木</v>
      </c>
      <c r="T149" s="101" t="str">
        <f>'旬報(翌2月)'!D38</f>
        <v>金</v>
      </c>
      <c r="U149" s="101" t="str">
        <f>'旬報(翌2月)'!D39</f>
        <v>土</v>
      </c>
      <c r="V149" s="101" t="str">
        <f>'旬報(翌2月)'!D40</f>
        <v>日</v>
      </c>
      <c r="W149" s="101" t="str">
        <f>'旬報(翌2月)'!D41</f>
        <v>月</v>
      </c>
      <c r="X149" s="101" t="str">
        <f>'旬報(翌2月)'!D42</f>
        <v>火</v>
      </c>
      <c r="Y149" s="101" t="str">
        <f>'旬報(翌2月)'!D43</f>
        <v>水</v>
      </c>
      <c r="Z149" s="101" t="str">
        <f>'旬報(翌2月)'!D44</f>
        <v>木</v>
      </c>
      <c r="AA149" s="101" t="str">
        <f>'旬報(翌2月)'!D45</f>
        <v>金</v>
      </c>
      <c r="AB149" s="101" t="str">
        <f>'旬報(翌2月)'!D56</f>
        <v>土</v>
      </c>
      <c r="AC149" s="101" t="str">
        <f>'旬報(翌2月)'!D57</f>
        <v>日</v>
      </c>
      <c r="AD149" s="101" t="str">
        <f>'旬報(翌2月)'!D58</f>
        <v>月</v>
      </c>
      <c r="AE149" s="101" t="str">
        <f>'旬報(翌2月)'!D59</f>
        <v>火</v>
      </c>
      <c r="AF149" s="101" t="str">
        <f>'旬報(翌2月)'!D60</f>
        <v>水</v>
      </c>
      <c r="AG149" s="101" t="str">
        <f>'旬報(翌2月)'!D61</f>
        <v>木</v>
      </c>
      <c r="AH149" s="101" t="str">
        <f>'旬報(翌2月)'!D62</f>
        <v>金</v>
      </c>
      <c r="AI149" s="101" t="str">
        <f>'旬報(翌2月)'!D63</f>
        <v>土</v>
      </c>
      <c r="AJ149" s="101">
        <f>'旬報(翌2月)'!D64</f>
        <v>0</v>
      </c>
      <c r="AK149" s="101"/>
      <c r="AL149" s="102"/>
      <c r="AM149" s="212" t="str">
        <f>IF(SUM(AM150:AM161)=0,"",ROUND(AVERAGE(AM150:AM161),3))</f>
        <v/>
      </c>
      <c r="AN149" s="71"/>
    </row>
    <row r="150" spans="2:44" ht="12.75" customHeight="1">
      <c r="B150" s="225">
        <f t="shared" ref="B150" si="33">B137+1</f>
        <v>2</v>
      </c>
      <c r="C150" s="226" t="s">
        <v>1</v>
      </c>
      <c r="D150" s="3">
        <f>D137</f>
        <v>0</v>
      </c>
      <c r="E150" s="222">
        <f>E137</f>
        <v>0</v>
      </c>
      <c r="F150" s="223"/>
      <c r="G150" s="224"/>
      <c r="H150" s="75"/>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7"/>
      <c r="AM150" s="213" t="str">
        <f>IF(AO150=0,"",(AO150+AP150)/(AR150+AP150))</f>
        <v/>
      </c>
      <c r="AN150" s="1"/>
      <c r="AO150">
        <f>SUM(COUNTIF(H150:AL150,{"休"}))</f>
        <v>0</v>
      </c>
      <c r="AQ150">
        <f>SUM(COUNTIF(H150:AL150,{"■"}))</f>
        <v>0</v>
      </c>
      <c r="AR150">
        <f>AO150+AQ150</f>
        <v>0</v>
      </c>
    </row>
    <row r="151" spans="2:44" ht="12.75" customHeight="1">
      <c r="B151" s="225"/>
      <c r="C151" s="226"/>
      <c r="D151" s="3">
        <f t="shared" ref="D151:E161" si="34">D138</f>
        <v>0</v>
      </c>
      <c r="E151" s="222">
        <f t="shared" si="34"/>
        <v>0</v>
      </c>
      <c r="F151" s="223"/>
      <c r="G151" s="224"/>
      <c r="H151" s="75"/>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213" t="str">
        <f t="shared" ref="AM151:AM161" si="35">IF(AO151=0,"",(AO151+AP151)/(AR151+AP151))</f>
        <v/>
      </c>
      <c r="AN151" s="1"/>
      <c r="AO151">
        <f>SUM(COUNTIF(H151:AL151,{"休"}))</f>
        <v>0</v>
      </c>
      <c r="AQ151">
        <f>SUM(COUNTIF(H151:AL151,{"■"}))</f>
        <v>0</v>
      </c>
      <c r="AR151">
        <f t="shared" ref="AR151:AR161" si="36">AO151+AQ151</f>
        <v>0</v>
      </c>
    </row>
    <row r="152" spans="2:44" ht="12.75" customHeight="1">
      <c r="B152" s="182"/>
      <c r="C152" s="200"/>
      <c r="D152" s="3">
        <f t="shared" si="34"/>
        <v>0</v>
      </c>
      <c r="E152" s="222">
        <f t="shared" si="34"/>
        <v>0</v>
      </c>
      <c r="F152" s="223"/>
      <c r="G152" s="224"/>
      <c r="H152" s="97"/>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9"/>
      <c r="AM152" s="213" t="str">
        <f t="shared" si="35"/>
        <v/>
      </c>
      <c r="AN152" s="93"/>
      <c r="AO152">
        <f>SUM(COUNTIF(H152:AL152,{"休"}))</f>
        <v>0</v>
      </c>
      <c r="AQ152">
        <f>SUM(COUNTIF(H152:AL152,{"■"}))</f>
        <v>0</v>
      </c>
      <c r="AR152">
        <f t="shared" si="36"/>
        <v>0</v>
      </c>
    </row>
    <row r="153" spans="2:44" ht="12.75" customHeight="1">
      <c r="B153" s="225"/>
      <c r="C153" s="226"/>
      <c r="D153" s="3">
        <f t="shared" si="34"/>
        <v>0</v>
      </c>
      <c r="E153" s="222">
        <f t="shared" si="34"/>
        <v>0</v>
      </c>
      <c r="F153" s="223"/>
      <c r="G153" s="224"/>
      <c r="H153" s="75"/>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213" t="str">
        <f t="shared" si="35"/>
        <v/>
      </c>
      <c r="AN153" s="1"/>
      <c r="AO153">
        <f>SUM(COUNTIF(H153:AL153,{"休"}))</f>
        <v>0</v>
      </c>
      <c r="AQ153">
        <f>SUM(COUNTIF(H153:AL153,{"■"}))</f>
        <v>0</v>
      </c>
      <c r="AR153">
        <f t="shared" si="36"/>
        <v>0</v>
      </c>
    </row>
    <row r="154" spans="2:44" ht="12.75" customHeight="1">
      <c r="B154" s="225"/>
      <c r="C154" s="226"/>
      <c r="D154" s="3">
        <f t="shared" si="34"/>
        <v>0</v>
      </c>
      <c r="E154" s="222">
        <f t="shared" si="34"/>
        <v>0</v>
      </c>
      <c r="F154" s="223"/>
      <c r="G154" s="224"/>
      <c r="H154" s="75"/>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7"/>
      <c r="AM154" s="213" t="str">
        <f>IF(AO154=0,"",(AO154+AP154)/(AR154+AP154))</f>
        <v/>
      </c>
      <c r="AN154" s="1"/>
      <c r="AO154">
        <f>SUM(COUNTIF(H154:AL154,{"休"}))</f>
        <v>0</v>
      </c>
      <c r="AQ154">
        <f>SUM(COUNTIF(H154:AL154,{"■"}))</f>
        <v>0</v>
      </c>
      <c r="AR154">
        <f t="shared" si="36"/>
        <v>0</v>
      </c>
    </row>
    <row r="155" spans="2:44" ht="12.75" customHeight="1">
      <c r="B155" s="182"/>
      <c r="C155" s="200"/>
      <c r="D155" s="3">
        <f t="shared" si="34"/>
        <v>0</v>
      </c>
      <c r="E155" s="222">
        <f t="shared" si="34"/>
        <v>0</v>
      </c>
      <c r="F155" s="223"/>
      <c r="G155" s="224"/>
      <c r="H155" s="97"/>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9"/>
      <c r="AM155" s="213" t="str">
        <f t="shared" si="35"/>
        <v/>
      </c>
      <c r="AN155" s="93"/>
      <c r="AO155">
        <f>SUM(COUNTIF(H155:AL155,{"休"}))</f>
        <v>0</v>
      </c>
      <c r="AQ155">
        <f>SUM(COUNTIF(H155:AL155,{"■"}))</f>
        <v>0</v>
      </c>
      <c r="AR155">
        <f t="shared" si="36"/>
        <v>0</v>
      </c>
    </row>
    <row r="156" spans="2:44" ht="12.75" customHeight="1">
      <c r="B156" s="225"/>
      <c r="C156" s="226"/>
      <c r="D156" s="3">
        <f t="shared" si="34"/>
        <v>0</v>
      </c>
      <c r="E156" s="222">
        <f t="shared" si="34"/>
        <v>0</v>
      </c>
      <c r="F156" s="223"/>
      <c r="G156" s="224"/>
      <c r="H156" s="75"/>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7"/>
      <c r="AM156" s="213" t="str">
        <f t="shared" si="35"/>
        <v/>
      </c>
      <c r="AN156" s="1"/>
      <c r="AO156">
        <f>SUM(COUNTIF(H156:AL156,{"休"}))</f>
        <v>0</v>
      </c>
      <c r="AQ156">
        <f>SUM(COUNTIF(H156:AL156,{"■"}))</f>
        <v>0</v>
      </c>
      <c r="AR156">
        <f t="shared" si="36"/>
        <v>0</v>
      </c>
    </row>
    <row r="157" spans="2:44" ht="12.75" customHeight="1">
      <c r="B157" s="225"/>
      <c r="C157" s="226"/>
      <c r="D157" s="3">
        <f t="shared" si="34"/>
        <v>0</v>
      </c>
      <c r="E157" s="222">
        <f t="shared" si="34"/>
        <v>0</v>
      </c>
      <c r="F157" s="223"/>
      <c r="G157" s="224"/>
      <c r="H157" s="75"/>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7"/>
      <c r="AM157" s="213" t="str">
        <f t="shared" si="35"/>
        <v/>
      </c>
      <c r="AN157" s="1"/>
      <c r="AO157">
        <f>SUM(COUNTIF(H157:AL157,{"休"}))</f>
        <v>0</v>
      </c>
      <c r="AQ157">
        <f>SUM(COUNTIF(H157:AL157,{"■"}))</f>
        <v>0</v>
      </c>
      <c r="AR157">
        <f t="shared" si="36"/>
        <v>0</v>
      </c>
    </row>
    <row r="158" spans="2:44" ht="12.75" customHeight="1">
      <c r="B158" s="182"/>
      <c r="C158" s="185"/>
      <c r="D158" s="3">
        <f t="shared" si="34"/>
        <v>0</v>
      </c>
      <c r="E158" s="222">
        <f t="shared" si="34"/>
        <v>0</v>
      </c>
      <c r="F158" s="223"/>
      <c r="G158" s="224"/>
      <c r="H158" s="97"/>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9"/>
      <c r="AM158" s="213" t="str">
        <f t="shared" si="35"/>
        <v/>
      </c>
      <c r="AN158" s="93"/>
      <c r="AO158">
        <f>SUM(COUNTIF(H158:AL158,{"休"}))</f>
        <v>0</v>
      </c>
      <c r="AQ158">
        <f>SUM(COUNTIF(H158:AL158,{"■"}))</f>
        <v>0</v>
      </c>
      <c r="AR158">
        <f t="shared" si="36"/>
        <v>0</v>
      </c>
    </row>
    <row r="159" spans="2:44" ht="12.75" customHeight="1">
      <c r="B159" s="225"/>
      <c r="C159" s="239"/>
      <c r="D159" s="3">
        <f t="shared" si="34"/>
        <v>0</v>
      </c>
      <c r="E159" s="222">
        <f t="shared" si="34"/>
        <v>0</v>
      </c>
      <c r="F159" s="223"/>
      <c r="G159" s="224"/>
      <c r="H159" s="75"/>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7"/>
      <c r="AM159" s="213" t="str">
        <f t="shared" si="35"/>
        <v/>
      </c>
      <c r="AN159" s="1"/>
      <c r="AO159">
        <f>SUM(COUNTIF(H159:AL159,{"休"}))</f>
        <v>0</v>
      </c>
      <c r="AQ159">
        <f>SUM(COUNTIF(H159:AL159,{"■"}))</f>
        <v>0</v>
      </c>
      <c r="AR159">
        <f t="shared" si="36"/>
        <v>0</v>
      </c>
    </row>
    <row r="160" spans="2:44" ht="12.75" customHeight="1">
      <c r="B160" s="225"/>
      <c r="C160" s="239"/>
      <c r="D160" s="3">
        <f t="shared" si="34"/>
        <v>0</v>
      </c>
      <c r="E160" s="222">
        <f t="shared" si="34"/>
        <v>0</v>
      </c>
      <c r="F160" s="223"/>
      <c r="G160" s="224"/>
      <c r="H160" s="75"/>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7"/>
      <c r="AM160" s="213" t="str">
        <f t="shared" si="35"/>
        <v/>
      </c>
      <c r="AN160" s="1"/>
      <c r="AO160">
        <f>SUM(COUNTIF(H160:AL160,{"休"}))</f>
        <v>0</v>
      </c>
      <c r="AQ160">
        <f>SUM(COUNTIF(H160:AL160,{"■"}))</f>
        <v>0</v>
      </c>
      <c r="AR160">
        <f t="shared" si="36"/>
        <v>0</v>
      </c>
    </row>
    <row r="161" spans="2:44" ht="12.75" customHeight="1" thickBot="1">
      <c r="B161" s="121"/>
      <c r="C161" s="189"/>
      <c r="D161" s="3">
        <f t="shared" si="34"/>
        <v>0</v>
      </c>
      <c r="E161" s="222">
        <f t="shared" si="34"/>
        <v>0</v>
      </c>
      <c r="F161" s="223"/>
      <c r="G161" s="224"/>
      <c r="H161" s="97"/>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9"/>
      <c r="AM161" s="213" t="str">
        <f t="shared" si="35"/>
        <v/>
      </c>
      <c r="AN161" s="93"/>
      <c r="AO161">
        <f>SUM(COUNTIF(H161:AL161,{"休"}))</f>
        <v>0</v>
      </c>
      <c r="AQ161">
        <f>SUM(COUNTIF(H161:AL161,{"■"}))</f>
        <v>0</v>
      </c>
      <c r="AR161">
        <f t="shared" si="36"/>
        <v>0</v>
      </c>
    </row>
    <row r="162" spans="2:44" ht="12.75" customHeight="1" thickBot="1">
      <c r="B162" s="182"/>
      <c r="C162" s="185"/>
      <c r="D162" s="192"/>
      <c r="E162" s="203"/>
      <c r="F162" s="16"/>
      <c r="G162" s="204"/>
      <c r="H162" s="100" t="str">
        <f>'旬報(翌3月)'!D16</f>
        <v>日</v>
      </c>
      <c r="I162" s="101" t="str">
        <f>'旬報(翌3月)'!D17</f>
        <v>月</v>
      </c>
      <c r="J162" s="101" t="str">
        <f>'旬報(翌3月)'!D18</f>
        <v>火</v>
      </c>
      <c r="K162" s="101" t="str">
        <f>'旬報(翌3月)'!D19</f>
        <v>水</v>
      </c>
      <c r="L162" s="101" t="str">
        <f>'旬報(翌3月)'!D20</f>
        <v>木</v>
      </c>
      <c r="M162" s="101" t="str">
        <f>'旬報(翌3月)'!D21</f>
        <v>金</v>
      </c>
      <c r="N162" s="101" t="str">
        <f>'旬報(翌3月)'!D22</f>
        <v>土</v>
      </c>
      <c r="O162" s="101" t="str">
        <f>'旬報(翌3月)'!D23</f>
        <v>日</v>
      </c>
      <c r="P162" s="101" t="str">
        <f>'旬報(翌3月)'!D24</f>
        <v>月</v>
      </c>
      <c r="Q162" s="101" t="str">
        <f>'旬報(翌3月)'!D25</f>
        <v>火</v>
      </c>
      <c r="R162" s="101" t="str">
        <f>'旬報(翌3月)'!D36</f>
        <v>水</v>
      </c>
      <c r="S162" s="101" t="str">
        <f>'旬報(翌3月)'!D37</f>
        <v>木</v>
      </c>
      <c r="T162" s="101" t="str">
        <f>'旬報(翌3月)'!D38</f>
        <v>金</v>
      </c>
      <c r="U162" s="101" t="str">
        <f>'旬報(翌3月)'!D39</f>
        <v>土</v>
      </c>
      <c r="V162" s="101" t="str">
        <f>'旬報(翌3月)'!D40</f>
        <v>日</v>
      </c>
      <c r="W162" s="101" t="str">
        <f>'旬報(翌3月)'!D41</f>
        <v>月</v>
      </c>
      <c r="X162" s="101" t="str">
        <f>'旬報(翌3月)'!D42</f>
        <v>火</v>
      </c>
      <c r="Y162" s="101" t="str">
        <f>'旬報(翌3月)'!D43</f>
        <v>水</v>
      </c>
      <c r="Z162" s="101" t="str">
        <f>'旬報(翌3月)'!D44</f>
        <v>木</v>
      </c>
      <c r="AA162" s="101" t="str">
        <f>'旬報(翌3月)'!D45</f>
        <v>金</v>
      </c>
      <c r="AB162" s="101" t="str">
        <f>'旬報(翌3月)'!D56</f>
        <v>土</v>
      </c>
      <c r="AC162" s="101" t="str">
        <f>'旬報(翌3月)'!D57</f>
        <v>日</v>
      </c>
      <c r="AD162" s="101" t="str">
        <f>'旬報(翌3月)'!D58</f>
        <v>月</v>
      </c>
      <c r="AE162" s="101" t="str">
        <f>'旬報(翌3月)'!D59</f>
        <v>火</v>
      </c>
      <c r="AF162" s="101" t="str">
        <f>'旬報(翌3月)'!D60</f>
        <v>水</v>
      </c>
      <c r="AG162" s="101" t="str">
        <f>'旬報(翌3月)'!D61</f>
        <v>木</v>
      </c>
      <c r="AH162" s="101" t="str">
        <f>'旬報(翌3月)'!D62</f>
        <v>金</v>
      </c>
      <c r="AI162" s="101" t="str">
        <f>'旬報(翌3月)'!D63</f>
        <v>土</v>
      </c>
      <c r="AJ162" s="101" t="str">
        <f>'旬報(翌3月)'!D64</f>
        <v>日</v>
      </c>
      <c r="AK162" s="101" t="str">
        <f>'旬報(翌3月)'!D65</f>
        <v>月</v>
      </c>
      <c r="AL162" s="102" t="str">
        <f>'旬報(翌3月)'!D66</f>
        <v>火</v>
      </c>
      <c r="AM162" s="212" t="str">
        <f>IF(SUM(AM163:AM174)=0,"",ROUND(AVERAGE(AM163:AM174),3))</f>
        <v/>
      </c>
      <c r="AN162" s="71"/>
    </row>
    <row r="163" spans="2:44" ht="12.75" customHeight="1">
      <c r="B163" s="225">
        <f t="shared" ref="B163" si="37">B150+1</f>
        <v>3</v>
      </c>
      <c r="C163" s="226" t="s">
        <v>1</v>
      </c>
      <c r="D163" s="3">
        <f>D150</f>
        <v>0</v>
      </c>
      <c r="E163" s="222">
        <f>E150</f>
        <v>0</v>
      </c>
      <c r="F163" s="223"/>
      <c r="G163" s="224"/>
      <c r="H163" s="75"/>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7"/>
      <c r="AM163" s="213" t="str">
        <f>IF(AO163=0,"",(AO163+AP163)/(AR163+AP163))</f>
        <v/>
      </c>
      <c r="AN163" s="1"/>
      <c r="AO163">
        <f>SUM(COUNTIF(H163:AL163,{"休"}))</f>
        <v>0</v>
      </c>
      <c r="AQ163">
        <f>SUM(COUNTIF(H163:AL163,{"■"}))</f>
        <v>0</v>
      </c>
      <c r="AR163">
        <f>AO163+AQ163</f>
        <v>0</v>
      </c>
    </row>
    <row r="164" spans="2:44" ht="12.75" customHeight="1">
      <c r="B164" s="225"/>
      <c r="C164" s="226"/>
      <c r="D164" s="3">
        <f t="shared" ref="D164:E174" si="38">D151</f>
        <v>0</v>
      </c>
      <c r="E164" s="222">
        <f t="shared" si="38"/>
        <v>0</v>
      </c>
      <c r="F164" s="223"/>
      <c r="G164" s="224"/>
      <c r="H164" s="75"/>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7"/>
      <c r="AM164" s="213" t="str">
        <f t="shared" ref="AM164:AM174" si="39">IF(AO164=0,"",(AO164+AP164)/(AR164+AP164))</f>
        <v/>
      </c>
      <c r="AN164" s="1"/>
      <c r="AO164">
        <f>SUM(COUNTIF(H164:AL164,{"休"}))</f>
        <v>0</v>
      </c>
      <c r="AQ164">
        <f>SUM(COUNTIF(H164:AL164,{"■"}))</f>
        <v>0</v>
      </c>
      <c r="AR164">
        <f>AO164+AQ164</f>
        <v>0</v>
      </c>
    </row>
    <row r="165" spans="2:44" ht="12.75" customHeight="1">
      <c r="B165" s="182"/>
      <c r="C165" s="200"/>
      <c r="D165" s="3">
        <f t="shared" si="38"/>
        <v>0</v>
      </c>
      <c r="E165" s="222">
        <f t="shared" si="38"/>
        <v>0</v>
      </c>
      <c r="F165" s="223"/>
      <c r="G165" s="223"/>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9"/>
      <c r="AM165" s="213" t="str">
        <f t="shared" si="39"/>
        <v/>
      </c>
      <c r="AN165" s="93"/>
      <c r="AO165">
        <f>SUM(COUNTIF(H165:AL165,{"休"}))</f>
        <v>0</v>
      </c>
    </row>
    <row r="166" spans="2:44" ht="12.75" customHeight="1">
      <c r="B166" s="225"/>
      <c r="C166" s="239"/>
      <c r="D166" s="3">
        <f t="shared" si="38"/>
        <v>0</v>
      </c>
      <c r="E166" s="222">
        <f t="shared" si="38"/>
        <v>0</v>
      </c>
      <c r="F166" s="223"/>
      <c r="G166" s="224"/>
      <c r="H166" s="207"/>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c r="AK166" s="194"/>
      <c r="AL166" s="206"/>
      <c r="AM166" s="213" t="str">
        <f t="shared" si="39"/>
        <v/>
      </c>
      <c r="AN166" s="1"/>
      <c r="AO166">
        <f>SUM(COUNTIF(H166:AL166,{"休"}))</f>
        <v>0</v>
      </c>
      <c r="AQ166">
        <f>SUM(COUNTIF(H166:AL166,{"■"}))</f>
        <v>0</v>
      </c>
      <c r="AR166">
        <f>AO166+AQ166</f>
        <v>0</v>
      </c>
    </row>
    <row r="167" spans="2:44" ht="12.75" customHeight="1">
      <c r="B167" s="225"/>
      <c r="C167" s="239"/>
      <c r="D167" s="3">
        <f t="shared" si="38"/>
        <v>0</v>
      </c>
      <c r="E167" s="222">
        <f t="shared" si="38"/>
        <v>0</v>
      </c>
      <c r="F167" s="223"/>
      <c r="G167" s="224"/>
      <c r="H167" s="75"/>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7"/>
      <c r="AM167" s="213" t="str">
        <f>IF(AO167=0,"",(AO167+AP167)/(AR167+AP167))</f>
        <v/>
      </c>
      <c r="AN167" s="1"/>
      <c r="AO167">
        <f>SUM(COUNTIF(H167:AL167,{"休"}))</f>
        <v>0</v>
      </c>
      <c r="AQ167">
        <f>SUM(COUNTIF(H167:AL167,{"■"}))</f>
        <v>0</v>
      </c>
      <c r="AR167">
        <f>AO167+AQ167</f>
        <v>0</v>
      </c>
    </row>
    <row r="168" spans="2:44" ht="12.75" customHeight="1">
      <c r="B168" s="182"/>
      <c r="C168" s="200"/>
      <c r="D168" s="3">
        <f t="shared" si="38"/>
        <v>0</v>
      </c>
      <c r="E168" s="222">
        <f t="shared" si="38"/>
        <v>0</v>
      </c>
      <c r="F168" s="223"/>
      <c r="G168" s="224"/>
      <c r="H168" s="20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9"/>
      <c r="AM168" s="213" t="str">
        <f t="shared" si="39"/>
        <v/>
      </c>
      <c r="AN168" s="93"/>
      <c r="AO168">
        <f>SUM(COUNTIF(H168:AL168,{"休"}))</f>
        <v>0</v>
      </c>
    </row>
    <row r="169" spans="2:44" ht="12.75" customHeight="1">
      <c r="B169" s="225"/>
      <c r="C169" s="226"/>
      <c r="D169" s="3">
        <f t="shared" si="38"/>
        <v>0</v>
      </c>
      <c r="E169" s="222">
        <f t="shared" si="38"/>
        <v>0</v>
      </c>
      <c r="F169" s="223"/>
      <c r="G169" s="224"/>
      <c r="H169" s="207"/>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206"/>
      <c r="AM169" s="213" t="str">
        <f t="shared" si="39"/>
        <v/>
      </c>
      <c r="AN169" s="1"/>
      <c r="AO169">
        <f>SUM(COUNTIF(H169:AL169,{"休"}))</f>
        <v>0</v>
      </c>
      <c r="AQ169">
        <f>SUM(COUNTIF(H169:AL169,{"■"}))</f>
        <v>0</v>
      </c>
      <c r="AR169">
        <f>AO169+AQ169</f>
        <v>0</v>
      </c>
    </row>
    <row r="170" spans="2:44" ht="12.75" customHeight="1">
      <c r="B170" s="225"/>
      <c r="C170" s="226"/>
      <c r="D170" s="3">
        <f t="shared" si="38"/>
        <v>0</v>
      </c>
      <c r="E170" s="222">
        <f t="shared" si="38"/>
        <v>0</v>
      </c>
      <c r="F170" s="223"/>
      <c r="G170" s="224"/>
      <c r="H170" s="75"/>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7"/>
      <c r="AM170" s="213" t="str">
        <f t="shared" si="39"/>
        <v/>
      </c>
      <c r="AN170" s="1"/>
      <c r="AO170">
        <f>SUM(COUNTIF(H170:AL170,{"休"}))</f>
        <v>0</v>
      </c>
      <c r="AQ170">
        <f>SUM(COUNTIF(H170:AL170,{"■"}))</f>
        <v>0</v>
      </c>
      <c r="AR170">
        <f>AO170+AQ170</f>
        <v>0</v>
      </c>
    </row>
    <row r="171" spans="2:44" ht="12.75" customHeight="1">
      <c r="B171" s="182"/>
      <c r="C171" s="200"/>
      <c r="D171" s="3">
        <f t="shared" si="38"/>
        <v>0</v>
      </c>
      <c r="E171" s="222">
        <f t="shared" si="38"/>
        <v>0</v>
      </c>
      <c r="F171" s="223"/>
      <c r="G171" s="224"/>
      <c r="H171" s="20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9"/>
      <c r="AM171" s="213" t="str">
        <f t="shared" si="39"/>
        <v/>
      </c>
      <c r="AN171" s="93"/>
      <c r="AO171">
        <f>SUM(COUNTIF(H171:AL171,{"休"}))</f>
        <v>0</v>
      </c>
    </row>
    <row r="172" spans="2:44" ht="12.75" customHeight="1">
      <c r="B172" s="225"/>
      <c r="C172" s="226"/>
      <c r="D172" s="3">
        <f t="shared" si="38"/>
        <v>0</v>
      </c>
      <c r="E172" s="222">
        <f t="shared" si="38"/>
        <v>0</v>
      </c>
      <c r="F172" s="223"/>
      <c r="G172" s="224"/>
      <c r="H172" s="207"/>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206"/>
      <c r="AM172" s="213" t="str">
        <f t="shared" si="39"/>
        <v/>
      </c>
      <c r="AN172" s="1"/>
      <c r="AO172">
        <f>SUM(COUNTIF(H172:AL172,{"休"}))</f>
        <v>0</v>
      </c>
      <c r="AQ172">
        <f>SUM(COUNTIF(H172:AL172,{"■"}))</f>
        <v>0</v>
      </c>
      <c r="AR172">
        <f>AO172+AQ172</f>
        <v>0</v>
      </c>
    </row>
    <row r="173" spans="2:44" ht="12.75" customHeight="1">
      <c r="B173" s="225"/>
      <c r="C173" s="226"/>
      <c r="D173" s="3">
        <f t="shared" si="38"/>
        <v>0</v>
      </c>
      <c r="E173" s="222">
        <f t="shared" si="38"/>
        <v>0</v>
      </c>
      <c r="F173" s="223"/>
      <c r="G173" s="224"/>
      <c r="H173" s="75"/>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7"/>
      <c r="AM173" s="213" t="str">
        <f t="shared" si="39"/>
        <v/>
      </c>
      <c r="AN173" s="1"/>
      <c r="AO173">
        <f>SUM(COUNTIF(H173:AL173,{"休"}))</f>
        <v>0</v>
      </c>
      <c r="AQ173">
        <f>SUM(COUNTIF(H173:AL173,{"■"}))</f>
        <v>0</v>
      </c>
      <c r="AR173">
        <f>AO173+AQ173</f>
        <v>0</v>
      </c>
    </row>
    <row r="174" spans="2:44" ht="12.75" customHeight="1">
      <c r="B174" s="121"/>
      <c r="C174" s="122"/>
      <c r="D174" s="3">
        <f>D161</f>
        <v>0</v>
      </c>
      <c r="E174" s="222">
        <f t="shared" si="38"/>
        <v>0</v>
      </c>
      <c r="F174" s="223"/>
      <c r="G174" s="224"/>
      <c r="H174" s="123"/>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5"/>
      <c r="AM174" s="213" t="str">
        <f t="shared" si="39"/>
        <v/>
      </c>
      <c r="AN174" s="93"/>
      <c r="AO174">
        <f>SUM(COUNTIF(H174:AL174,{"休"}))</f>
        <v>0</v>
      </c>
    </row>
    <row r="175" spans="2:44" ht="13.5" customHeight="1">
      <c r="H175" s="41" t="s">
        <v>106</v>
      </c>
      <c r="I175" s="41"/>
      <c r="J175" s="41"/>
      <c r="K175" s="41"/>
      <c r="L175" s="41"/>
      <c r="M175" s="41"/>
      <c r="S175" t="s">
        <v>107</v>
      </c>
    </row>
    <row r="176" spans="2:44" ht="18" customHeight="1" thickBot="1">
      <c r="P176" s="126"/>
      <c r="S176" s="63" t="s">
        <v>108</v>
      </c>
      <c r="T176" s="74"/>
      <c r="U176" s="1"/>
      <c r="V176" s="63"/>
      <c r="W176" s="64"/>
      <c r="X176" s="64"/>
      <c r="Y176" s="64"/>
      <c r="Z176" s="63"/>
      <c r="AA176" s="63"/>
      <c r="AB176" s="1"/>
      <c r="AC176" s="64"/>
      <c r="AO176">
        <f>AO16+AO29+AO42+AO55+AO68+AO81+AO94+AO107+AO120+AO133+AO146+AO159+AO172</f>
        <v>0</v>
      </c>
      <c r="AQ176">
        <f>AQ16+AQ29+AQ42+AQ55+AQ68+AQ81+AQ94+AQ107+AQ120+AQ133+AQ146+AQ159+AQ172</f>
        <v>0</v>
      </c>
      <c r="AR176">
        <f>AR16+AR29+AR42+AR55+AR68+AR81+AR94+AR107+AR120+AR133+AR146+AR159+AR172</f>
        <v>0</v>
      </c>
    </row>
    <row r="177" spans="4:38" ht="18" customHeight="1">
      <c r="D177" t="s">
        <v>136</v>
      </c>
      <c r="H177" s="250" t="s">
        <v>137</v>
      </c>
      <c r="I177" s="251"/>
      <c r="J177" s="251"/>
      <c r="K177" s="251"/>
      <c r="L177" s="252"/>
      <c r="M177" s="209"/>
      <c r="S177" t="s">
        <v>117</v>
      </c>
      <c r="AB177" s="202"/>
      <c r="AC177" s="1"/>
      <c r="AD177" s="166"/>
      <c r="AE177" s="190"/>
      <c r="AF177" s="240"/>
      <c r="AG177" s="240"/>
      <c r="AH177" s="240"/>
      <c r="AI177" s="240"/>
      <c r="AJ177" s="241"/>
      <c r="AK177" s="241"/>
    </row>
    <row r="178" spans="4:38" ht="18" customHeight="1">
      <c r="H178" s="242" t="str">
        <f>IF(AND(AM6&gt;=8/28,AM19&gt;=8/28,AM32&gt;=8/28,AM45&gt;=8/28,AM58&gt;=8/28,AM71&gt;=8/28,AM84&gt;=8/28,AM97&gt;=8/28,AM110&gt;=8/28,AM123&gt;=8/28,AM136&gt;=8/28,AM149&gt;=8/28,AM162&gt;=8/28),"達成","未達成")</f>
        <v>達成</v>
      </c>
      <c r="I178" s="243"/>
      <c r="J178" s="243"/>
      <c r="K178" s="243"/>
      <c r="L178" s="244"/>
      <c r="M178" s="248" t="s">
        <v>138</v>
      </c>
      <c r="N178" s="248"/>
      <c r="O178" s="248"/>
      <c r="S178" t="s">
        <v>129</v>
      </c>
      <c r="AD178" s="190"/>
      <c r="AE178" s="190"/>
      <c r="AF178" s="240"/>
      <c r="AG178" s="240"/>
      <c r="AH178" s="240"/>
      <c r="AI178" s="240"/>
      <c r="AJ178" s="241"/>
      <c r="AK178" s="241"/>
    </row>
    <row r="179" spans="4:38" ht="18" customHeight="1" thickBot="1">
      <c r="H179" s="245"/>
      <c r="I179" s="246"/>
      <c r="J179" s="246"/>
      <c r="K179" s="246"/>
      <c r="L179" s="247"/>
      <c r="M179" s="248"/>
      <c r="N179" s="248"/>
      <c r="O179" s="248"/>
      <c r="S179" t="s">
        <v>130</v>
      </c>
      <c r="AB179" s="1"/>
      <c r="AC179" s="64"/>
      <c r="AF179" s="249"/>
      <c r="AG179" s="249"/>
      <c r="AH179" s="249"/>
      <c r="AI179" s="249"/>
      <c r="AJ179" s="248"/>
      <c r="AK179" s="248"/>
      <c r="AL179" s="248"/>
    </row>
    <row r="180" spans="4:38" ht="18" customHeight="1">
      <c r="D180" t="s">
        <v>135</v>
      </c>
      <c r="S180" t="s">
        <v>97</v>
      </c>
      <c r="AA180" s="126"/>
      <c r="AF180" s="249"/>
      <c r="AG180" s="249"/>
      <c r="AH180" s="249"/>
      <c r="AI180" s="249"/>
      <c r="AJ180" s="248"/>
      <c r="AK180" s="248"/>
      <c r="AL180" s="248"/>
    </row>
    <row r="181" spans="4:38" ht="18" customHeight="1">
      <c r="D181" t="s">
        <v>126</v>
      </c>
      <c r="S181" t="s">
        <v>95</v>
      </c>
      <c r="AA181" s="202"/>
      <c r="AB181" s="202"/>
      <c r="AF181" s="190"/>
      <c r="AG181" s="190"/>
      <c r="AH181" s="253"/>
      <c r="AI181" s="253"/>
      <c r="AJ181" s="253"/>
      <c r="AK181" s="253"/>
    </row>
    <row r="182" spans="4:38" ht="18" customHeight="1">
      <c r="D182" s="2" t="s">
        <v>99</v>
      </c>
      <c r="E182" s="254" t="s">
        <v>100</v>
      </c>
      <c r="F182" s="254"/>
      <c r="G182" s="254"/>
      <c r="H182" s="254" t="s">
        <v>101</v>
      </c>
      <c r="I182" s="254"/>
      <c r="J182" s="254" t="s">
        <v>102</v>
      </c>
      <c r="K182" s="254"/>
      <c r="L182" s="255" t="s">
        <v>103</v>
      </c>
      <c r="M182" s="256"/>
      <c r="N182" s="254" t="s">
        <v>104</v>
      </c>
      <c r="O182" s="254"/>
      <c r="P182" s="254" t="s">
        <v>105</v>
      </c>
      <c r="Q182" s="254"/>
      <c r="S182" t="s">
        <v>96</v>
      </c>
      <c r="AA182" s="202"/>
      <c r="AB182" s="202"/>
      <c r="AF182" s="190"/>
      <c r="AG182" s="190"/>
      <c r="AH182" s="253"/>
      <c r="AI182" s="253"/>
      <c r="AJ182" s="253"/>
      <c r="AK182" s="253"/>
    </row>
    <row r="183" spans="4:38">
      <c r="D183" s="205"/>
      <c r="E183" s="257"/>
      <c r="F183" s="257"/>
      <c r="G183" s="257"/>
      <c r="H183" s="258">
        <f t="shared" ref="H183:H194" si="40">AR7+AR20+AR33+AR46+AR59+AR72+AR85+AR98+AR111+AR124+AR137+AR150+AR163</f>
        <v>0</v>
      </c>
      <c r="I183" s="259"/>
      <c r="J183" s="258">
        <f t="shared" ref="J183:J194" si="41">AO7+AO20+AO33+AO46+AO59+AO72+AO85+AO98+AO111+AO124+AO137+AO150+AO163</f>
        <v>0</v>
      </c>
      <c r="K183" s="259"/>
      <c r="L183" s="260" t="str">
        <f>IF(H183=0,"",J183/H183)</f>
        <v/>
      </c>
      <c r="M183" s="261"/>
      <c r="N183" s="262" t="e">
        <f>ROUND(AVERAGE(L183:M194),3)</f>
        <v>#DIV/0!</v>
      </c>
      <c r="O183" s="263"/>
      <c r="P183" s="229" t="e">
        <f>IF(N183&gt;=28.5%,"OK","OUT")</f>
        <v>#DIV/0!</v>
      </c>
      <c r="Q183" s="231"/>
      <c r="S183" s="51" t="s">
        <v>98</v>
      </c>
      <c r="T183" s="139"/>
      <c r="U183" s="139"/>
      <c r="V183" s="181"/>
      <c r="W183" s="181"/>
      <c r="X183" s="181"/>
      <c r="Y183" s="181"/>
      <c r="AF183" s="190"/>
      <c r="AG183" s="190"/>
      <c r="AH183" s="253"/>
      <c r="AI183" s="253"/>
      <c r="AJ183" s="253"/>
      <c r="AK183" s="253"/>
    </row>
    <row r="184" spans="4:38">
      <c r="D184" s="205"/>
      <c r="E184" s="257"/>
      <c r="F184" s="257"/>
      <c r="G184" s="257"/>
      <c r="H184" s="258">
        <f t="shared" si="40"/>
        <v>0</v>
      </c>
      <c r="I184" s="259"/>
      <c r="J184" s="258">
        <f t="shared" si="41"/>
        <v>0</v>
      </c>
      <c r="K184" s="259"/>
      <c r="L184" s="260" t="str">
        <f>IF(H184=0,"",J184/H184)</f>
        <v/>
      </c>
      <c r="M184" s="261"/>
      <c r="N184" s="264"/>
      <c r="O184" s="265"/>
      <c r="P184" s="268"/>
      <c r="Q184" s="269"/>
      <c r="T184" s="241"/>
      <c r="U184" s="241"/>
      <c r="V184" s="241"/>
      <c r="W184" s="241"/>
    </row>
    <row r="185" spans="4:38">
      <c r="D185" s="205"/>
      <c r="E185" s="257"/>
      <c r="F185" s="257"/>
      <c r="G185" s="257"/>
      <c r="H185" s="258">
        <f t="shared" si="40"/>
        <v>0</v>
      </c>
      <c r="I185" s="259"/>
      <c r="J185" s="258">
        <f t="shared" si="41"/>
        <v>0</v>
      </c>
      <c r="K185" s="259"/>
      <c r="L185" s="260" t="str">
        <f t="shared" ref="L185:L194" si="42">IF(H185=0,"",J185/H185)</f>
        <v/>
      </c>
      <c r="M185" s="261"/>
      <c r="N185" s="264"/>
      <c r="O185" s="265"/>
      <c r="P185" s="268"/>
      <c r="Q185" s="269"/>
      <c r="T185" s="241"/>
      <c r="U185" s="241"/>
      <c r="V185" s="241"/>
      <c r="W185" s="241"/>
    </row>
    <row r="186" spans="4:38">
      <c r="D186" s="205"/>
      <c r="E186" s="257"/>
      <c r="F186" s="257"/>
      <c r="G186" s="257"/>
      <c r="H186" s="258">
        <f t="shared" si="40"/>
        <v>0</v>
      </c>
      <c r="I186" s="259"/>
      <c r="J186" s="258">
        <f t="shared" si="41"/>
        <v>0</v>
      </c>
      <c r="K186" s="259"/>
      <c r="L186" s="260" t="str">
        <f t="shared" si="42"/>
        <v/>
      </c>
      <c r="M186" s="261"/>
      <c r="N186" s="264"/>
      <c r="O186" s="265"/>
      <c r="P186" s="268"/>
      <c r="Q186" s="269"/>
      <c r="T186" s="240"/>
      <c r="U186" s="240"/>
      <c r="V186" s="240"/>
      <c r="W186" s="240"/>
      <c r="X186" s="241"/>
      <c r="Y186" s="241"/>
    </row>
    <row r="187" spans="4:38">
      <c r="D187" s="205"/>
      <c r="E187" s="272"/>
      <c r="F187" s="273"/>
      <c r="G187" s="274"/>
      <c r="H187" s="258">
        <f t="shared" si="40"/>
        <v>0</v>
      </c>
      <c r="I187" s="259"/>
      <c r="J187" s="258">
        <f t="shared" si="41"/>
        <v>0</v>
      </c>
      <c r="K187" s="259"/>
      <c r="L187" s="260" t="str">
        <f t="shared" si="42"/>
        <v/>
      </c>
      <c r="M187" s="261"/>
      <c r="N187" s="264"/>
      <c r="O187" s="265"/>
      <c r="P187" s="268"/>
      <c r="Q187" s="269"/>
      <c r="T187" s="240"/>
      <c r="U187" s="240"/>
      <c r="V187" s="240"/>
      <c r="W187" s="240"/>
      <c r="X187" s="241"/>
      <c r="Y187" s="241"/>
      <c r="AA187" s="63"/>
      <c r="AB187" s="63"/>
      <c r="AC187" s="64"/>
      <c r="AD187" s="64"/>
      <c r="AE187" s="64"/>
      <c r="AF187" s="63"/>
      <c r="AG187" s="63"/>
      <c r="AH187" s="1"/>
    </row>
    <row r="188" spans="4:38">
      <c r="D188" s="205"/>
      <c r="E188" s="257"/>
      <c r="F188" s="257"/>
      <c r="G188" s="257"/>
      <c r="H188" s="258">
        <f t="shared" si="40"/>
        <v>0</v>
      </c>
      <c r="I188" s="259"/>
      <c r="J188" s="258">
        <f t="shared" si="41"/>
        <v>0</v>
      </c>
      <c r="K188" s="259"/>
      <c r="L188" s="260" t="str">
        <f t="shared" si="42"/>
        <v/>
      </c>
      <c r="M188" s="261"/>
      <c r="N188" s="264"/>
      <c r="O188" s="265"/>
      <c r="P188" s="268"/>
      <c r="Q188" s="269"/>
      <c r="T188" s="249"/>
      <c r="U188" s="249"/>
      <c r="V188" s="249"/>
      <c r="W188" s="249"/>
      <c r="X188" s="248"/>
      <c r="Y188" s="248"/>
      <c r="Z188" s="248"/>
      <c r="AA188" s="26"/>
      <c r="AB188" s="27"/>
      <c r="AF188" s="62"/>
      <c r="AG188" s="62"/>
      <c r="AH188" s="1"/>
    </row>
    <row r="189" spans="4:38">
      <c r="D189" s="205"/>
      <c r="E189" s="257"/>
      <c r="F189" s="257"/>
      <c r="G189" s="257"/>
      <c r="H189" s="258">
        <f t="shared" si="40"/>
        <v>0</v>
      </c>
      <c r="I189" s="259"/>
      <c r="J189" s="258">
        <f t="shared" si="41"/>
        <v>0</v>
      </c>
      <c r="K189" s="259"/>
      <c r="L189" s="260" t="str">
        <f t="shared" si="42"/>
        <v/>
      </c>
      <c r="M189" s="261"/>
      <c r="N189" s="264"/>
      <c r="O189" s="265"/>
      <c r="P189" s="268"/>
      <c r="Q189" s="269"/>
      <c r="T189" s="249"/>
      <c r="U189" s="249"/>
      <c r="V189" s="249"/>
      <c r="W189" s="249"/>
      <c r="X189" s="248"/>
      <c r="Y189" s="248"/>
      <c r="Z189" s="248"/>
      <c r="AA189" s="26"/>
      <c r="AB189" s="253"/>
      <c r="AC189" s="253"/>
      <c r="AF189" s="62"/>
      <c r="AG189" s="62"/>
      <c r="AH189" s="1"/>
    </row>
    <row r="190" spans="4:38">
      <c r="D190" s="205"/>
      <c r="E190" s="257"/>
      <c r="F190" s="257"/>
      <c r="G190" s="257"/>
      <c r="H190" s="258">
        <f t="shared" si="40"/>
        <v>0</v>
      </c>
      <c r="I190" s="259"/>
      <c r="J190" s="258">
        <f t="shared" si="41"/>
        <v>0</v>
      </c>
      <c r="K190" s="259"/>
      <c r="L190" s="260" t="str">
        <f t="shared" si="42"/>
        <v/>
      </c>
      <c r="M190" s="261"/>
      <c r="N190" s="264"/>
      <c r="O190" s="265"/>
      <c r="P190" s="268"/>
      <c r="Q190" s="269"/>
      <c r="AA190" s="26"/>
      <c r="AB190" s="27"/>
    </row>
    <row r="191" spans="4:38">
      <c r="D191" s="205"/>
      <c r="E191" s="257"/>
      <c r="F191" s="257"/>
      <c r="G191" s="257"/>
      <c r="H191" s="258">
        <f t="shared" si="40"/>
        <v>0</v>
      </c>
      <c r="I191" s="259"/>
      <c r="J191" s="258">
        <f t="shared" si="41"/>
        <v>0</v>
      </c>
      <c r="K191" s="259"/>
      <c r="L191" s="260" t="str">
        <f t="shared" si="42"/>
        <v/>
      </c>
      <c r="M191" s="261"/>
      <c r="N191" s="264"/>
      <c r="O191" s="265"/>
      <c r="P191" s="268"/>
      <c r="Q191" s="269"/>
      <c r="V191" s="64"/>
      <c r="Y191" s="63"/>
      <c r="Z191" s="63"/>
      <c r="AA191" s="63"/>
      <c r="AB191" s="63"/>
      <c r="AC191" s="64"/>
      <c r="AD191" s="64"/>
      <c r="AE191" s="64"/>
      <c r="AF191" s="63"/>
      <c r="AG191" s="63"/>
      <c r="AH191" s="1"/>
    </row>
    <row r="192" spans="4:38">
      <c r="D192" s="205"/>
      <c r="E192" s="257"/>
      <c r="F192" s="257"/>
      <c r="G192" s="257"/>
      <c r="H192" s="258">
        <f t="shared" si="40"/>
        <v>0</v>
      </c>
      <c r="I192" s="259"/>
      <c r="J192" s="258">
        <f t="shared" si="41"/>
        <v>0</v>
      </c>
      <c r="K192" s="259"/>
      <c r="L192" s="260" t="str">
        <f t="shared" si="42"/>
        <v/>
      </c>
      <c r="M192" s="261"/>
      <c r="N192" s="264"/>
      <c r="O192" s="265"/>
      <c r="P192" s="268"/>
      <c r="Q192" s="269"/>
      <c r="Y192" s="62"/>
      <c r="Z192" s="62"/>
      <c r="AA192" s="26"/>
      <c r="AB192" s="27"/>
      <c r="AF192" s="62"/>
      <c r="AG192" s="62"/>
      <c r="AH192" s="1"/>
    </row>
    <row r="193" spans="4:34">
      <c r="D193" s="205"/>
      <c r="E193" s="257"/>
      <c r="F193" s="257"/>
      <c r="G193" s="257"/>
      <c r="H193" s="258">
        <f t="shared" si="40"/>
        <v>0</v>
      </c>
      <c r="I193" s="259"/>
      <c r="J193" s="258">
        <f t="shared" si="41"/>
        <v>0</v>
      </c>
      <c r="K193" s="259"/>
      <c r="L193" s="260" t="str">
        <f t="shared" si="42"/>
        <v/>
      </c>
      <c r="M193" s="261"/>
      <c r="N193" s="264"/>
      <c r="O193" s="265"/>
      <c r="P193" s="268"/>
      <c r="Q193" s="269"/>
      <c r="Y193" s="62"/>
      <c r="Z193" s="62"/>
      <c r="AA193" s="26"/>
      <c r="AB193" s="253"/>
      <c r="AC193" s="253"/>
      <c r="AF193" s="62"/>
      <c r="AG193" s="62"/>
      <c r="AH193" s="1"/>
    </row>
    <row r="194" spans="4:34">
      <c r="D194" s="205"/>
      <c r="E194" s="257"/>
      <c r="F194" s="257"/>
      <c r="G194" s="257"/>
      <c r="H194" s="258">
        <f t="shared" si="40"/>
        <v>0</v>
      </c>
      <c r="I194" s="259"/>
      <c r="J194" s="258">
        <f t="shared" si="41"/>
        <v>0</v>
      </c>
      <c r="K194" s="259"/>
      <c r="L194" s="260" t="str">
        <f t="shared" si="42"/>
        <v/>
      </c>
      <c r="M194" s="261"/>
      <c r="N194" s="266"/>
      <c r="O194" s="267"/>
      <c r="P194" s="270"/>
      <c r="Q194" s="271"/>
    </row>
  </sheetData>
  <mergeCells count="343">
    <mergeCell ref="AB193:AC193"/>
    <mergeCell ref="E194:G194"/>
    <mergeCell ref="H194:I194"/>
    <mergeCell ref="J194:K194"/>
    <mergeCell ref="L194:M194"/>
    <mergeCell ref="H177:L177"/>
    <mergeCell ref="H178:L179"/>
    <mergeCell ref="M178:O179"/>
    <mergeCell ref="E192:G192"/>
    <mergeCell ref="H192:I192"/>
    <mergeCell ref="J192:K192"/>
    <mergeCell ref="L192:M192"/>
    <mergeCell ref="E193:G193"/>
    <mergeCell ref="H193:I193"/>
    <mergeCell ref="J193:K193"/>
    <mergeCell ref="L193:M193"/>
    <mergeCell ref="AB189:AC189"/>
    <mergeCell ref="E190:G190"/>
    <mergeCell ref="H190:I190"/>
    <mergeCell ref="J190:K190"/>
    <mergeCell ref="L190:M190"/>
    <mergeCell ref="E191:G191"/>
    <mergeCell ref="H191:I191"/>
    <mergeCell ref="J191:K191"/>
    <mergeCell ref="X186:Y187"/>
    <mergeCell ref="E187:G187"/>
    <mergeCell ref="H187:I187"/>
    <mergeCell ref="J187:K187"/>
    <mergeCell ref="L187:M187"/>
    <mergeCell ref="L191:M191"/>
    <mergeCell ref="E188:G188"/>
    <mergeCell ref="H188:I188"/>
    <mergeCell ref="J188:K188"/>
    <mergeCell ref="L188:M188"/>
    <mergeCell ref="T188:W189"/>
    <mergeCell ref="X188:Z189"/>
    <mergeCell ref="E189:G189"/>
    <mergeCell ref="H189:I189"/>
    <mergeCell ref="J189:K189"/>
    <mergeCell ref="L189:M189"/>
    <mergeCell ref="L184:M184"/>
    <mergeCell ref="T184:W185"/>
    <mergeCell ref="E185:G185"/>
    <mergeCell ref="H185:I185"/>
    <mergeCell ref="J185:K185"/>
    <mergeCell ref="L185:M185"/>
    <mergeCell ref="P182:Q182"/>
    <mergeCell ref="E183:G183"/>
    <mergeCell ref="H183:I183"/>
    <mergeCell ref="J183:K183"/>
    <mergeCell ref="L183:M183"/>
    <mergeCell ref="N183:O194"/>
    <mergeCell ref="P183:Q194"/>
    <mergeCell ref="E184:G184"/>
    <mergeCell ref="H184:I184"/>
    <mergeCell ref="J184:K184"/>
    <mergeCell ref="E186:G186"/>
    <mergeCell ref="H186:I186"/>
    <mergeCell ref="J186:K186"/>
    <mergeCell ref="L186:M186"/>
    <mergeCell ref="T186:W187"/>
    <mergeCell ref="AJ177:AK178"/>
    <mergeCell ref="AF179:AI180"/>
    <mergeCell ref="AJ179:AL180"/>
    <mergeCell ref="AH181:AI183"/>
    <mergeCell ref="AJ181:AK183"/>
    <mergeCell ref="E182:G182"/>
    <mergeCell ref="H182:I182"/>
    <mergeCell ref="J182:K182"/>
    <mergeCell ref="L182:M182"/>
    <mergeCell ref="N182:O182"/>
    <mergeCell ref="B172:B173"/>
    <mergeCell ref="C172:C173"/>
    <mergeCell ref="E172:G172"/>
    <mergeCell ref="E173:G173"/>
    <mergeCell ref="E174:G174"/>
    <mergeCell ref="AF177:AI178"/>
    <mergeCell ref="E168:G168"/>
    <mergeCell ref="B169:B170"/>
    <mergeCell ref="C169:C170"/>
    <mergeCell ref="E169:G169"/>
    <mergeCell ref="E170:G170"/>
    <mergeCell ref="E171:G171"/>
    <mergeCell ref="B163:B164"/>
    <mergeCell ref="C163:C164"/>
    <mergeCell ref="E163:G163"/>
    <mergeCell ref="E164:G164"/>
    <mergeCell ref="E165:G165"/>
    <mergeCell ref="B166:B167"/>
    <mergeCell ref="C166:C167"/>
    <mergeCell ref="E166:G166"/>
    <mergeCell ref="E167:G167"/>
    <mergeCell ref="E158:G158"/>
    <mergeCell ref="B159:B160"/>
    <mergeCell ref="C159:C160"/>
    <mergeCell ref="E159:G159"/>
    <mergeCell ref="E160:G160"/>
    <mergeCell ref="E161:G161"/>
    <mergeCell ref="B153:B154"/>
    <mergeCell ref="C153:C154"/>
    <mergeCell ref="E153:G153"/>
    <mergeCell ref="E154:G154"/>
    <mergeCell ref="E155:G155"/>
    <mergeCell ref="B156:B157"/>
    <mergeCell ref="C156:C157"/>
    <mergeCell ref="E156:G156"/>
    <mergeCell ref="E157:G157"/>
    <mergeCell ref="E148:G148"/>
    <mergeCell ref="B150:B151"/>
    <mergeCell ref="C150:C151"/>
    <mergeCell ref="E150:G150"/>
    <mergeCell ref="E151:G151"/>
    <mergeCell ref="E152:G152"/>
    <mergeCell ref="B143:B144"/>
    <mergeCell ref="C143:C144"/>
    <mergeCell ref="E143:G143"/>
    <mergeCell ref="E144:G144"/>
    <mergeCell ref="E145:G145"/>
    <mergeCell ref="B146:B147"/>
    <mergeCell ref="C146:C147"/>
    <mergeCell ref="E146:G146"/>
    <mergeCell ref="E147:G147"/>
    <mergeCell ref="E139:G139"/>
    <mergeCell ref="B140:B141"/>
    <mergeCell ref="C140:C141"/>
    <mergeCell ref="E140:G140"/>
    <mergeCell ref="E141:G141"/>
    <mergeCell ref="E142:G142"/>
    <mergeCell ref="E135:G135"/>
    <mergeCell ref="B136:C136"/>
    <mergeCell ref="B137:B138"/>
    <mergeCell ref="C137:C138"/>
    <mergeCell ref="E137:G137"/>
    <mergeCell ref="E138:G138"/>
    <mergeCell ref="B130:B131"/>
    <mergeCell ref="C130:C131"/>
    <mergeCell ref="E130:G130"/>
    <mergeCell ref="E131:G131"/>
    <mergeCell ref="E132:G132"/>
    <mergeCell ref="B133:B134"/>
    <mergeCell ref="C133:C134"/>
    <mergeCell ref="E133:G133"/>
    <mergeCell ref="E134:G134"/>
    <mergeCell ref="E126:G126"/>
    <mergeCell ref="B127:B128"/>
    <mergeCell ref="C127:C128"/>
    <mergeCell ref="E127:G127"/>
    <mergeCell ref="E128:G128"/>
    <mergeCell ref="E129:G129"/>
    <mergeCell ref="B120:B121"/>
    <mergeCell ref="C120:C121"/>
    <mergeCell ref="E120:G120"/>
    <mergeCell ref="E121:G121"/>
    <mergeCell ref="E122:G122"/>
    <mergeCell ref="B124:B125"/>
    <mergeCell ref="C124:C125"/>
    <mergeCell ref="E124:G124"/>
    <mergeCell ref="E125:G125"/>
    <mergeCell ref="E116:G116"/>
    <mergeCell ref="B117:B118"/>
    <mergeCell ref="C117:C118"/>
    <mergeCell ref="E117:G117"/>
    <mergeCell ref="E118:G118"/>
    <mergeCell ref="E119:G119"/>
    <mergeCell ref="B111:B112"/>
    <mergeCell ref="C111:C112"/>
    <mergeCell ref="E111:G111"/>
    <mergeCell ref="E112:G112"/>
    <mergeCell ref="E113:G113"/>
    <mergeCell ref="B114:B115"/>
    <mergeCell ref="C114:C115"/>
    <mergeCell ref="E114:G114"/>
    <mergeCell ref="E115:G115"/>
    <mergeCell ref="E106:G106"/>
    <mergeCell ref="B107:B108"/>
    <mergeCell ref="C107:C108"/>
    <mergeCell ref="E107:G107"/>
    <mergeCell ref="E108:G108"/>
    <mergeCell ref="E109:G109"/>
    <mergeCell ref="B101:B102"/>
    <mergeCell ref="C101:C102"/>
    <mergeCell ref="E101:G101"/>
    <mergeCell ref="E102:G102"/>
    <mergeCell ref="E103:G103"/>
    <mergeCell ref="B104:B105"/>
    <mergeCell ref="C104:C105"/>
    <mergeCell ref="E104:G104"/>
    <mergeCell ref="E105:G105"/>
    <mergeCell ref="E96:G96"/>
    <mergeCell ref="B98:B99"/>
    <mergeCell ref="C98:C99"/>
    <mergeCell ref="E98:G98"/>
    <mergeCell ref="E99:G99"/>
    <mergeCell ref="E100:G100"/>
    <mergeCell ref="B91:B92"/>
    <mergeCell ref="C91:C92"/>
    <mergeCell ref="E91:G91"/>
    <mergeCell ref="E92:G92"/>
    <mergeCell ref="E93:G93"/>
    <mergeCell ref="B94:B95"/>
    <mergeCell ref="C94:C95"/>
    <mergeCell ref="E94:G94"/>
    <mergeCell ref="E95:G95"/>
    <mergeCell ref="E87:G87"/>
    <mergeCell ref="B88:B89"/>
    <mergeCell ref="C88:C89"/>
    <mergeCell ref="E88:G88"/>
    <mergeCell ref="E89:G89"/>
    <mergeCell ref="E90:G90"/>
    <mergeCell ref="B81:B82"/>
    <mergeCell ref="C81:C82"/>
    <mergeCell ref="E81:G81"/>
    <mergeCell ref="E82:G82"/>
    <mergeCell ref="E83:G83"/>
    <mergeCell ref="B85:B86"/>
    <mergeCell ref="C85:C86"/>
    <mergeCell ref="E85:G85"/>
    <mergeCell ref="E86:G86"/>
    <mergeCell ref="E77:G77"/>
    <mergeCell ref="B78:B79"/>
    <mergeCell ref="C78:C79"/>
    <mergeCell ref="E78:G78"/>
    <mergeCell ref="E79:G79"/>
    <mergeCell ref="E80:G80"/>
    <mergeCell ref="B72:B73"/>
    <mergeCell ref="C72:C73"/>
    <mergeCell ref="E72:G72"/>
    <mergeCell ref="E73:G73"/>
    <mergeCell ref="E74:G74"/>
    <mergeCell ref="B75:B76"/>
    <mergeCell ref="C75:C76"/>
    <mergeCell ref="E75:G75"/>
    <mergeCell ref="E76:G76"/>
    <mergeCell ref="E67:G67"/>
    <mergeCell ref="B68:B69"/>
    <mergeCell ref="C68:C69"/>
    <mergeCell ref="E68:G68"/>
    <mergeCell ref="E69:G69"/>
    <mergeCell ref="E70:G70"/>
    <mergeCell ref="B62:B63"/>
    <mergeCell ref="C62:C63"/>
    <mergeCell ref="E62:G62"/>
    <mergeCell ref="E63:G63"/>
    <mergeCell ref="E64:G64"/>
    <mergeCell ref="B65:B66"/>
    <mergeCell ref="C65:C66"/>
    <mergeCell ref="E65:G65"/>
    <mergeCell ref="E66:G66"/>
    <mergeCell ref="E57:G57"/>
    <mergeCell ref="B59:B60"/>
    <mergeCell ref="C59:C60"/>
    <mergeCell ref="E59:G59"/>
    <mergeCell ref="E60:G60"/>
    <mergeCell ref="E61:G61"/>
    <mergeCell ref="B52:B53"/>
    <mergeCell ref="C52:C53"/>
    <mergeCell ref="E52:G52"/>
    <mergeCell ref="E53:G53"/>
    <mergeCell ref="E54:G54"/>
    <mergeCell ref="B55:B56"/>
    <mergeCell ref="C55:C56"/>
    <mergeCell ref="E55:G55"/>
    <mergeCell ref="E56:G56"/>
    <mergeCell ref="E48:G48"/>
    <mergeCell ref="B49:B50"/>
    <mergeCell ref="C49:C50"/>
    <mergeCell ref="E49:G49"/>
    <mergeCell ref="E50:G50"/>
    <mergeCell ref="E51:G51"/>
    <mergeCell ref="B42:B43"/>
    <mergeCell ref="C42:C43"/>
    <mergeCell ref="E42:G42"/>
    <mergeCell ref="E43:G43"/>
    <mergeCell ref="E44:G44"/>
    <mergeCell ref="B46:B47"/>
    <mergeCell ref="C46:C47"/>
    <mergeCell ref="E46:G46"/>
    <mergeCell ref="E47:G47"/>
    <mergeCell ref="E38:G38"/>
    <mergeCell ref="B39:B40"/>
    <mergeCell ref="C39:C40"/>
    <mergeCell ref="E39:G39"/>
    <mergeCell ref="E40:G40"/>
    <mergeCell ref="E41:G41"/>
    <mergeCell ref="B33:B34"/>
    <mergeCell ref="C33:C34"/>
    <mergeCell ref="E33:G33"/>
    <mergeCell ref="E34:G34"/>
    <mergeCell ref="E35:G35"/>
    <mergeCell ref="B36:B37"/>
    <mergeCell ref="C36:C37"/>
    <mergeCell ref="E36:G36"/>
    <mergeCell ref="E37:G37"/>
    <mergeCell ref="E28:G28"/>
    <mergeCell ref="B29:B30"/>
    <mergeCell ref="C29:C30"/>
    <mergeCell ref="E29:G29"/>
    <mergeCell ref="E30:G30"/>
    <mergeCell ref="E31:G31"/>
    <mergeCell ref="B23:B24"/>
    <mergeCell ref="C23:C24"/>
    <mergeCell ref="E23:G23"/>
    <mergeCell ref="E24:G24"/>
    <mergeCell ref="E25:G25"/>
    <mergeCell ref="B26:B27"/>
    <mergeCell ref="C26:C27"/>
    <mergeCell ref="E26:G26"/>
    <mergeCell ref="E27:G27"/>
    <mergeCell ref="E18:G18"/>
    <mergeCell ref="B20:B21"/>
    <mergeCell ref="C20:C21"/>
    <mergeCell ref="E20:G20"/>
    <mergeCell ref="E21:G21"/>
    <mergeCell ref="E22:G22"/>
    <mergeCell ref="B13:B14"/>
    <mergeCell ref="C13:C14"/>
    <mergeCell ref="E13:G13"/>
    <mergeCell ref="E14:G14"/>
    <mergeCell ref="E15:G15"/>
    <mergeCell ref="B16:B17"/>
    <mergeCell ref="C16:C17"/>
    <mergeCell ref="E16:G16"/>
    <mergeCell ref="E17:G17"/>
    <mergeCell ref="E9:G9"/>
    <mergeCell ref="B10:B11"/>
    <mergeCell ref="C10:C11"/>
    <mergeCell ref="E10:G10"/>
    <mergeCell ref="E11:G11"/>
    <mergeCell ref="E12:G12"/>
    <mergeCell ref="AF3:AH3"/>
    <mergeCell ref="AI3:AK3"/>
    <mergeCell ref="E5:G5"/>
    <mergeCell ref="B6:C6"/>
    <mergeCell ref="B7:B8"/>
    <mergeCell ref="C7:C8"/>
    <mergeCell ref="E7:G7"/>
    <mergeCell ref="E8:G8"/>
    <mergeCell ref="B3:E3"/>
    <mergeCell ref="F3:N3"/>
    <mergeCell ref="Q3:S3"/>
    <mergeCell ref="U3:W3"/>
    <mergeCell ref="Z3:AA3"/>
    <mergeCell ref="AB3:AD3"/>
  </mergeCells>
  <phoneticPr fontId="2"/>
  <conditionalFormatting sqref="H137:J137 M137:AL137 AN137:AN148 H138:AL148">
    <cfRule type="expression" dxfId="285" priority="58">
      <formula>H$136="土"</formula>
    </cfRule>
    <cfRule type="expression" dxfId="284" priority="56">
      <formula>H$136="祝"</formula>
    </cfRule>
    <cfRule type="expression" dxfId="283" priority="57">
      <formula>H$136="日"</formula>
    </cfRule>
  </conditionalFormatting>
  <conditionalFormatting sqref="H127:L127">
    <cfRule type="expression" dxfId="282" priority="43">
      <formula>H$123="祝"</formula>
    </cfRule>
    <cfRule type="expression" dxfId="281" priority="44">
      <formula>H$123="日"</formula>
    </cfRule>
    <cfRule type="expression" dxfId="280" priority="45">
      <formula>H$123="土"</formula>
    </cfRule>
  </conditionalFormatting>
  <conditionalFormatting sqref="H7:AL18 AN7:AN18">
    <cfRule type="expression" dxfId="279" priority="87">
      <formula>H$6="日"</formula>
    </cfRule>
    <cfRule type="expression" dxfId="278" priority="86">
      <formula>H$6="祝"</formula>
    </cfRule>
    <cfRule type="expression" dxfId="277" priority="88">
      <formula>H$6="土"</formula>
    </cfRule>
  </conditionalFormatting>
  <conditionalFormatting sqref="H20:AL31 AN20:AN31">
    <cfRule type="expression" dxfId="276" priority="85">
      <formula>H$19="土"</formula>
    </cfRule>
    <cfRule type="expression" dxfId="275" priority="84">
      <formula>H$19="日"</formula>
    </cfRule>
    <cfRule type="expression" dxfId="274" priority="83">
      <formula>H$19="祝"</formula>
    </cfRule>
  </conditionalFormatting>
  <conditionalFormatting sqref="H33:AL44 AN33:AN44">
    <cfRule type="expression" dxfId="273" priority="82">
      <formula>H$32="土"</formula>
    </cfRule>
    <cfRule type="expression" dxfId="272" priority="81">
      <formula>H$32="日"</formula>
    </cfRule>
    <cfRule type="expression" dxfId="271" priority="80">
      <formula>H$32="祝"</formula>
    </cfRule>
  </conditionalFormatting>
  <conditionalFormatting sqref="H46:AL57 AN46:AN57">
    <cfRule type="expression" dxfId="270" priority="79">
      <formula>H$45="土"</formula>
    </cfRule>
    <cfRule type="expression" dxfId="269" priority="78">
      <formula>H$45="日"</formula>
    </cfRule>
    <cfRule type="expression" dxfId="268" priority="77">
      <formula>H$45="祝"</formula>
    </cfRule>
  </conditionalFormatting>
  <conditionalFormatting sqref="H59:AL70 AN59:AN70">
    <cfRule type="expression" dxfId="267" priority="76">
      <formula>H$58="土"</formula>
    </cfRule>
    <cfRule type="expression" dxfId="266" priority="75">
      <formula>H$58="日"</formula>
    </cfRule>
    <cfRule type="expression" dxfId="265" priority="74">
      <formula>H$58="祝"</formula>
    </cfRule>
  </conditionalFormatting>
  <conditionalFormatting sqref="H72:AL83 AN72:AN83">
    <cfRule type="expression" dxfId="264" priority="73">
      <formula>H$71="土"</formula>
    </cfRule>
    <cfRule type="expression" dxfId="263" priority="72">
      <formula>H$71="日"</formula>
    </cfRule>
    <cfRule type="expression" dxfId="262" priority="71">
      <formula>H$71="祝"</formula>
    </cfRule>
  </conditionalFormatting>
  <conditionalFormatting sqref="H85:AL96 AN85:AN96">
    <cfRule type="expression" dxfId="261" priority="69">
      <formula>H$84="日"</formula>
    </cfRule>
    <cfRule type="expression" dxfId="260" priority="70">
      <formula>H$84="土"</formula>
    </cfRule>
    <cfRule type="expression" dxfId="259" priority="68">
      <formula>H$84="祝"</formula>
    </cfRule>
  </conditionalFormatting>
  <conditionalFormatting sqref="H98:AL109 AN98:AN109">
    <cfRule type="expression" dxfId="258" priority="67">
      <formula>H$97="土"</formula>
    </cfRule>
    <cfRule type="expression" dxfId="257" priority="66">
      <formula>H$97="日"</formula>
    </cfRule>
    <cfRule type="expression" dxfId="256" priority="65">
      <formula>H$97="祝"</formula>
    </cfRule>
  </conditionalFormatting>
  <conditionalFormatting sqref="H111:AL122 AN111:AN122">
    <cfRule type="expression" dxfId="255" priority="63">
      <formula>H$110="日"</formula>
    </cfRule>
    <cfRule type="expression" dxfId="254" priority="62">
      <formula>H$110="祝"</formula>
    </cfRule>
    <cfRule type="expression" dxfId="253" priority="64">
      <formula>H$110="土"</formula>
    </cfRule>
  </conditionalFormatting>
  <conditionalFormatting sqref="H124:AL135 AN124:AN135">
    <cfRule type="expression" dxfId="252" priority="59">
      <formula>H$123="祝"</formula>
    </cfRule>
    <cfRule type="expression" dxfId="251" priority="61">
      <formula>H$123="土"</formula>
    </cfRule>
    <cfRule type="expression" dxfId="250" priority="60">
      <formula>H$123="日"</formula>
    </cfRule>
  </conditionalFormatting>
  <conditionalFormatting sqref="H150:AL161 AN150:AN161">
    <cfRule type="expression" dxfId="249" priority="53">
      <formula>H$149="祝"</formula>
    </cfRule>
    <cfRule type="expression" dxfId="248" priority="55">
      <formula>H$149="土"</formula>
    </cfRule>
    <cfRule type="expression" dxfId="247" priority="54">
      <formula>H$149="日"</formula>
    </cfRule>
  </conditionalFormatting>
  <conditionalFormatting sqref="H163:AL174 AN163:AN174">
    <cfRule type="expression" dxfId="246" priority="52">
      <formula>H$162="土"</formula>
    </cfRule>
    <cfRule type="expression" dxfId="245" priority="51">
      <formula>H$162="日"</formula>
    </cfRule>
    <cfRule type="expression" dxfId="244" priority="50">
      <formula>H$162="祝"</formula>
    </cfRule>
  </conditionalFormatting>
  <conditionalFormatting sqref="K137:L137">
    <cfRule type="expression" dxfId="243" priority="40">
      <formula>K$123="祝"</formula>
    </cfRule>
    <cfRule type="expression" dxfId="242" priority="41">
      <formula>K$123="日"</formula>
    </cfRule>
    <cfRule type="expression" dxfId="241" priority="42">
      <formula>K$123="土"</formula>
    </cfRule>
  </conditionalFormatting>
  <conditionalFormatting sqref="X186">
    <cfRule type="expression" dxfId="240" priority="49">
      <formula>$AI$176="ＮＧ"</formula>
    </cfRule>
  </conditionalFormatting>
  <conditionalFormatting sqref="AD177">
    <cfRule type="expression" dxfId="239" priority="89">
      <formula>$AD$177="ＮＧ"</formula>
    </cfRule>
  </conditionalFormatting>
  <conditionalFormatting sqref="AD114:AK114">
    <cfRule type="expression" dxfId="238" priority="48">
      <formula>AD$110="土"</formula>
    </cfRule>
    <cfRule type="expression" dxfId="237" priority="46">
      <formula>AD$110="祝"</formula>
    </cfRule>
    <cfRule type="expression" dxfId="236" priority="47">
      <formula>AD$110="日"</formula>
    </cfRule>
  </conditionalFormatting>
  <conditionalFormatting sqref="AJ177">
    <cfRule type="expression" dxfId="235" priority="90">
      <formula>$AI$176="ＮＧ"</formula>
    </cfRule>
  </conditionalFormatting>
  <conditionalFormatting sqref="AJ181:AJ182">
    <cfRule type="expression" dxfId="234" priority="91">
      <formula>$AI$177="ＮＧ"</formula>
    </cfRule>
  </conditionalFormatting>
  <conditionalFormatting sqref="AM7:AM18">
    <cfRule type="expression" dxfId="233" priority="1">
      <formula>#REF!="祝"</formula>
    </cfRule>
    <cfRule type="expression" dxfId="232" priority="2">
      <formula>#REF!="日"</formula>
    </cfRule>
    <cfRule type="expression" dxfId="231" priority="3">
      <formula>#REF!="土"</formula>
    </cfRule>
  </conditionalFormatting>
  <conditionalFormatting sqref="AM20:AM31">
    <cfRule type="expression" dxfId="230" priority="4">
      <formula>#REF!="祝"</formula>
    </cfRule>
    <cfRule type="expression" dxfId="229" priority="5">
      <formula>#REF!="日"</formula>
    </cfRule>
    <cfRule type="expression" dxfId="228" priority="6">
      <formula>#REF!="土"</formula>
    </cfRule>
  </conditionalFormatting>
  <conditionalFormatting sqref="AM33:AM44">
    <cfRule type="expression" dxfId="227" priority="7">
      <formula>#REF!="祝"</formula>
    </cfRule>
    <cfRule type="expression" dxfId="226" priority="8">
      <formula>#REF!="日"</formula>
    </cfRule>
    <cfRule type="expression" dxfId="225" priority="9">
      <formula>#REF!="土"</formula>
    </cfRule>
  </conditionalFormatting>
  <conditionalFormatting sqref="AM46:AM57">
    <cfRule type="expression" dxfId="224" priority="12">
      <formula>#REF!="土"</formula>
    </cfRule>
    <cfRule type="expression" dxfId="223" priority="10">
      <formula>#REF!="祝"</formula>
    </cfRule>
    <cfRule type="expression" dxfId="222" priority="11">
      <formula>#REF!="日"</formula>
    </cfRule>
  </conditionalFormatting>
  <conditionalFormatting sqref="AM59:AM70">
    <cfRule type="expression" dxfId="221" priority="14">
      <formula>#REF!="日"</formula>
    </cfRule>
    <cfRule type="expression" dxfId="220" priority="15">
      <formula>#REF!="土"</formula>
    </cfRule>
    <cfRule type="expression" dxfId="219" priority="13">
      <formula>#REF!="祝"</formula>
    </cfRule>
  </conditionalFormatting>
  <conditionalFormatting sqref="AM72:AM83">
    <cfRule type="expression" dxfId="218" priority="17">
      <formula>#REF!="日"</formula>
    </cfRule>
    <cfRule type="expression" dxfId="217" priority="16">
      <formula>#REF!="祝"</formula>
    </cfRule>
    <cfRule type="expression" dxfId="216" priority="18">
      <formula>#REF!="土"</formula>
    </cfRule>
  </conditionalFormatting>
  <conditionalFormatting sqref="AM85:AM96">
    <cfRule type="expression" dxfId="215" priority="19">
      <formula>#REF!="祝"</formula>
    </cfRule>
    <cfRule type="expression" dxfId="214" priority="20">
      <formula>#REF!="日"</formula>
    </cfRule>
    <cfRule type="expression" dxfId="213" priority="21">
      <formula>#REF!="土"</formula>
    </cfRule>
  </conditionalFormatting>
  <conditionalFormatting sqref="AM98:AM109">
    <cfRule type="expression" dxfId="212" priority="22">
      <formula>#REF!="祝"</formula>
    </cfRule>
    <cfRule type="expression" dxfId="211" priority="23">
      <formula>#REF!="日"</formula>
    </cfRule>
    <cfRule type="expression" dxfId="210" priority="24">
      <formula>#REF!="土"</formula>
    </cfRule>
  </conditionalFormatting>
  <conditionalFormatting sqref="AM111:AM122">
    <cfRule type="expression" dxfId="209" priority="39">
      <formula>#REF!="土"</formula>
    </cfRule>
    <cfRule type="expression" dxfId="208" priority="38">
      <formula>#REF!="日"</formula>
    </cfRule>
    <cfRule type="expression" dxfId="207" priority="37">
      <formula>#REF!="祝"</formula>
    </cfRule>
  </conditionalFormatting>
  <conditionalFormatting sqref="AM124:AM135">
    <cfRule type="expression" dxfId="206" priority="36">
      <formula>#REF!="土"</formula>
    </cfRule>
    <cfRule type="expression" dxfId="205" priority="34">
      <formula>#REF!="祝"</formula>
    </cfRule>
    <cfRule type="expression" dxfId="204" priority="35">
      <formula>#REF!="日"</formula>
    </cfRule>
  </conditionalFormatting>
  <conditionalFormatting sqref="AM137:AM148">
    <cfRule type="expression" dxfId="203" priority="31">
      <formula>#REF!="祝"</formula>
    </cfRule>
    <cfRule type="expression" dxfId="202" priority="32">
      <formula>#REF!="日"</formula>
    </cfRule>
    <cfRule type="expression" dxfId="201" priority="33">
      <formula>#REF!="土"</formula>
    </cfRule>
  </conditionalFormatting>
  <conditionalFormatting sqref="AM150:AM161">
    <cfRule type="expression" dxfId="200" priority="28">
      <formula>#REF!="祝"</formula>
    </cfRule>
    <cfRule type="expression" dxfId="199" priority="29">
      <formula>#REF!="日"</formula>
    </cfRule>
    <cfRule type="expression" dxfId="198" priority="30">
      <formula>#REF!="土"</formula>
    </cfRule>
  </conditionalFormatting>
  <conditionalFormatting sqref="AM163:AM174">
    <cfRule type="expression" dxfId="197" priority="25">
      <formula>#REF!="祝"</formula>
    </cfRule>
    <cfRule type="expression" dxfId="196" priority="26">
      <formula>#REF!="日"</formula>
    </cfRule>
    <cfRule type="expression" dxfId="195" priority="27">
      <formula>#REF!="土"</formula>
    </cfRule>
  </conditionalFormatting>
  <dataValidations count="1">
    <dataValidation type="list" allowBlank="1" showInputMessage="1" showErrorMessage="1" sqref="H150:AK161 AN12 H7:AL18 AN174 H85:AK96 AN161 AN148 AN135 AN122 AN109 AN96 AN83 AN70 AN57 AN44 AN31 AN18 AN9 AN22 H124:AL135 H163:AL174 H33:AL44 AN165 H59:AL70 H72:AL83 H46:AK57 AN25 H111:AK122 H98:AL109 AN28 H20:AK31 AN41 AN38 AN35 AN54 AN51 AN48 AN67 AN64 AN61 AN80 AN77 AN74 AN93 AN90 AN87 AN106 AN103 AN100 AN116 AN113 AN119 AN132 AN129 AN126 AN145 AN142 AN139 AN158 AN155 AN152 AN171 AN168 H137:AL148 AL152 AL155 AL158 AL119 AL113 AL116 AL87 AL90 AL93 AL48 AL51 AL54 AL28 AL25 AL22 AL31 AL57 AL96 AL122 AL161 AN15" xr:uid="{AE155569-083C-4C81-A977-4435E4F3ED91}">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E6155-9719-4ABC-B264-E2DA90D4C596}">
  <sheetPr>
    <pageSetUpPr fitToPage="1"/>
  </sheetPr>
  <dimension ref="A1:AR196"/>
  <sheetViews>
    <sheetView showGridLines="0" showZeros="0" view="pageBreakPreview" zoomScale="85" zoomScaleNormal="70" zoomScaleSheetLayoutView="85" workbookViewId="0">
      <pane xSplit="7" ySplit="5" topLeftCell="H170" activePane="bottomRight" state="frozen"/>
      <selection activeCell="H17" sqref="H17"/>
      <selection pane="topRight" activeCell="H17" sqref="H17"/>
      <selection pane="bottomLeft" activeCell="H17" sqref="H17"/>
      <selection pane="bottomRight" activeCell="AO111" sqref="AO111"/>
    </sheetView>
  </sheetViews>
  <sheetFormatPr defaultColWidth="3.625" defaultRowHeight="13.5"/>
  <cols>
    <col min="1" max="1" width="1.375" customWidth="1"/>
    <col min="4" max="4" width="15.125" customWidth="1"/>
    <col min="7" max="7" width="9.125" customWidth="1"/>
    <col min="8" max="38" width="5.625" customWidth="1"/>
    <col min="39" max="39" width="9.875" customWidth="1"/>
    <col min="40" max="122" width="5.625" customWidth="1"/>
  </cols>
  <sheetData>
    <row r="1" spans="2:44" ht="18.75">
      <c r="B1" s="82"/>
      <c r="D1" s="82" t="s">
        <v>118</v>
      </c>
    </row>
    <row r="2" spans="2:44">
      <c r="P2" s="27" t="s">
        <v>42</v>
      </c>
      <c r="Y2" s="27" t="s">
        <v>41</v>
      </c>
      <c r="AN2" s="2" t="s">
        <v>36</v>
      </c>
    </row>
    <row r="3" spans="2:44">
      <c r="B3" s="234" t="s">
        <v>14</v>
      </c>
      <c r="C3" s="234"/>
      <c r="D3" s="234"/>
      <c r="E3" s="234"/>
      <c r="F3" s="235" t="str">
        <f>初期入力!D5</f>
        <v>●●工事</v>
      </c>
      <c r="G3" s="235"/>
      <c r="H3" s="235"/>
      <c r="I3" s="235"/>
      <c r="J3" s="235"/>
      <c r="K3" s="235"/>
      <c r="L3" s="235"/>
      <c r="M3" s="235"/>
      <c r="N3" s="235"/>
      <c r="Q3" s="236">
        <f>初期入力!D6</f>
        <v>45945</v>
      </c>
      <c r="R3" s="236"/>
      <c r="S3" s="236"/>
      <c r="T3" s="83" t="s">
        <v>8</v>
      </c>
      <c r="U3" s="236">
        <f>初期入力!D9</f>
        <v>46052</v>
      </c>
      <c r="V3" s="236"/>
      <c r="W3" s="236"/>
      <c r="Z3" s="237" t="s">
        <v>92</v>
      </c>
      <c r="AA3" s="237"/>
      <c r="AB3" s="228">
        <f>初期入力!D7</f>
        <v>45965</v>
      </c>
      <c r="AC3" s="228"/>
      <c r="AD3" s="228"/>
      <c r="AE3" s="83" t="s">
        <v>8</v>
      </c>
      <c r="AF3" s="227" t="s">
        <v>93</v>
      </c>
      <c r="AG3" s="227"/>
      <c r="AH3" s="227"/>
      <c r="AI3" s="228">
        <f>+初期入力!D8</f>
        <v>46037</v>
      </c>
      <c r="AJ3" s="228"/>
      <c r="AK3" s="228"/>
      <c r="AN3" s="25" t="s">
        <v>69</v>
      </c>
    </row>
    <row r="4" spans="2:44" ht="11.25" customHeight="1">
      <c r="AM4" t="s">
        <v>139</v>
      </c>
      <c r="AN4" s="25" t="s">
        <v>32</v>
      </c>
    </row>
    <row r="5" spans="2:44" ht="12.75" customHeight="1" thickBot="1">
      <c r="B5" s="36"/>
      <c r="C5" s="37"/>
      <c r="D5" s="183" t="s">
        <v>99</v>
      </c>
      <c r="E5" s="229" t="s">
        <v>100</v>
      </c>
      <c r="F5" s="230"/>
      <c r="G5" s="231"/>
      <c r="H5" s="84">
        <v>1</v>
      </c>
      <c r="I5" s="85">
        <v>2</v>
      </c>
      <c r="J5" s="85">
        <v>3</v>
      </c>
      <c r="K5" s="85">
        <v>4</v>
      </c>
      <c r="L5" s="85">
        <v>5</v>
      </c>
      <c r="M5" s="85">
        <v>6</v>
      </c>
      <c r="N5" s="85">
        <v>7</v>
      </c>
      <c r="O5" s="85">
        <v>8</v>
      </c>
      <c r="P5" s="85">
        <v>9</v>
      </c>
      <c r="Q5" s="85">
        <v>10</v>
      </c>
      <c r="R5" s="85">
        <v>11</v>
      </c>
      <c r="S5" s="85">
        <v>12</v>
      </c>
      <c r="T5" s="85">
        <v>13</v>
      </c>
      <c r="U5" s="85">
        <v>14</v>
      </c>
      <c r="V5" s="85">
        <v>15</v>
      </c>
      <c r="W5" s="85">
        <v>16</v>
      </c>
      <c r="X5" s="85">
        <v>17</v>
      </c>
      <c r="Y5" s="85">
        <v>18</v>
      </c>
      <c r="Z5" s="85">
        <v>19</v>
      </c>
      <c r="AA5" s="85">
        <v>20</v>
      </c>
      <c r="AB5" s="85">
        <v>21</v>
      </c>
      <c r="AC5" s="85">
        <v>22</v>
      </c>
      <c r="AD5" s="85">
        <v>23</v>
      </c>
      <c r="AE5" s="85">
        <v>24</v>
      </c>
      <c r="AF5" s="85">
        <v>25</v>
      </c>
      <c r="AG5" s="85">
        <v>26</v>
      </c>
      <c r="AH5" s="85">
        <v>27</v>
      </c>
      <c r="AI5" s="85">
        <v>28</v>
      </c>
      <c r="AJ5" s="85">
        <v>29</v>
      </c>
      <c r="AK5" s="85">
        <v>30</v>
      </c>
      <c r="AL5" s="86">
        <v>31</v>
      </c>
      <c r="AM5" s="1" t="s">
        <v>140</v>
      </c>
      <c r="AN5" s="1"/>
      <c r="AO5" s="48" t="s">
        <v>44</v>
      </c>
      <c r="AP5" s="48" t="s">
        <v>43</v>
      </c>
      <c r="AQ5" t="s">
        <v>61</v>
      </c>
      <c r="AR5" t="s">
        <v>41</v>
      </c>
    </row>
    <row r="6" spans="2:44" ht="12.75" customHeight="1" thickBot="1">
      <c r="B6" s="232" t="str">
        <f>+初期入力!D4&amp;"年"</f>
        <v>2025年</v>
      </c>
      <c r="C6" s="233"/>
      <c r="D6" s="184"/>
      <c r="E6" s="187"/>
      <c r="F6" s="186"/>
      <c r="G6" s="188"/>
      <c r="H6" s="79" t="str">
        <f>'旬報(3月)'!D16</f>
        <v>土</v>
      </c>
      <c r="I6" s="80" t="str">
        <f>'旬報(3月)'!D17</f>
        <v>日</v>
      </c>
      <c r="J6" s="80" t="str">
        <f>'旬報(3月)'!D18</f>
        <v>月</v>
      </c>
      <c r="K6" s="80" t="str">
        <f>'旬報(3月)'!D19</f>
        <v>火</v>
      </c>
      <c r="L6" s="80" t="str">
        <f>'旬報(3月)'!D20</f>
        <v>水</v>
      </c>
      <c r="M6" s="80" t="str">
        <f>'旬報(3月)'!D21</f>
        <v>木</v>
      </c>
      <c r="N6" s="80" t="str">
        <f>'旬報(3月)'!D22</f>
        <v>金</v>
      </c>
      <c r="O6" s="80" t="str">
        <f>'旬報(3月)'!D23</f>
        <v>土</v>
      </c>
      <c r="P6" s="80" t="str">
        <f>'旬報(3月)'!D24</f>
        <v>日</v>
      </c>
      <c r="Q6" s="80" t="str">
        <f>'旬報(3月)'!D25</f>
        <v>月</v>
      </c>
      <c r="R6" s="80" t="str">
        <f>'旬報(3月)'!D36</f>
        <v>火</v>
      </c>
      <c r="S6" s="80" t="str">
        <f>'旬報(3月)'!D37</f>
        <v>水</v>
      </c>
      <c r="T6" s="80" t="str">
        <f>'旬報(3月)'!D38</f>
        <v>木</v>
      </c>
      <c r="U6" s="80" t="str">
        <f>'旬報(3月)'!D39</f>
        <v>金</v>
      </c>
      <c r="V6" s="80" t="str">
        <f>'旬報(3月)'!D40</f>
        <v>土</v>
      </c>
      <c r="W6" s="80" t="str">
        <f>'旬報(3月)'!D41</f>
        <v>日</v>
      </c>
      <c r="X6" s="80" t="str">
        <f>'旬報(3月)'!D42</f>
        <v>月</v>
      </c>
      <c r="Y6" s="80" t="str">
        <f>'旬報(3月)'!D43</f>
        <v>火</v>
      </c>
      <c r="Z6" s="80" t="str">
        <f>'旬報(3月)'!D44</f>
        <v>水</v>
      </c>
      <c r="AA6" s="80" t="str">
        <f>'旬報(3月)'!D45</f>
        <v>木</v>
      </c>
      <c r="AB6" s="80" t="str">
        <f>'旬報(3月)'!D56</f>
        <v>金</v>
      </c>
      <c r="AC6" s="80" t="str">
        <f>'旬報(3月)'!D57</f>
        <v>土</v>
      </c>
      <c r="AD6" s="80" t="str">
        <f>'旬報(3月)'!D58</f>
        <v>日</v>
      </c>
      <c r="AE6" s="80" t="str">
        <f>'旬報(3月)'!D59</f>
        <v>月</v>
      </c>
      <c r="AF6" s="80" t="str">
        <f>'旬報(3月)'!D60</f>
        <v>火</v>
      </c>
      <c r="AG6" s="80" t="str">
        <f>'旬報(3月)'!D61</f>
        <v>水</v>
      </c>
      <c r="AH6" s="80" t="str">
        <f>'旬報(3月)'!D62</f>
        <v>木</v>
      </c>
      <c r="AI6" s="80" t="str">
        <f>'旬報(3月)'!D63</f>
        <v>金</v>
      </c>
      <c r="AJ6" s="80" t="str">
        <f>'旬報(3月)'!D64</f>
        <v>土</v>
      </c>
      <c r="AK6" s="80" t="str">
        <f>'旬報(3月)'!D65</f>
        <v>日</v>
      </c>
      <c r="AL6" s="81" t="str">
        <f>'旬報(3月)'!D66</f>
        <v>月</v>
      </c>
      <c r="AM6" s="212" t="str">
        <f>IF(SUM(AM7:AM18)=0,"",ROUND(AVERAGE(AM7:AM18),3))</f>
        <v/>
      </c>
      <c r="AN6" s="71"/>
    </row>
    <row r="7" spans="2:44" ht="12.75" customHeight="1">
      <c r="B7" s="225">
        <v>3</v>
      </c>
      <c r="C7" s="226" t="s">
        <v>1</v>
      </c>
      <c r="D7" s="3" t="str">
        <f>D183</f>
        <v>●建設</v>
      </c>
      <c r="E7" s="222" t="str">
        <f>E183</f>
        <v>富山　太郎</v>
      </c>
      <c r="F7" s="223"/>
      <c r="G7" s="224"/>
      <c r="H7" s="87"/>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9"/>
      <c r="AM7" s="213" t="str">
        <f>IF(AO7=0,"",(AO7+AP7)/(AR7+AP7))</f>
        <v/>
      </c>
      <c r="AN7" s="1"/>
      <c r="AO7">
        <f>SUM(COUNTIF(H7:AL7,{"休"}))</f>
        <v>0</v>
      </c>
      <c r="AQ7">
        <f>SUM(COUNTIF(H7:AL7,{"■"}))</f>
        <v>0</v>
      </c>
    </row>
    <row r="8" spans="2:44" ht="12.75" customHeight="1">
      <c r="B8" s="225"/>
      <c r="C8" s="226"/>
      <c r="D8" s="3">
        <f>D184</f>
        <v>0</v>
      </c>
      <c r="E8" s="222" t="str">
        <f t="shared" ref="E8:E18" si="0">E184</f>
        <v>富山　次郎</v>
      </c>
      <c r="F8" s="223"/>
      <c r="G8" s="224"/>
      <c r="H8" s="87"/>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9"/>
      <c r="AM8" s="213" t="str">
        <f t="shared" ref="AM8:AM18" si="1">IF(AO8=0,"",(AO8+AP8)/(AR8+AP8))</f>
        <v/>
      </c>
      <c r="AN8" s="1"/>
      <c r="AO8">
        <f>SUM(COUNTIF(H8:AL8,{"休"}))</f>
        <v>0</v>
      </c>
      <c r="AQ8">
        <f>SUM(COUNTIF(H8:AL8,{"■"}))</f>
        <v>0</v>
      </c>
    </row>
    <row r="9" spans="2:44" ht="12.75" customHeight="1">
      <c r="B9" s="182"/>
      <c r="C9" s="185"/>
      <c r="D9" s="3">
        <f t="shared" ref="D9:D18" si="2">D185</f>
        <v>0</v>
      </c>
      <c r="E9" s="222" t="str">
        <f t="shared" si="0"/>
        <v>富山　三郎</v>
      </c>
      <c r="F9" s="223"/>
      <c r="G9" s="224"/>
      <c r="H9" s="90"/>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2"/>
      <c r="AM9" s="213" t="str">
        <f t="shared" si="1"/>
        <v/>
      </c>
      <c r="AN9" s="93"/>
      <c r="AO9">
        <f>SUM(COUNTIF(H9:AL9,{"休"}))</f>
        <v>0</v>
      </c>
      <c r="AQ9">
        <f>SUM(COUNTIF(H9:AL9,{"■"}))</f>
        <v>0</v>
      </c>
    </row>
    <row r="10" spans="2:44" ht="12.75" customHeight="1">
      <c r="B10" s="225"/>
      <c r="C10" s="226"/>
      <c r="D10" s="3" t="str">
        <f t="shared" si="2"/>
        <v>▲建設（一次下請）</v>
      </c>
      <c r="E10" s="222" t="str">
        <f t="shared" si="0"/>
        <v>高岡　一郎</v>
      </c>
      <c r="F10" s="223"/>
      <c r="G10" s="224"/>
      <c r="H10" s="87"/>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9"/>
      <c r="AM10" s="213" t="str">
        <f t="shared" si="1"/>
        <v/>
      </c>
      <c r="AN10" s="1"/>
      <c r="AO10">
        <f>SUM(COUNTIF(H10:AL10,{"休"}))</f>
        <v>0</v>
      </c>
      <c r="AQ10">
        <f>SUM(COUNTIF(H10:AL10,{"■"}))</f>
        <v>0</v>
      </c>
    </row>
    <row r="11" spans="2:44" ht="12.75" customHeight="1">
      <c r="B11" s="225"/>
      <c r="C11" s="226"/>
      <c r="D11" s="3" t="str">
        <f t="shared" si="2"/>
        <v>■建設（二次下請）</v>
      </c>
      <c r="E11" s="222" t="str">
        <f t="shared" si="0"/>
        <v>新川　花子</v>
      </c>
      <c r="F11" s="223"/>
      <c r="G11" s="224"/>
      <c r="H11" s="87"/>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9"/>
      <c r="AM11" s="213" t="str">
        <f>IF(AO11=0,"",(AO11+AP11)/(AR11+AP11))</f>
        <v/>
      </c>
      <c r="AN11" s="1"/>
      <c r="AO11">
        <f>SUM(COUNTIF(H11:AL11,{"休"}))</f>
        <v>0</v>
      </c>
      <c r="AQ11">
        <f>SUM(COUNTIF(H11:AL11,{"■"}))</f>
        <v>0</v>
      </c>
    </row>
    <row r="12" spans="2:44" ht="12.75" customHeight="1">
      <c r="B12" s="182"/>
      <c r="C12" s="185"/>
      <c r="D12" s="3">
        <f t="shared" si="2"/>
        <v>0</v>
      </c>
      <c r="E12" s="222">
        <f t="shared" si="0"/>
        <v>0</v>
      </c>
      <c r="F12" s="223"/>
      <c r="G12" s="224"/>
      <c r="H12" s="90"/>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2"/>
      <c r="AM12" s="213" t="str">
        <f t="shared" si="1"/>
        <v/>
      </c>
      <c r="AN12" s="93"/>
      <c r="AO12">
        <f>SUM(COUNTIF(H12:AL12,{"休"}))</f>
        <v>0</v>
      </c>
      <c r="AQ12">
        <f>SUM(COUNTIF(H12:AL12,{"■"}))</f>
        <v>0</v>
      </c>
    </row>
    <row r="13" spans="2:44" ht="12.75" customHeight="1">
      <c r="B13" s="225"/>
      <c r="C13" s="226"/>
      <c r="D13" s="3">
        <f t="shared" si="2"/>
        <v>0</v>
      </c>
      <c r="E13" s="222">
        <f t="shared" si="0"/>
        <v>0</v>
      </c>
      <c r="F13" s="223"/>
      <c r="G13" s="224"/>
      <c r="H13" s="87"/>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9"/>
      <c r="AM13" s="213" t="str">
        <f t="shared" si="1"/>
        <v/>
      </c>
      <c r="AN13" s="1"/>
      <c r="AO13">
        <f>SUM(COUNTIF(H13:AL13,{"休"}))</f>
        <v>0</v>
      </c>
      <c r="AQ13">
        <f>SUM(COUNTIF(H13:AL13,{"■"}))</f>
        <v>0</v>
      </c>
    </row>
    <row r="14" spans="2:44" ht="12.75" customHeight="1">
      <c r="B14" s="225"/>
      <c r="C14" s="226"/>
      <c r="D14" s="3">
        <f t="shared" si="2"/>
        <v>0</v>
      </c>
      <c r="E14" s="222">
        <f t="shared" si="0"/>
        <v>0</v>
      </c>
      <c r="F14" s="223"/>
      <c r="G14" s="224"/>
      <c r="H14" s="87"/>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9"/>
      <c r="AM14" s="213" t="str">
        <f t="shared" si="1"/>
        <v/>
      </c>
      <c r="AN14" s="1"/>
      <c r="AO14">
        <f>SUM(COUNTIF(H14:AL14,{"休"}))</f>
        <v>0</v>
      </c>
      <c r="AQ14">
        <f>SUM(COUNTIF(H14:AL14,{"■"}))</f>
        <v>0</v>
      </c>
    </row>
    <row r="15" spans="2:44" ht="12.75" customHeight="1">
      <c r="B15" s="182"/>
      <c r="C15" s="185"/>
      <c r="D15" s="3">
        <f t="shared" si="2"/>
        <v>0</v>
      </c>
      <c r="E15" s="222">
        <f t="shared" si="0"/>
        <v>0</v>
      </c>
      <c r="F15" s="223"/>
      <c r="G15" s="224"/>
      <c r="H15" s="90"/>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2"/>
      <c r="AM15" s="213" t="str">
        <f t="shared" si="1"/>
        <v/>
      </c>
      <c r="AN15" s="93"/>
      <c r="AO15">
        <f>SUM(COUNTIF(H15:AL15,{"休"}))</f>
        <v>0</v>
      </c>
      <c r="AQ15">
        <f>SUM(COUNTIF(H15:AL15,{"■"}))</f>
        <v>0</v>
      </c>
    </row>
    <row r="16" spans="2:44" ht="12.75" customHeight="1">
      <c r="B16" s="225"/>
      <c r="C16" s="226"/>
      <c r="D16" s="3">
        <f t="shared" si="2"/>
        <v>0</v>
      </c>
      <c r="E16" s="222">
        <f t="shared" si="0"/>
        <v>0</v>
      </c>
      <c r="F16" s="223"/>
      <c r="G16" s="224"/>
      <c r="H16" s="87"/>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9"/>
      <c r="AM16" s="213" t="str">
        <f t="shared" si="1"/>
        <v/>
      </c>
      <c r="AN16" s="1"/>
      <c r="AO16">
        <f>SUM(COUNTIF(H16:AL16,{"休"}))</f>
        <v>0</v>
      </c>
      <c r="AQ16">
        <f>SUM(COUNTIF(H16:AL16,{"■"}))</f>
        <v>0</v>
      </c>
    </row>
    <row r="17" spans="2:43" ht="12.75" customHeight="1">
      <c r="B17" s="225"/>
      <c r="C17" s="226"/>
      <c r="D17" s="3">
        <f t="shared" si="2"/>
        <v>0</v>
      </c>
      <c r="E17" s="222">
        <f t="shared" si="0"/>
        <v>0</v>
      </c>
      <c r="F17" s="223"/>
      <c r="G17" s="224"/>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213" t="str">
        <f t="shared" si="1"/>
        <v/>
      </c>
      <c r="AN17" s="1"/>
      <c r="AO17">
        <f>SUM(COUNTIF(H17:AL17,{"休"}))</f>
        <v>0</v>
      </c>
      <c r="AQ17">
        <f>SUM(COUNTIF(H17:AL17,{"■"}))</f>
        <v>0</v>
      </c>
    </row>
    <row r="18" spans="2:43" ht="12.75" customHeight="1" thickBot="1">
      <c r="B18" s="121"/>
      <c r="C18" s="189"/>
      <c r="D18" s="3">
        <f t="shared" si="2"/>
        <v>0</v>
      </c>
      <c r="E18" s="222">
        <f t="shared" si="0"/>
        <v>0</v>
      </c>
      <c r="F18" s="223"/>
      <c r="G18" s="224"/>
      <c r="H18" s="90"/>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2"/>
      <c r="AM18" s="213" t="str">
        <f t="shared" si="1"/>
        <v/>
      </c>
      <c r="AN18" s="93"/>
      <c r="AO18">
        <f>SUM(COUNTIF(H18:AL18,{"休"}))</f>
        <v>0</v>
      </c>
      <c r="AQ18">
        <f>SUM(COUNTIF(H18:AL18,{"■"}))</f>
        <v>0</v>
      </c>
    </row>
    <row r="19" spans="2:43" ht="12.75" customHeight="1" thickBot="1">
      <c r="B19" s="182"/>
      <c r="C19" s="185"/>
      <c r="D19" s="191"/>
      <c r="E19" s="203"/>
      <c r="F19" s="16"/>
      <c r="G19" s="204"/>
      <c r="H19" s="94" t="str">
        <f>'旬報(4月)'!D16</f>
        <v>火</v>
      </c>
      <c r="I19" s="95" t="str">
        <f>'旬報(4月)'!D17</f>
        <v>水</v>
      </c>
      <c r="J19" s="95" t="str">
        <f>'旬報(4月)'!D18</f>
        <v>木</v>
      </c>
      <c r="K19" s="95" t="str">
        <f>'旬報(4月)'!D19</f>
        <v>金</v>
      </c>
      <c r="L19" s="95" t="str">
        <f>'旬報(4月)'!D20</f>
        <v>土</v>
      </c>
      <c r="M19" s="95" t="str">
        <f>'旬報(4月)'!D21</f>
        <v>日</v>
      </c>
      <c r="N19" s="95" t="str">
        <f>'旬報(4月)'!D22</f>
        <v>月</v>
      </c>
      <c r="O19" s="95" t="str">
        <f>'旬報(4月)'!D23</f>
        <v>火</v>
      </c>
      <c r="P19" s="95" t="str">
        <f>'旬報(4月)'!D24</f>
        <v>水</v>
      </c>
      <c r="Q19" s="95" t="str">
        <f>'旬報(4月)'!D25</f>
        <v>木</v>
      </c>
      <c r="R19" s="95" t="str">
        <f>'旬報(4月)'!D36</f>
        <v>金</v>
      </c>
      <c r="S19" s="95" t="str">
        <f>'旬報(4月)'!D37</f>
        <v>土</v>
      </c>
      <c r="T19" s="95" t="str">
        <f>'旬報(4月)'!D38</f>
        <v>日</v>
      </c>
      <c r="U19" s="95" t="str">
        <f>'旬報(4月)'!D39</f>
        <v>月</v>
      </c>
      <c r="V19" s="95" t="str">
        <f>'旬報(4月)'!D40</f>
        <v>火</v>
      </c>
      <c r="W19" s="95" t="str">
        <f>'旬報(4月)'!D41</f>
        <v>水</v>
      </c>
      <c r="X19" s="95" t="str">
        <f>'旬報(4月)'!D42</f>
        <v>木</v>
      </c>
      <c r="Y19" s="95" t="str">
        <f>'旬報(4月)'!D43</f>
        <v>金</v>
      </c>
      <c r="Z19" s="95" t="str">
        <f>'旬報(4月)'!D44</f>
        <v>土</v>
      </c>
      <c r="AA19" s="95" t="str">
        <f>'旬報(4月)'!D45</f>
        <v>日</v>
      </c>
      <c r="AB19" s="95" t="str">
        <f>'旬報(4月)'!D56</f>
        <v>月</v>
      </c>
      <c r="AC19" s="95" t="str">
        <f>'旬報(4月)'!D57</f>
        <v>火</v>
      </c>
      <c r="AD19" s="95" t="str">
        <f>'旬報(4月)'!D58</f>
        <v>水</v>
      </c>
      <c r="AE19" s="95" t="str">
        <f>'旬報(4月)'!D59</f>
        <v>木</v>
      </c>
      <c r="AF19" s="95" t="str">
        <f>'旬報(4月)'!D60</f>
        <v>金</v>
      </c>
      <c r="AG19" s="95" t="str">
        <f>'旬報(4月)'!D61</f>
        <v>土</v>
      </c>
      <c r="AH19" s="95" t="str">
        <f>'旬報(4月)'!D62</f>
        <v>日</v>
      </c>
      <c r="AI19" s="95" t="str">
        <f>'旬報(4月)'!D63</f>
        <v>月</v>
      </c>
      <c r="AJ19" s="95" t="str">
        <f>'旬報(4月)'!D64</f>
        <v>火</v>
      </c>
      <c r="AK19" s="95" t="str">
        <f>'旬報(4月)'!D65</f>
        <v>水</v>
      </c>
      <c r="AL19" s="96"/>
      <c r="AM19" s="212" t="str">
        <f>IF(SUM(AM20:AM31)=0,"",ROUND(AVERAGE(AM20:AM31),3))</f>
        <v/>
      </c>
      <c r="AN19" s="71"/>
    </row>
    <row r="20" spans="2:43" ht="12.75" customHeight="1">
      <c r="B20" s="225">
        <f>B7+1</f>
        <v>4</v>
      </c>
      <c r="C20" s="226" t="s">
        <v>1</v>
      </c>
      <c r="D20" s="3" t="str">
        <f>D7</f>
        <v>●建設</v>
      </c>
      <c r="E20" s="222" t="str">
        <f>E7</f>
        <v>富山　太郎</v>
      </c>
      <c r="F20" s="223"/>
      <c r="G20" s="224"/>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9"/>
      <c r="AM20" s="213" t="str">
        <f>IF(AO20=0,"",(AO20+AP20)/(AR20+AP20))</f>
        <v/>
      </c>
      <c r="AN20" s="1"/>
      <c r="AO20">
        <f>SUM(COUNTIF(H20:AL20,{"休"}))</f>
        <v>0</v>
      </c>
      <c r="AQ20">
        <f>SUM(COUNTIF(H20:AL20,{"■"}))</f>
        <v>0</v>
      </c>
    </row>
    <row r="21" spans="2:43" ht="12.75" customHeight="1">
      <c r="B21" s="225"/>
      <c r="C21" s="226"/>
      <c r="D21" s="3">
        <f t="shared" ref="D21:E31" si="3">D8</f>
        <v>0</v>
      </c>
      <c r="E21" s="222" t="str">
        <f t="shared" si="3"/>
        <v>富山　次郎</v>
      </c>
      <c r="F21" s="223"/>
      <c r="G21" s="224"/>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213" t="str">
        <f t="shared" ref="AM21:AM31" si="4">IF(AO21=0,"",(AO21+AP21)/(AR21+AP21))</f>
        <v/>
      </c>
      <c r="AN21" s="1"/>
      <c r="AO21">
        <f>SUM(COUNTIF(H21:AL21,{"休"}))</f>
        <v>0</v>
      </c>
      <c r="AQ21">
        <f>SUM(COUNTIF(H21:AL21,{"■"}))</f>
        <v>0</v>
      </c>
    </row>
    <row r="22" spans="2:43" ht="12.75" customHeight="1">
      <c r="B22" s="182"/>
      <c r="C22" s="200"/>
      <c r="D22" s="3">
        <f t="shared" si="3"/>
        <v>0</v>
      </c>
      <c r="E22" s="222" t="str">
        <f t="shared" si="3"/>
        <v>富山　三郎</v>
      </c>
      <c r="F22" s="223"/>
      <c r="G22" s="224"/>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2"/>
      <c r="AM22" s="213" t="str">
        <f t="shared" si="4"/>
        <v/>
      </c>
      <c r="AN22" s="93"/>
      <c r="AO22">
        <f>SUM(COUNTIF(H22:AL22,{"休"}))</f>
        <v>0</v>
      </c>
      <c r="AQ22">
        <f>SUM(COUNTIF(H22:AL22,{"■"}))</f>
        <v>0</v>
      </c>
    </row>
    <row r="23" spans="2:43" ht="12.75" customHeight="1">
      <c r="B23" s="225"/>
      <c r="C23" s="226"/>
      <c r="D23" s="3" t="str">
        <f t="shared" si="3"/>
        <v>▲建設（一次下請）</v>
      </c>
      <c r="E23" s="222" t="str">
        <f t="shared" si="3"/>
        <v>高岡　一郎</v>
      </c>
      <c r="F23" s="223"/>
      <c r="G23" s="224"/>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213" t="str">
        <f t="shared" si="4"/>
        <v/>
      </c>
      <c r="AN23" s="1"/>
      <c r="AO23">
        <f>SUM(COUNTIF(H23:AL23,{"休"}))</f>
        <v>0</v>
      </c>
      <c r="AQ23">
        <f>SUM(COUNTIF(H23:AL23,{"■"}))</f>
        <v>0</v>
      </c>
    </row>
    <row r="24" spans="2:43" ht="12.75" customHeight="1">
      <c r="B24" s="225"/>
      <c r="C24" s="226"/>
      <c r="D24" s="3" t="str">
        <f t="shared" si="3"/>
        <v>■建設（二次下請）</v>
      </c>
      <c r="E24" s="222" t="str">
        <f t="shared" si="3"/>
        <v>新川　花子</v>
      </c>
      <c r="F24" s="223"/>
      <c r="G24" s="224"/>
      <c r="H24" s="87"/>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213" t="str">
        <f>IF(AO24=0,"",(AO24+AP24)/(AR24+AP24))</f>
        <v/>
      </c>
      <c r="AN24" s="1"/>
      <c r="AO24">
        <f>SUM(COUNTIF(H24:AL24,{"休"}))</f>
        <v>0</v>
      </c>
      <c r="AQ24">
        <f>SUM(COUNTIF(H24:AL24,{"■"}))</f>
        <v>0</v>
      </c>
    </row>
    <row r="25" spans="2:43" ht="12.75" customHeight="1">
      <c r="B25" s="182"/>
      <c r="C25" s="200"/>
      <c r="D25" s="3">
        <f t="shared" si="3"/>
        <v>0</v>
      </c>
      <c r="E25" s="222">
        <f t="shared" si="3"/>
        <v>0</v>
      </c>
      <c r="F25" s="223"/>
      <c r="G25" s="224"/>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c r="AM25" s="213" t="str">
        <f t="shared" si="4"/>
        <v/>
      </c>
      <c r="AN25" s="93"/>
      <c r="AO25">
        <f>SUM(COUNTIF(H25:AL25,{"休"}))</f>
        <v>0</v>
      </c>
      <c r="AQ25">
        <f>SUM(COUNTIF(H25:AL25,{"■"}))</f>
        <v>0</v>
      </c>
    </row>
    <row r="26" spans="2:43" ht="12.75" customHeight="1">
      <c r="B26" s="225"/>
      <c r="C26" s="226"/>
      <c r="D26" s="3">
        <f t="shared" si="3"/>
        <v>0</v>
      </c>
      <c r="E26" s="222">
        <f t="shared" si="3"/>
        <v>0</v>
      </c>
      <c r="F26" s="223"/>
      <c r="G26" s="224"/>
      <c r="H26" s="87"/>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9"/>
      <c r="AM26" s="213" t="str">
        <f t="shared" si="4"/>
        <v/>
      </c>
      <c r="AN26" s="1"/>
      <c r="AO26">
        <f>SUM(COUNTIF(H26:AL26,{"休"}))</f>
        <v>0</v>
      </c>
      <c r="AQ26">
        <f>SUM(COUNTIF(H26:AL26,{"■"}))</f>
        <v>0</v>
      </c>
    </row>
    <row r="27" spans="2:43" ht="12.75" customHeight="1">
      <c r="B27" s="225"/>
      <c r="C27" s="226"/>
      <c r="D27" s="3">
        <f t="shared" si="3"/>
        <v>0</v>
      </c>
      <c r="E27" s="222">
        <f t="shared" si="3"/>
        <v>0</v>
      </c>
      <c r="F27" s="223"/>
      <c r="G27" s="224"/>
      <c r="H27" s="8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c r="AM27" s="213" t="str">
        <f t="shared" si="4"/>
        <v/>
      </c>
      <c r="AN27" s="1"/>
      <c r="AO27">
        <f>SUM(COUNTIF(H27:AL27,{"休"}))</f>
        <v>0</v>
      </c>
      <c r="AQ27">
        <f>SUM(COUNTIF(H27:AL27,{"■"}))</f>
        <v>0</v>
      </c>
    </row>
    <row r="28" spans="2:43" ht="12.75" customHeight="1">
      <c r="B28" s="182"/>
      <c r="C28" s="200"/>
      <c r="D28" s="3">
        <f t="shared" si="3"/>
        <v>0</v>
      </c>
      <c r="E28" s="222">
        <f t="shared" si="3"/>
        <v>0</v>
      </c>
      <c r="F28" s="223"/>
      <c r="G28" s="224"/>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2"/>
      <c r="AM28" s="213" t="str">
        <f t="shared" si="4"/>
        <v/>
      </c>
      <c r="AN28" s="93"/>
      <c r="AO28">
        <f>SUM(COUNTIF(H28:AL28,{"休"}))</f>
        <v>0</v>
      </c>
      <c r="AQ28">
        <f>SUM(COUNTIF(H28:AL28,{"■"}))</f>
        <v>0</v>
      </c>
    </row>
    <row r="29" spans="2:43" ht="12.75" customHeight="1">
      <c r="B29" s="225"/>
      <c r="C29" s="226"/>
      <c r="D29" s="3">
        <f t="shared" si="3"/>
        <v>0</v>
      </c>
      <c r="E29" s="222">
        <f t="shared" si="3"/>
        <v>0</v>
      </c>
      <c r="F29" s="223"/>
      <c r="G29" s="224"/>
      <c r="H29" s="8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9"/>
      <c r="AM29" s="213" t="str">
        <f t="shared" si="4"/>
        <v/>
      </c>
      <c r="AN29" s="1"/>
      <c r="AO29">
        <f>SUM(COUNTIF(H29:AL29,{"休"}))</f>
        <v>0</v>
      </c>
      <c r="AQ29">
        <f>SUM(COUNTIF(H29:AL29,{"■"}))</f>
        <v>0</v>
      </c>
    </row>
    <row r="30" spans="2:43" ht="12.75" customHeight="1">
      <c r="B30" s="225"/>
      <c r="C30" s="226"/>
      <c r="D30" s="3">
        <f t="shared" si="3"/>
        <v>0</v>
      </c>
      <c r="E30" s="222">
        <f t="shared" si="3"/>
        <v>0</v>
      </c>
      <c r="F30" s="223"/>
      <c r="G30" s="224"/>
      <c r="H30" s="8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213" t="str">
        <f t="shared" si="4"/>
        <v/>
      </c>
      <c r="AN30" s="1"/>
      <c r="AO30">
        <f>SUM(COUNTIF(H30:AL30,{"休"}))</f>
        <v>0</v>
      </c>
      <c r="AQ30">
        <f>SUM(COUNTIF(H30:AL30,{"■"}))</f>
        <v>0</v>
      </c>
    </row>
    <row r="31" spans="2:43" ht="12.75" customHeight="1" thickBot="1">
      <c r="B31" s="121"/>
      <c r="C31" s="189"/>
      <c r="D31" s="3">
        <f t="shared" si="3"/>
        <v>0</v>
      </c>
      <c r="E31" s="222">
        <f t="shared" si="3"/>
        <v>0</v>
      </c>
      <c r="F31" s="223"/>
      <c r="G31" s="224"/>
      <c r="H31" s="90"/>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2"/>
      <c r="AM31" s="213" t="str">
        <f t="shared" si="4"/>
        <v/>
      </c>
      <c r="AN31" s="93"/>
      <c r="AO31">
        <f>SUM(COUNTIF(H31:AL31,{"休"}))</f>
        <v>0</v>
      </c>
      <c r="AQ31">
        <f>SUM(COUNTIF(H31:AL31,{"■"}))</f>
        <v>0</v>
      </c>
    </row>
    <row r="32" spans="2:43" ht="12.75" customHeight="1" thickBot="1">
      <c r="B32" s="182"/>
      <c r="C32" s="185"/>
      <c r="D32" s="192"/>
      <c r="E32" s="203"/>
      <c r="F32" s="16"/>
      <c r="G32" s="204"/>
      <c r="H32" s="94" t="str">
        <f>'旬報(5月)'!D16</f>
        <v>木</v>
      </c>
      <c r="I32" s="95" t="str">
        <f>'旬報(5月)'!D17</f>
        <v>金</v>
      </c>
      <c r="J32" s="95" t="str">
        <f>'旬報(5月)'!D18</f>
        <v>土</v>
      </c>
      <c r="K32" s="95" t="str">
        <f>'旬報(5月)'!D19</f>
        <v>日</v>
      </c>
      <c r="L32" s="95" t="str">
        <f>'旬報(5月)'!D20</f>
        <v>月</v>
      </c>
      <c r="M32" s="95" t="str">
        <f>'旬報(5月)'!D21</f>
        <v>火</v>
      </c>
      <c r="N32" s="95" t="str">
        <f>'旬報(5月)'!D22</f>
        <v>水</v>
      </c>
      <c r="O32" s="95" t="str">
        <f>'旬報(5月)'!D23</f>
        <v>木</v>
      </c>
      <c r="P32" s="95" t="str">
        <f>'旬報(5月)'!D24</f>
        <v>金</v>
      </c>
      <c r="Q32" s="95" t="str">
        <f>'旬報(5月)'!D25</f>
        <v>土</v>
      </c>
      <c r="R32" s="95" t="str">
        <f>'旬報(5月)'!D36</f>
        <v>日</v>
      </c>
      <c r="S32" s="95" t="str">
        <f>'旬報(5月)'!D37</f>
        <v>月</v>
      </c>
      <c r="T32" s="95" t="str">
        <f>'旬報(5月)'!D38</f>
        <v>火</v>
      </c>
      <c r="U32" s="95" t="str">
        <f>'旬報(5月)'!D39</f>
        <v>水</v>
      </c>
      <c r="V32" s="95" t="str">
        <f>'旬報(5月)'!D40</f>
        <v>木</v>
      </c>
      <c r="W32" s="95" t="str">
        <f>'旬報(5月)'!D41</f>
        <v>金</v>
      </c>
      <c r="X32" s="95" t="str">
        <f>'旬報(5月)'!D42</f>
        <v>土</v>
      </c>
      <c r="Y32" s="95" t="str">
        <f>'旬報(5月)'!D43</f>
        <v>日</v>
      </c>
      <c r="Z32" s="95" t="str">
        <f>'旬報(5月)'!D44</f>
        <v>月</v>
      </c>
      <c r="AA32" s="95" t="str">
        <f>'旬報(5月)'!D45</f>
        <v>火</v>
      </c>
      <c r="AB32" s="95" t="str">
        <f>'旬報(5月)'!D56</f>
        <v>水</v>
      </c>
      <c r="AC32" s="95" t="str">
        <f>'旬報(5月)'!D57</f>
        <v>木</v>
      </c>
      <c r="AD32" s="95" t="str">
        <f>'旬報(5月)'!D58</f>
        <v>金</v>
      </c>
      <c r="AE32" s="95" t="str">
        <f>'旬報(5月)'!D59</f>
        <v>土</v>
      </c>
      <c r="AF32" s="95" t="str">
        <f>'旬報(5月)'!D60</f>
        <v>日</v>
      </c>
      <c r="AG32" s="95" t="str">
        <f>'旬報(5月)'!D61</f>
        <v>月</v>
      </c>
      <c r="AH32" s="95" t="str">
        <f>'旬報(5月)'!D62</f>
        <v>火</v>
      </c>
      <c r="AI32" s="95" t="str">
        <f>'旬報(5月)'!D63</f>
        <v>水</v>
      </c>
      <c r="AJ32" s="95" t="str">
        <f>'旬報(5月)'!D64</f>
        <v>木</v>
      </c>
      <c r="AK32" s="95" t="str">
        <f>'旬報(5月)'!D65</f>
        <v>金</v>
      </c>
      <c r="AL32" s="96" t="str">
        <f>'旬報(5月)'!D66</f>
        <v>土</v>
      </c>
      <c r="AM32" s="212" t="str">
        <f>IF(SUM(AM33:AM44)=0,"",ROUND(AVERAGE(AM33:AM44),3))</f>
        <v/>
      </c>
      <c r="AN32" s="71"/>
    </row>
    <row r="33" spans="2:43" ht="12.75" customHeight="1">
      <c r="B33" s="225">
        <f>B20+1</f>
        <v>5</v>
      </c>
      <c r="C33" s="226" t="s">
        <v>1</v>
      </c>
      <c r="D33" s="3" t="str">
        <f>D20</f>
        <v>●建設</v>
      </c>
      <c r="E33" s="222" t="str">
        <f>E20</f>
        <v>富山　太郎</v>
      </c>
      <c r="F33" s="223"/>
      <c r="G33" s="224"/>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7"/>
      <c r="AM33" s="213" t="str">
        <f>IF(AO33=0,"",(AO33+AP33)/(AR33+AP33))</f>
        <v/>
      </c>
      <c r="AN33" s="1"/>
      <c r="AO33">
        <f>SUM(COUNTIF(H33:AL33,{"休"}))</f>
        <v>0</v>
      </c>
      <c r="AQ33">
        <f>SUM(COUNTIF(H33:AL33,{"■"}))</f>
        <v>0</v>
      </c>
    </row>
    <row r="34" spans="2:43" ht="12.75" customHeight="1">
      <c r="B34" s="225"/>
      <c r="C34" s="226"/>
      <c r="D34" s="3">
        <f t="shared" ref="D34:E44" si="5">D21</f>
        <v>0</v>
      </c>
      <c r="E34" s="222" t="str">
        <f t="shared" si="5"/>
        <v>富山　次郎</v>
      </c>
      <c r="F34" s="223"/>
      <c r="G34" s="224"/>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7"/>
      <c r="AM34" s="213" t="str">
        <f t="shared" ref="AM34:AM44" si="6">IF(AO34=0,"",(AO34+AP34)/(AR34+AP34))</f>
        <v/>
      </c>
      <c r="AN34" s="1"/>
      <c r="AO34">
        <f>SUM(COUNTIF(H34:AL34,{"休"}))</f>
        <v>0</v>
      </c>
      <c r="AQ34">
        <f>SUM(COUNTIF(H34:AL34,{"■"}))</f>
        <v>0</v>
      </c>
    </row>
    <row r="35" spans="2:43" ht="12.75" customHeight="1">
      <c r="B35" s="182"/>
      <c r="C35" s="200"/>
      <c r="D35" s="3">
        <f t="shared" si="5"/>
        <v>0</v>
      </c>
      <c r="E35" s="222" t="str">
        <f t="shared" si="5"/>
        <v>富山　三郎</v>
      </c>
      <c r="F35" s="223"/>
      <c r="G35" s="224"/>
      <c r="H35" s="97"/>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9"/>
      <c r="AM35" s="213" t="str">
        <f t="shared" si="6"/>
        <v/>
      </c>
      <c r="AN35" s="93"/>
      <c r="AO35">
        <f>SUM(COUNTIF(H35:AL35,{"休"}))</f>
        <v>0</v>
      </c>
      <c r="AQ35">
        <f>SUM(COUNTIF(H35:AL35,{"■"}))</f>
        <v>0</v>
      </c>
    </row>
    <row r="36" spans="2:43" ht="12.75" customHeight="1">
      <c r="B36" s="225"/>
      <c r="C36" s="226"/>
      <c r="D36" s="3" t="str">
        <f t="shared" si="5"/>
        <v>▲建設（一次下請）</v>
      </c>
      <c r="E36" s="222" t="str">
        <f t="shared" si="5"/>
        <v>高岡　一郎</v>
      </c>
      <c r="F36" s="223"/>
      <c r="G36" s="224"/>
      <c r="H36" s="75"/>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7"/>
      <c r="AM36" s="213" t="str">
        <f t="shared" si="6"/>
        <v/>
      </c>
      <c r="AN36" s="1"/>
      <c r="AO36">
        <f>SUM(COUNTIF(H36:AL36,{"休"}))</f>
        <v>0</v>
      </c>
      <c r="AQ36">
        <f>SUM(COUNTIF(H36:AL36,{"■"}))</f>
        <v>0</v>
      </c>
    </row>
    <row r="37" spans="2:43" ht="12.75" customHeight="1">
      <c r="B37" s="225"/>
      <c r="C37" s="226"/>
      <c r="D37" s="3" t="str">
        <f t="shared" si="5"/>
        <v>■建設（二次下請）</v>
      </c>
      <c r="E37" s="222" t="str">
        <f t="shared" si="5"/>
        <v>新川　花子</v>
      </c>
      <c r="F37" s="223"/>
      <c r="G37" s="224"/>
      <c r="H37" s="75"/>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7"/>
      <c r="AM37" s="213" t="str">
        <f>IF(AO37=0,"",(AO37+AP37)/(AR37+AP37))</f>
        <v/>
      </c>
      <c r="AN37" s="1"/>
      <c r="AO37">
        <f>SUM(COUNTIF(H37:AL37,{"休"}))</f>
        <v>0</v>
      </c>
      <c r="AQ37">
        <f>SUM(COUNTIF(H37:AL37,{"■"}))</f>
        <v>0</v>
      </c>
    </row>
    <row r="38" spans="2:43" ht="12.75" customHeight="1">
      <c r="B38" s="182"/>
      <c r="C38" s="200"/>
      <c r="D38" s="3">
        <f t="shared" si="5"/>
        <v>0</v>
      </c>
      <c r="E38" s="222">
        <f t="shared" si="5"/>
        <v>0</v>
      </c>
      <c r="F38" s="223"/>
      <c r="G38" s="224"/>
      <c r="H38" s="97"/>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9"/>
      <c r="AM38" s="213" t="str">
        <f t="shared" si="6"/>
        <v/>
      </c>
      <c r="AN38" s="93"/>
      <c r="AO38">
        <f>SUM(COUNTIF(H38:AL38,{"休"}))</f>
        <v>0</v>
      </c>
      <c r="AQ38">
        <f>SUM(COUNTIF(H38:AL38,{"■"}))</f>
        <v>0</v>
      </c>
    </row>
    <row r="39" spans="2:43" ht="12.75" customHeight="1">
      <c r="B39" s="225"/>
      <c r="C39" s="226"/>
      <c r="D39" s="3">
        <f t="shared" si="5"/>
        <v>0</v>
      </c>
      <c r="E39" s="222">
        <f t="shared" si="5"/>
        <v>0</v>
      </c>
      <c r="F39" s="223"/>
      <c r="G39" s="224"/>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7"/>
      <c r="AM39" s="213" t="str">
        <f t="shared" si="6"/>
        <v/>
      </c>
      <c r="AN39" s="1"/>
      <c r="AO39">
        <f>SUM(COUNTIF(H39:AL39,{"休"}))</f>
        <v>0</v>
      </c>
      <c r="AQ39">
        <f>SUM(COUNTIF(H39:AL39,{"■"}))</f>
        <v>0</v>
      </c>
    </row>
    <row r="40" spans="2:43" ht="12.75" customHeight="1">
      <c r="B40" s="225"/>
      <c r="C40" s="226"/>
      <c r="D40" s="3">
        <f t="shared" si="5"/>
        <v>0</v>
      </c>
      <c r="E40" s="222">
        <f t="shared" si="5"/>
        <v>0</v>
      </c>
      <c r="F40" s="223"/>
      <c r="G40" s="224"/>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c r="AM40" s="213" t="str">
        <f t="shared" si="6"/>
        <v/>
      </c>
      <c r="AN40" s="1"/>
      <c r="AO40">
        <f>SUM(COUNTIF(H40:AL40,{"休"}))</f>
        <v>0</v>
      </c>
      <c r="AQ40">
        <f>SUM(COUNTIF(H40:AL40,{"■"}))</f>
        <v>0</v>
      </c>
    </row>
    <row r="41" spans="2:43" ht="12.75" customHeight="1">
      <c r="B41" s="182"/>
      <c r="C41" s="200"/>
      <c r="D41" s="3">
        <f t="shared" si="5"/>
        <v>0</v>
      </c>
      <c r="E41" s="222">
        <f t="shared" si="5"/>
        <v>0</v>
      </c>
      <c r="F41" s="223"/>
      <c r="G41" s="224"/>
      <c r="H41" s="97"/>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213" t="str">
        <f t="shared" si="6"/>
        <v/>
      </c>
      <c r="AN41" s="93"/>
      <c r="AO41">
        <f>SUM(COUNTIF(H41:AL41,{"休"}))</f>
        <v>0</v>
      </c>
      <c r="AQ41">
        <f>SUM(COUNTIF(H41:AL41,{"■"}))</f>
        <v>0</v>
      </c>
    </row>
    <row r="42" spans="2:43" ht="12.75" customHeight="1">
      <c r="B42" s="225"/>
      <c r="C42" s="226"/>
      <c r="D42" s="3">
        <f t="shared" si="5"/>
        <v>0</v>
      </c>
      <c r="E42" s="222">
        <f t="shared" si="5"/>
        <v>0</v>
      </c>
      <c r="F42" s="223"/>
      <c r="G42" s="224"/>
      <c r="H42" s="75"/>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7"/>
      <c r="AM42" s="213" t="str">
        <f t="shared" si="6"/>
        <v/>
      </c>
      <c r="AN42" s="1"/>
      <c r="AO42">
        <f>SUM(COUNTIF(H42:AL42,{"休"}))</f>
        <v>0</v>
      </c>
      <c r="AQ42">
        <f>SUM(COUNTIF(H42:AL42,{"■"}))</f>
        <v>0</v>
      </c>
    </row>
    <row r="43" spans="2:43" ht="12.75" customHeight="1">
      <c r="B43" s="225"/>
      <c r="C43" s="226"/>
      <c r="D43" s="3">
        <f t="shared" si="5"/>
        <v>0</v>
      </c>
      <c r="E43" s="222">
        <f t="shared" si="5"/>
        <v>0</v>
      </c>
      <c r="F43" s="223"/>
      <c r="G43" s="224"/>
      <c r="H43" s="75"/>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7"/>
      <c r="AM43" s="213" t="str">
        <f t="shared" si="6"/>
        <v/>
      </c>
      <c r="AN43" s="1"/>
      <c r="AO43">
        <f>SUM(COUNTIF(H43:AL43,{"休"}))</f>
        <v>0</v>
      </c>
      <c r="AQ43">
        <f>SUM(COUNTIF(H43:AL43,{"■"}))</f>
        <v>0</v>
      </c>
    </row>
    <row r="44" spans="2:43" ht="12.75" customHeight="1" thickBot="1">
      <c r="B44" s="121"/>
      <c r="C44" s="189"/>
      <c r="D44" s="3">
        <f t="shared" si="5"/>
        <v>0</v>
      </c>
      <c r="E44" s="222">
        <f t="shared" si="5"/>
        <v>0</v>
      </c>
      <c r="F44" s="223"/>
      <c r="G44" s="224"/>
      <c r="H44" s="97"/>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9"/>
      <c r="AM44" s="213" t="str">
        <f t="shared" si="6"/>
        <v/>
      </c>
      <c r="AN44" s="93"/>
      <c r="AO44">
        <f>SUM(COUNTIF(H44:AL44,{"休"}))</f>
        <v>0</v>
      </c>
      <c r="AQ44">
        <f>SUM(COUNTIF(H44:AL44,{"■"}))</f>
        <v>0</v>
      </c>
    </row>
    <row r="45" spans="2:43" ht="12.75" customHeight="1" thickBot="1">
      <c r="B45" s="182"/>
      <c r="C45" s="185"/>
      <c r="D45" s="192"/>
      <c r="E45" s="203"/>
      <c r="F45" s="16"/>
      <c r="G45" s="204"/>
      <c r="H45" s="100" t="str">
        <f>'旬報(6月)'!D16</f>
        <v>日</v>
      </c>
      <c r="I45" s="101" t="str">
        <f>'旬報(6月)'!D17</f>
        <v>月</v>
      </c>
      <c r="J45" s="101" t="str">
        <f>'旬報(6月)'!D18</f>
        <v>火</v>
      </c>
      <c r="K45" s="101" t="str">
        <f>'旬報(6月)'!D19</f>
        <v>水</v>
      </c>
      <c r="L45" s="101" t="str">
        <f>'旬報(6月)'!D20</f>
        <v>木</v>
      </c>
      <c r="M45" s="101" t="str">
        <f>'旬報(6月)'!D21</f>
        <v>金</v>
      </c>
      <c r="N45" s="101" t="str">
        <f>'旬報(6月)'!D22</f>
        <v>土</v>
      </c>
      <c r="O45" s="101" t="str">
        <f>'旬報(6月)'!D23</f>
        <v>日</v>
      </c>
      <c r="P45" s="101" t="str">
        <f>'旬報(6月)'!D24</f>
        <v>月</v>
      </c>
      <c r="Q45" s="101" t="str">
        <f>'旬報(6月)'!D25</f>
        <v>火</v>
      </c>
      <c r="R45" s="101" t="str">
        <f>'旬報(6月)'!D36</f>
        <v>水</v>
      </c>
      <c r="S45" s="101" t="str">
        <f>'旬報(6月)'!D37</f>
        <v>木</v>
      </c>
      <c r="T45" s="101" t="str">
        <f>'旬報(6月)'!D38</f>
        <v>金</v>
      </c>
      <c r="U45" s="101" t="str">
        <f>'旬報(6月)'!D39</f>
        <v>土</v>
      </c>
      <c r="V45" s="101" t="str">
        <f>'旬報(6月)'!D40</f>
        <v>日</v>
      </c>
      <c r="W45" s="101" t="str">
        <f>'旬報(6月)'!D41</f>
        <v>月</v>
      </c>
      <c r="X45" s="101" t="str">
        <f>'旬報(6月)'!D42</f>
        <v>火</v>
      </c>
      <c r="Y45" s="101" t="str">
        <f>'旬報(6月)'!D43</f>
        <v>水</v>
      </c>
      <c r="Z45" s="101" t="str">
        <f>'旬報(6月)'!D44</f>
        <v>木</v>
      </c>
      <c r="AA45" s="101" t="str">
        <f>'旬報(6月)'!D45</f>
        <v>金</v>
      </c>
      <c r="AB45" s="101" t="str">
        <f>'旬報(6月)'!D56</f>
        <v>土</v>
      </c>
      <c r="AC45" s="101" t="str">
        <f>'旬報(6月)'!D57</f>
        <v>日</v>
      </c>
      <c r="AD45" s="101" t="str">
        <f>'旬報(6月)'!D58</f>
        <v>月</v>
      </c>
      <c r="AE45" s="101" t="str">
        <f>'旬報(6月)'!D59</f>
        <v>火</v>
      </c>
      <c r="AF45" s="101" t="str">
        <f>'旬報(6月)'!D60</f>
        <v>水</v>
      </c>
      <c r="AG45" s="101" t="str">
        <f>'旬報(6月)'!D61</f>
        <v>木</v>
      </c>
      <c r="AH45" s="101" t="str">
        <f>'旬報(6月)'!D62</f>
        <v>金</v>
      </c>
      <c r="AI45" s="101" t="str">
        <f>'旬報(6月)'!D63</f>
        <v>土</v>
      </c>
      <c r="AJ45" s="101" t="str">
        <f>'旬報(6月)'!D64</f>
        <v>日</v>
      </c>
      <c r="AK45" s="101" t="str">
        <f>'旬報(6月)'!D65</f>
        <v>月</v>
      </c>
      <c r="AL45" s="102"/>
      <c r="AM45" s="212" t="str">
        <f>IF(SUM(AM46:AM57)=0,"",ROUND(AVERAGE(AM46:AM57),3))</f>
        <v/>
      </c>
      <c r="AN45" s="71"/>
    </row>
    <row r="46" spans="2:43" ht="12.75" customHeight="1">
      <c r="B46" s="225">
        <f t="shared" ref="B46" si="7">B33+1</f>
        <v>6</v>
      </c>
      <c r="C46" s="226" t="s">
        <v>1</v>
      </c>
      <c r="D46" s="3" t="str">
        <f>D33</f>
        <v>●建設</v>
      </c>
      <c r="E46" s="222" t="str">
        <f>E33</f>
        <v>富山　太郎</v>
      </c>
      <c r="F46" s="223"/>
      <c r="G46" s="224"/>
      <c r="H46" s="75"/>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7"/>
      <c r="AM46" s="213" t="str">
        <f>IF(AO46=0,"",(AO46+AP46)/(AR46+AP46))</f>
        <v/>
      </c>
      <c r="AN46" s="1"/>
      <c r="AO46">
        <f>SUM(COUNTIF(H46:AL46,{"休"}))</f>
        <v>0</v>
      </c>
      <c r="AQ46">
        <f>SUM(COUNTIF(H46:AL46,{"■"}))</f>
        <v>0</v>
      </c>
    </row>
    <row r="47" spans="2:43" ht="12.75" customHeight="1">
      <c r="B47" s="225"/>
      <c r="C47" s="226"/>
      <c r="D47" s="3">
        <f t="shared" ref="D47:E57" si="8">D34</f>
        <v>0</v>
      </c>
      <c r="E47" s="222" t="str">
        <f t="shared" si="8"/>
        <v>富山　次郎</v>
      </c>
      <c r="F47" s="223"/>
      <c r="G47" s="224"/>
      <c r="H47" s="75"/>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7"/>
      <c r="AM47" s="213" t="str">
        <f t="shared" ref="AM47:AM57" si="9">IF(AO47=0,"",(AO47+AP47)/(AR47+AP47))</f>
        <v/>
      </c>
      <c r="AN47" s="1"/>
      <c r="AO47">
        <f>SUM(COUNTIF(H47:AL47,{"休"}))</f>
        <v>0</v>
      </c>
      <c r="AQ47">
        <f>SUM(COUNTIF(H47:AL47,{"■"}))</f>
        <v>0</v>
      </c>
    </row>
    <row r="48" spans="2:43" ht="12.75" customHeight="1">
      <c r="B48" s="182"/>
      <c r="C48" s="200"/>
      <c r="D48" s="3">
        <f t="shared" si="8"/>
        <v>0</v>
      </c>
      <c r="E48" s="222" t="str">
        <f t="shared" si="8"/>
        <v>富山　三郎</v>
      </c>
      <c r="F48" s="223"/>
      <c r="G48" s="224"/>
      <c r="H48" s="97"/>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9"/>
      <c r="AM48" s="213" t="str">
        <f t="shared" si="9"/>
        <v/>
      </c>
      <c r="AN48" s="93"/>
      <c r="AO48">
        <f>SUM(COUNTIF(H48:AL48,{"休"}))</f>
        <v>0</v>
      </c>
      <c r="AQ48">
        <f>SUM(COUNTIF(H48:AL48,{"■"}))</f>
        <v>0</v>
      </c>
    </row>
    <row r="49" spans="2:43" ht="12.75" customHeight="1">
      <c r="B49" s="225"/>
      <c r="C49" s="226"/>
      <c r="D49" s="3" t="str">
        <f t="shared" si="8"/>
        <v>▲建設（一次下請）</v>
      </c>
      <c r="E49" s="222" t="str">
        <f t="shared" si="8"/>
        <v>高岡　一郎</v>
      </c>
      <c r="F49" s="223"/>
      <c r="G49" s="224"/>
      <c r="H49" s="75"/>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7"/>
      <c r="AM49" s="213" t="str">
        <f t="shared" si="9"/>
        <v/>
      </c>
      <c r="AN49" s="1"/>
      <c r="AO49">
        <f>SUM(COUNTIF(H49:AL49,{"休"}))</f>
        <v>0</v>
      </c>
      <c r="AQ49">
        <f>SUM(COUNTIF(H49:AL49,{"■"}))</f>
        <v>0</v>
      </c>
    </row>
    <row r="50" spans="2:43" ht="12.75" customHeight="1">
      <c r="B50" s="225"/>
      <c r="C50" s="226"/>
      <c r="D50" s="3" t="str">
        <f t="shared" si="8"/>
        <v>■建設（二次下請）</v>
      </c>
      <c r="E50" s="222" t="str">
        <f t="shared" si="8"/>
        <v>新川　花子</v>
      </c>
      <c r="F50" s="223"/>
      <c r="G50" s="224"/>
      <c r="H50" s="75"/>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7"/>
      <c r="AM50" s="213" t="str">
        <f>IF(AO50=0,"",(AO50+AP50)/(AR50+AP50))</f>
        <v/>
      </c>
      <c r="AN50" s="1"/>
      <c r="AO50">
        <f>SUM(COUNTIF(H50:AL50,{"休"}))</f>
        <v>0</v>
      </c>
      <c r="AQ50">
        <f>SUM(COUNTIF(H50:AL50,{"■"}))</f>
        <v>0</v>
      </c>
    </row>
    <row r="51" spans="2:43" ht="12.75" customHeight="1">
      <c r="B51" s="182"/>
      <c r="C51" s="200"/>
      <c r="D51" s="3">
        <f t="shared" si="8"/>
        <v>0</v>
      </c>
      <c r="E51" s="222">
        <f t="shared" si="8"/>
        <v>0</v>
      </c>
      <c r="F51" s="223"/>
      <c r="G51" s="224"/>
      <c r="H51" s="97"/>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9"/>
      <c r="AM51" s="213" t="str">
        <f t="shared" si="9"/>
        <v/>
      </c>
      <c r="AN51" s="93"/>
      <c r="AO51">
        <f>SUM(COUNTIF(H51:AL51,{"休"}))</f>
        <v>0</v>
      </c>
      <c r="AQ51">
        <f>SUM(COUNTIF(H51:AL51,{"■"}))</f>
        <v>0</v>
      </c>
    </row>
    <row r="52" spans="2:43" ht="12.75" customHeight="1">
      <c r="B52" s="225"/>
      <c r="C52" s="226"/>
      <c r="D52" s="3">
        <f t="shared" si="8"/>
        <v>0</v>
      </c>
      <c r="E52" s="222">
        <f t="shared" si="8"/>
        <v>0</v>
      </c>
      <c r="F52" s="223"/>
      <c r="G52" s="224"/>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7"/>
      <c r="AM52" s="213" t="str">
        <f t="shared" si="9"/>
        <v/>
      </c>
      <c r="AN52" s="1"/>
      <c r="AO52">
        <f>SUM(COUNTIF(H52:AL52,{"休"}))</f>
        <v>0</v>
      </c>
      <c r="AQ52">
        <f>SUM(COUNTIF(H52:AL52,{"■"}))</f>
        <v>0</v>
      </c>
    </row>
    <row r="53" spans="2:43" ht="12.75" customHeight="1">
      <c r="B53" s="225"/>
      <c r="C53" s="226"/>
      <c r="D53" s="3">
        <f t="shared" si="8"/>
        <v>0</v>
      </c>
      <c r="E53" s="222">
        <f t="shared" si="8"/>
        <v>0</v>
      </c>
      <c r="F53" s="223"/>
      <c r="G53" s="224"/>
      <c r="H53" s="75"/>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M53" s="213" t="str">
        <f t="shared" si="9"/>
        <v/>
      </c>
      <c r="AN53" s="1"/>
      <c r="AO53">
        <f>SUM(COUNTIF(H53:AL53,{"休"}))</f>
        <v>0</v>
      </c>
      <c r="AQ53">
        <f>SUM(COUNTIF(H53:AL53,{"■"}))</f>
        <v>0</v>
      </c>
    </row>
    <row r="54" spans="2:43" ht="12.75" customHeight="1">
      <c r="B54" s="182"/>
      <c r="C54" s="200"/>
      <c r="D54" s="3">
        <f t="shared" si="8"/>
        <v>0</v>
      </c>
      <c r="E54" s="222">
        <f t="shared" si="8"/>
        <v>0</v>
      </c>
      <c r="F54" s="223"/>
      <c r="G54" s="224"/>
      <c r="H54" s="97"/>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9"/>
      <c r="AM54" s="213" t="str">
        <f t="shared" si="9"/>
        <v/>
      </c>
      <c r="AN54" s="93"/>
      <c r="AO54">
        <f>SUM(COUNTIF(H54:AL54,{"休"}))</f>
        <v>0</v>
      </c>
      <c r="AQ54">
        <f>SUM(COUNTIF(H54:AL54,{"■"}))</f>
        <v>0</v>
      </c>
    </row>
    <row r="55" spans="2:43" ht="12.75" customHeight="1">
      <c r="B55" s="225"/>
      <c r="C55" s="226"/>
      <c r="D55" s="3">
        <f t="shared" si="8"/>
        <v>0</v>
      </c>
      <c r="E55" s="222">
        <f t="shared" si="8"/>
        <v>0</v>
      </c>
      <c r="F55" s="223"/>
      <c r="G55" s="224"/>
      <c r="H55" s="75"/>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7"/>
      <c r="AM55" s="213" t="str">
        <f t="shared" si="9"/>
        <v/>
      </c>
      <c r="AN55" s="1"/>
      <c r="AO55">
        <f>SUM(COUNTIF(H55:AL55,{"休"}))</f>
        <v>0</v>
      </c>
      <c r="AQ55">
        <f>SUM(COUNTIF(H55:AL55,{"■"}))</f>
        <v>0</v>
      </c>
    </row>
    <row r="56" spans="2:43" ht="12.75" customHeight="1">
      <c r="B56" s="225"/>
      <c r="C56" s="226"/>
      <c r="D56" s="3">
        <f t="shared" si="8"/>
        <v>0</v>
      </c>
      <c r="E56" s="222">
        <f t="shared" si="8"/>
        <v>0</v>
      </c>
      <c r="F56" s="223"/>
      <c r="G56" s="224"/>
      <c r="H56" s="75"/>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7"/>
      <c r="AM56" s="213" t="str">
        <f t="shared" si="9"/>
        <v/>
      </c>
      <c r="AN56" s="1"/>
      <c r="AO56">
        <f>SUM(COUNTIF(H56:AL56,{"休"}))</f>
        <v>0</v>
      </c>
      <c r="AQ56">
        <f>SUM(COUNTIF(H56:AL56,{"■"}))</f>
        <v>0</v>
      </c>
    </row>
    <row r="57" spans="2:43" ht="12.75" customHeight="1" thickBot="1">
      <c r="B57" s="121"/>
      <c r="C57" s="189"/>
      <c r="D57" s="3">
        <f t="shared" si="8"/>
        <v>0</v>
      </c>
      <c r="E57" s="222">
        <f t="shared" si="8"/>
        <v>0</v>
      </c>
      <c r="F57" s="223"/>
      <c r="G57" s="224"/>
      <c r="H57" s="97"/>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9"/>
      <c r="AM57" s="213" t="str">
        <f t="shared" si="9"/>
        <v/>
      </c>
      <c r="AN57" s="93"/>
      <c r="AO57">
        <f>SUM(COUNTIF(H57:AL57,{"休"}))</f>
        <v>0</v>
      </c>
      <c r="AQ57">
        <f>SUM(COUNTIF(H57:AL57,{"■"}))</f>
        <v>0</v>
      </c>
    </row>
    <row r="58" spans="2:43" ht="12.75" customHeight="1" thickBot="1">
      <c r="B58" s="182"/>
      <c r="C58" s="185"/>
      <c r="D58" s="192"/>
      <c r="E58" s="203"/>
      <c r="F58" s="16"/>
      <c r="G58" s="204"/>
      <c r="H58" s="100" t="str">
        <f>'旬報(7月)'!D16</f>
        <v>火</v>
      </c>
      <c r="I58" s="101" t="str">
        <f>'旬報(7月)'!D17</f>
        <v>水</v>
      </c>
      <c r="J58" s="101" t="str">
        <f>'旬報(7月)'!D18</f>
        <v>木</v>
      </c>
      <c r="K58" s="101" t="str">
        <f>'旬報(7月)'!D19</f>
        <v>金</v>
      </c>
      <c r="L58" s="101" t="str">
        <f>'旬報(7月)'!D20</f>
        <v>土</v>
      </c>
      <c r="M58" s="101" t="str">
        <f>'旬報(7月)'!D21</f>
        <v>日</v>
      </c>
      <c r="N58" s="101" t="str">
        <f>'旬報(7月)'!D22</f>
        <v>月</v>
      </c>
      <c r="O58" s="101" t="str">
        <f>'旬報(7月)'!D23</f>
        <v>火</v>
      </c>
      <c r="P58" s="101" t="str">
        <f>'旬報(7月)'!D24</f>
        <v>水</v>
      </c>
      <c r="Q58" s="101" t="str">
        <f>'旬報(7月)'!D25</f>
        <v>木</v>
      </c>
      <c r="R58" s="101" t="str">
        <f>'旬報(7月)'!D36</f>
        <v>金</v>
      </c>
      <c r="S58" s="101" t="str">
        <f>'旬報(7月)'!D37</f>
        <v>土</v>
      </c>
      <c r="T58" s="101" t="str">
        <f>'旬報(7月)'!D38</f>
        <v>日</v>
      </c>
      <c r="U58" s="101" t="str">
        <f>'旬報(7月)'!D39</f>
        <v>月</v>
      </c>
      <c r="V58" s="101" t="str">
        <f>'旬報(7月)'!D40</f>
        <v>火</v>
      </c>
      <c r="W58" s="101" t="str">
        <f>'旬報(7月)'!D41</f>
        <v>水</v>
      </c>
      <c r="X58" s="101" t="str">
        <f>'旬報(7月)'!D42</f>
        <v>木</v>
      </c>
      <c r="Y58" s="101" t="str">
        <f>'旬報(7月)'!D43</f>
        <v>金</v>
      </c>
      <c r="Z58" s="101" t="str">
        <f>'旬報(7月)'!D44</f>
        <v>土</v>
      </c>
      <c r="AA58" s="101" t="str">
        <f>'旬報(7月)'!D45</f>
        <v>日</v>
      </c>
      <c r="AB58" s="101" t="str">
        <f>'旬報(7月)'!D56</f>
        <v>月</v>
      </c>
      <c r="AC58" s="101" t="str">
        <f>'旬報(7月)'!D57</f>
        <v>火</v>
      </c>
      <c r="AD58" s="101" t="str">
        <f>'旬報(7月)'!D58</f>
        <v>水</v>
      </c>
      <c r="AE58" s="101" t="str">
        <f>'旬報(7月)'!D59</f>
        <v>木</v>
      </c>
      <c r="AF58" s="101" t="str">
        <f>'旬報(7月)'!D60</f>
        <v>金</v>
      </c>
      <c r="AG58" s="101" t="str">
        <f>'旬報(7月)'!D61</f>
        <v>土</v>
      </c>
      <c r="AH58" s="101" t="str">
        <f>'旬報(7月)'!D62</f>
        <v>日</v>
      </c>
      <c r="AI58" s="101" t="str">
        <f>'旬報(7月)'!D63</f>
        <v>月</v>
      </c>
      <c r="AJ58" s="101" t="str">
        <f>'旬報(7月)'!D64</f>
        <v>火</v>
      </c>
      <c r="AK58" s="101" t="str">
        <f>'旬報(7月)'!D65</f>
        <v>水</v>
      </c>
      <c r="AL58" s="102" t="str">
        <f>'旬報(7月)'!D66</f>
        <v>木</v>
      </c>
      <c r="AM58" s="212" t="str">
        <f>IF(SUM(AM59:AM70)=0,"",ROUND(AVERAGE(AM59:AM70),3))</f>
        <v/>
      </c>
      <c r="AN58" s="71"/>
    </row>
    <row r="59" spans="2:43" ht="12.75" customHeight="1">
      <c r="B59" s="225">
        <f t="shared" ref="B59" si="10">B46+1</f>
        <v>7</v>
      </c>
      <c r="C59" s="226" t="s">
        <v>1</v>
      </c>
      <c r="D59" s="3" t="str">
        <f>D46</f>
        <v>●建設</v>
      </c>
      <c r="E59" s="222" t="str">
        <f>E46</f>
        <v>富山　太郎</v>
      </c>
      <c r="F59" s="223"/>
      <c r="G59" s="224"/>
      <c r="H59" s="75"/>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7"/>
      <c r="AM59" s="213" t="str">
        <f>IF(AO59=0,"",(AO59+AP59)/(AR59+AP59))</f>
        <v/>
      </c>
      <c r="AN59" s="1"/>
      <c r="AO59">
        <f>SUM(COUNTIF(H59:AL59,{"休"}))</f>
        <v>0</v>
      </c>
      <c r="AQ59">
        <f>SUM(COUNTIF(H59:AL59,{"■"}))</f>
        <v>0</v>
      </c>
    </row>
    <row r="60" spans="2:43" ht="12.75" customHeight="1">
      <c r="B60" s="225"/>
      <c r="C60" s="226"/>
      <c r="D60" s="3">
        <f t="shared" ref="D60:E70" si="11">D47</f>
        <v>0</v>
      </c>
      <c r="E60" s="222" t="str">
        <f t="shared" si="11"/>
        <v>富山　次郎</v>
      </c>
      <c r="F60" s="223"/>
      <c r="G60" s="224"/>
      <c r="H60" s="75"/>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7"/>
      <c r="AM60" s="213" t="str">
        <f t="shared" ref="AM60:AM70" si="12">IF(AO60=0,"",(AO60+AP60)/(AR60+AP60))</f>
        <v/>
      </c>
      <c r="AN60" s="1"/>
      <c r="AO60">
        <f>SUM(COUNTIF(H60:AL60,{"休"}))</f>
        <v>0</v>
      </c>
      <c r="AQ60">
        <f>SUM(COUNTIF(H60:AL60,{"■"}))</f>
        <v>0</v>
      </c>
    </row>
    <row r="61" spans="2:43" ht="12.75" customHeight="1">
      <c r="B61" s="182"/>
      <c r="C61" s="200"/>
      <c r="D61" s="3">
        <f t="shared" si="11"/>
        <v>0</v>
      </c>
      <c r="E61" s="222" t="str">
        <f t="shared" si="11"/>
        <v>富山　三郎</v>
      </c>
      <c r="F61" s="223"/>
      <c r="G61" s="224"/>
      <c r="H61" s="97"/>
      <c r="I61" s="98"/>
      <c r="J61" s="98"/>
      <c r="K61" s="98"/>
      <c r="L61" s="98"/>
      <c r="M61" s="98"/>
      <c r="N61" s="98"/>
      <c r="O61" s="98"/>
      <c r="P61" s="98"/>
      <c r="Q61" s="98"/>
      <c r="R61" s="98"/>
      <c r="S61" s="98"/>
      <c r="T61" s="103"/>
      <c r="U61" s="103"/>
      <c r="V61" s="103"/>
      <c r="W61" s="98"/>
      <c r="X61" s="98"/>
      <c r="Y61" s="98"/>
      <c r="Z61" s="98"/>
      <c r="AA61" s="98"/>
      <c r="AB61" s="98"/>
      <c r="AC61" s="98"/>
      <c r="AD61" s="98"/>
      <c r="AE61" s="98"/>
      <c r="AF61" s="98"/>
      <c r="AG61" s="98"/>
      <c r="AH61" s="98"/>
      <c r="AI61" s="98"/>
      <c r="AJ61" s="98"/>
      <c r="AK61" s="98"/>
      <c r="AL61" s="99"/>
      <c r="AM61" s="213" t="str">
        <f t="shared" si="12"/>
        <v/>
      </c>
      <c r="AN61" s="93"/>
      <c r="AO61">
        <f>SUM(COUNTIF(H61:AL61,{"休"}))</f>
        <v>0</v>
      </c>
      <c r="AQ61">
        <f>SUM(COUNTIF(H61:AL61,{"■"}))</f>
        <v>0</v>
      </c>
    </row>
    <row r="62" spans="2:43" ht="12.75" customHeight="1">
      <c r="B62" s="225"/>
      <c r="C62" s="226"/>
      <c r="D62" s="3" t="str">
        <f t="shared" si="11"/>
        <v>▲建設（一次下請）</v>
      </c>
      <c r="E62" s="222" t="str">
        <f t="shared" si="11"/>
        <v>高岡　一郎</v>
      </c>
      <c r="F62" s="223"/>
      <c r="G62" s="224"/>
      <c r="H62" s="75"/>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7"/>
      <c r="AM62" s="213" t="str">
        <f t="shared" si="12"/>
        <v/>
      </c>
      <c r="AN62" s="1"/>
      <c r="AO62">
        <f>SUM(COUNTIF(H62:AL62,{"休"}))</f>
        <v>0</v>
      </c>
      <c r="AQ62">
        <f>SUM(COUNTIF(H62:AL62,{"■"}))</f>
        <v>0</v>
      </c>
    </row>
    <row r="63" spans="2:43" ht="12.75" customHeight="1">
      <c r="B63" s="225"/>
      <c r="C63" s="226"/>
      <c r="D63" s="3" t="str">
        <f t="shared" si="11"/>
        <v>■建設（二次下請）</v>
      </c>
      <c r="E63" s="222" t="str">
        <f t="shared" si="11"/>
        <v>新川　花子</v>
      </c>
      <c r="F63" s="223"/>
      <c r="G63" s="224"/>
      <c r="H63" s="75"/>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7"/>
      <c r="AM63" s="213" t="str">
        <f>IF(AO63=0,"",(AO63+AP63)/(AR63+AP63))</f>
        <v/>
      </c>
      <c r="AN63" s="1"/>
      <c r="AO63">
        <f>SUM(COUNTIF(H63:AL63,{"休"}))</f>
        <v>0</v>
      </c>
      <c r="AQ63">
        <f>SUM(COUNTIF(H63:AL63,{"■"}))</f>
        <v>0</v>
      </c>
    </row>
    <row r="64" spans="2:43" ht="12.75" customHeight="1">
      <c r="B64" s="182"/>
      <c r="C64" s="200"/>
      <c r="D64" s="3">
        <f t="shared" si="11"/>
        <v>0</v>
      </c>
      <c r="E64" s="222">
        <f t="shared" si="11"/>
        <v>0</v>
      </c>
      <c r="F64" s="223"/>
      <c r="G64" s="224"/>
      <c r="H64" s="97"/>
      <c r="I64" s="98"/>
      <c r="J64" s="98"/>
      <c r="K64" s="98"/>
      <c r="L64" s="98"/>
      <c r="M64" s="98"/>
      <c r="N64" s="98"/>
      <c r="O64" s="98"/>
      <c r="P64" s="98"/>
      <c r="Q64" s="98"/>
      <c r="R64" s="98"/>
      <c r="S64" s="98"/>
      <c r="T64" s="103"/>
      <c r="U64" s="103"/>
      <c r="V64" s="103"/>
      <c r="W64" s="98"/>
      <c r="X64" s="98"/>
      <c r="Y64" s="98"/>
      <c r="Z64" s="98"/>
      <c r="AA64" s="98"/>
      <c r="AB64" s="98"/>
      <c r="AC64" s="98"/>
      <c r="AD64" s="98"/>
      <c r="AE64" s="98"/>
      <c r="AF64" s="98"/>
      <c r="AG64" s="98"/>
      <c r="AH64" s="98"/>
      <c r="AI64" s="98"/>
      <c r="AJ64" s="98"/>
      <c r="AK64" s="98"/>
      <c r="AL64" s="99"/>
      <c r="AM64" s="213" t="str">
        <f t="shared" si="12"/>
        <v/>
      </c>
      <c r="AN64" s="93"/>
      <c r="AO64">
        <f>SUM(COUNTIF(H64:AL64,{"休"}))</f>
        <v>0</v>
      </c>
      <c r="AQ64">
        <f>SUM(COUNTIF(H64:AL64,{"■"}))</f>
        <v>0</v>
      </c>
    </row>
    <row r="65" spans="2:43" ht="12.75" customHeight="1">
      <c r="B65" s="225"/>
      <c r="C65" s="226"/>
      <c r="D65" s="3">
        <f t="shared" si="11"/>
        <v>0</v>
      </c>
      <c r="E65" s="222">
        <f t="shared" si="11"/>
        <v>0</v>
      </c>
      <c r="F65" s="223"/>
      <c r="G65" s="224"/>
      <c r="H65" s="75"/>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7"/>
      <c r="AM65" s="213" t="str">
        <f t="shared" si="12"/>
        <v/>
      </c>
      <c r="AN65" s="1"/>
      <c r="AO65">
        <f>SUM(COUNTIF(H65:AL65,{"休"}))</f>
        <v>0</v>
      </c>
      <c r="AQ65">
        <f>SUM(COUNTIF(H65:AL65,{"■"}))</f>
        <v>0</v>
      </c>
    </row>
    <row r="66" spans="2:43" ht="12.75" customHeight="1">
      <c r="B66" s="225"/>
      <c r="C66" s="226"/>
      <c r="D66" s="3">
        <f t="shared" si="11"/>
        <v>0</v>
      </c>
      <c r="E66" s="222">
        <f t="shared" si="11"/>
        <v>0</v>
      </c>
      <c r="F66" s="223"/>
      <c r="G66" s="224"/>
      <c r="H66" s="75"/>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7"/>
      <c r="AM66" s="213" t="str">
        <f t="shared" si="12"/>
        <v/>
      </c>
      <c r="AN66" s="1"/>
      <c r="AO66">
        <f>SUM(COUNTIF(H66:AL66,{"休"}))</f>
        <v>0</v>
      </c>
      <c r="AQ66">
        <f>SUM(COUNTIF(H66:AL66,{"■"}))</f>
        <v>0</v>
      </c>
    </row>
    <row r="67" spans="2:43" ht="12.75" customHeight="1">
      <c r="B67" s="182"/>
      <c r="C67" s="200"/>
      <c r="D67" s="3">
        <f t="shared" si="11"/>
        <v>0</v>
      </c>
      <c r="E67" s="222">
        <f t="shared" si="11"/>
        <v>0</v>
      </c>
      <c r="F67" s="223"/>
      <c r="G67" s="224"/>
      <c r="H67" s="97"/>
      <c r="I67" s="98"/>
      <c r="J67" s="98"/>
      <c r="K67" s="98"/>
      <c r="L67" s="98"/>
      <c r="M67" s="98"/>
      <c r="N67" s="98"/>
      <c r="O67" s="98"/>
      <c r="P67" s="98"/>
      <c r="Q67" s="98"/>
      <c r="R67" s="98"/>
      <c r="S67" s="98"/>
      <c r="T67" s="103"/>
      <c r="U67" s="103"/>
      <c r="V67" s="103"/>
      <c r="W67" s="98"/>
      <c r="X67" s="98"/>
      <c r="Y67" s="98"/>
      <c r="Z67" s="98"/>
      <c r="AA67" s="98"/>
      <c r="AB67" s="98"/>
      <c r="AC67" s="98"/>
      <c r="AD67" s="98"/>
      <c r="AE67" s="98"/>
      <c r="AF67" s="98"/>
      <c r="AG67" s="98"/>
      <c r="AH67" s="98"/>
      <c r="AI67" s="98"/>
      <c r="AJ67" s="98"/>
      <c r="AK67" s="98"/>
      <c r="AL67" s="99"/>
      <c r="AM67" s="213" t="str">
        <f t="shared" si="12"/>
        <v/>
      </c>
      <c r="AN67" s="93"/>
      <c r="AO67">
        <f>SUM(COUNTIF(H67:AL67,{"休"}))</f>
        <v>0</v>
      </c>
      <c r="AQ67">
        <f>SUM(COUNTIF(H67:AL67,{"■"}))</f>
        <v>0</v>
      </c>
    </row>
    <row r="68" spans="2:43" ht="12.75" customHeight="1">
      <c r="B68" s="225"/>
      <c r="C68" s="226"/>
      <c r="D68" s="3">
        <f t="shared" si="11"/>
        <v>0</v>
      </c>
      <c r="E68" s="222">
        <f t="shared" si="11"/>
        <v>0</v>
      </c>
      <c r="F68" s="223"/>
      <c r="G68" s="224"/>
      <c r="H68" s="75"/>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7"/>
      <c r="AM68" s="213" t="str">
        <f t="shared" si="12"/>
        <v/>
      </c>
      <c r="AN68" s="1"/>
      <c r="AO68">
        <f>SUM(COUNTIF(H68:AL68,{"休"}))</f>
        <v>0</v>
      </c>
      <c r="AQ68">
        <f>SUM(COUNTIF(H68:AL68,{"■"}))</f>
        <v>0</v>
      </c>
    </row>
    <row r="69" spans="2:43" ht="12.75" customHeight="1">
      <c r="B69" s="225"/>
      <c r="C69" s="226"/>
      <c r="D69" s="3">
        <f t="shared" si="11"/>
        <v>0</v>
      </c>
      <c r="E69" s="222">
        <f t="shared" si="11"/>
        <v>0</v>
      </c>
      <c r="F69" s="223"/>
      <c r="G69" s="224"/>
      <c r="H69" s="75"/>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7"/>
      <c r="AM69" s="213" t="str">
        <f t="shared" si="12"/>
        <v/>
      </c>
      <c r="AN69" s="1"/>
      <c r="AO69">
        <f>SUM(COUNTIF(H69:AL69,{"休"}))</f>
        <v>0</v>
      </c>
      <c r="AQ69">
        <f>SUM(COUNTIF(H69:AL69,{"■"}))</f>
        <v>0</v>
      </c>
    </row>
    <row r="70" spans="2:43" ht="12.75" customHeight="1" thickBot="1">
      <c r="B70" s="121"/>
      <c r="C70" s="189"/>
      <c r="D70" s="3">
        <f t="shared" si="11"/>
        <v>0</v>
      </c>
      <c r="E70" s="222">
        <f t="shared" si="11"/>
        <v>0</v>
      </c>
      <c r="F70" s="223"/>
      <c r="G70" s="224"/>
      <c r="H70" s="97"/>
      <c r="I70" s="98"/>
      <c r="J70" s="98"/>
      <c r="K70" s="98"/>
      <c r="L70" s="98"/>
      <c r="M70" s="98"/>
      <c r="N70" s="98"/>
      <c r="O70" s="98"/>
      <c r="P70" s="98"/>
      <c r="Q70" s="98"/>
      <c r="R70" s="98"/>
      <c r="S70" s="98"/>
      <c r="T70" s="103"/>
      <c r="U70" s="103"/>
      <c r="V70" s="103"/>
      <c r="W70" s="98"/>
      <c r="X70" s="98"/>
      <c r="Y70" s="98"/>
      <c r="Z70" s="98"/>
      <c r="AA70" s="98"/>
      <c r="AB70" s="98"/>
      <c r="AC70" s="98"/>
      <c r="AD70" s="98"/>
      <c r="AE70" s="98"/>
      <c r="AF70" s="98"/>
      <c r="AG70" s="98"/>
      <c r="AH70" s="98"/>
      <c r="AI70" s="98"/>
      <c r="AJ70" s="98"/>
      <c r="AK70" s="98"/>
      <c r="AL70" s="99"/>
      <c r="AM70" s="213" t="str">
        <f t="shared" si="12"/>
        <v/>
      </c>
      <c r="AN70" s="93"/>
      <c r="AO70">
        <f>SUM(COUNTIF(H70:AL70,{"休"}))</f>
        <v>0</v>
      </c>
      <c r="AQ70">
        <f>SUM(COUNTIF(H70:AL70,{"■"}))</f>
        <v>0</v>
      </c>
    </row>
    <row r="71" spans="2:43" ht="12.75" customHeight="1" thickBot="1">
      <c r="B71" s="182"/>
      <c r="C71" s="185"/>
      <c r="D71" s="192"/>
      <c r="E71" s="203"/>
      <c r="F71" s="16"/>
      <c r="G71" s="204"/>
      <c r="H71" s="100" t="str">
        <f>'旬報(8月)'!D16</f>
        <v>金</v>
      </c>
      <c r="I71" s="101" t="str">
        <f>'旬報(8月)'!D17</f>
        <v>土</v>
      </c>
      <c r="J71" s="101" t="str">
        <f>'旬報(8月)'!D18</f>
        <v>日</v>
      </c>
      <c r="K71" s="101" t="str">
        <f>'旬報(8月)'!D19</f>
        <v>月</v>
      </c>
      <c r="L71" s="101" t="str">
        <f>'旬報(8月)'!D20</f>
        <v>火</v>
      </c>
      <c r="M71" s="101" t="str">
        <f>'旬報(8月)'!D21</f>
        <v>水</v>
      </c>
      <c r="N71" s="101" t="str">
        <f>'旬報(8月)'!D22</f>
        <v>木</v>
      </c>
      <c r="O71" s="101" t="str">
        <f>'旬報(8月)'!D23</f>
        <v>金</v>
      </c>
      <c r="P71" s="101" t="str">
        <f>'旬報(8月)'!D24</f>
        <v>土</v>
      </c>
      <c r="Q71" s="101" t="str">
        <f>'旬報(8月)'!D25</f>
        <v>日</v>
      </c>
      <c r="R71" s="101" t="str">
        <f>'旬報(8月)'!D36</f>
        <v>月</v>
      </c>
      <c r="S71" s="104" t="str">
        <f>'旬報(8月)'!D37</f>
        <v>火</v>
      </c>
      <c r="T71" s="105" t="s">
        <v>67</v>
      </c>
      <c r="U71" s="106" t="s">
        <v>67</v>
      </c>
      <c r="V71" s="107" t="s">
        <v>67</v>
      </c>
      <c r="W71" s="100" t="str">
        <f>'旬報(8月)'!D41</f>
        <v>土</v>
      </c>
      <c r="X71" s="101" t="str">
        <f>'旬報(8月)'!D42</f>
        <v>日</v>
      </c>
      <c r="Y71" s="101" t="str">
        <f>'旬報(8月)'!D43</f>
        <v>月</v>
      </c>
      <c r="Z71" s="101" t="str">
        <f>'旬報(8月)'!D44</f>
        <v>火</v>
      </c>
      <c r="AA71" s="101" t="str">
        <f>'旬報(8月)'!D45</f>
        <v>水</v>
      </c>
      <c r="AB71" s="101" t="str">
        <f>'旬報(8月)'!D56</f>
        <v>木</v>
      </c>
      <c r="AC71" s="101" t="str">
        <f>'旬報(8月)'!D57</f>
        <v>金</v>
      </c>
      <c r="AD71" s="101" t="str">
        <f>'旬報(8月)'!D58</f>
        <v>土</v>
      </c>
      <c r="AE71" s="101" t="str">
        <f>'旬報(8月)'!D59</f>
        <v>日</v>
      </c>
      <c r="AF71" s="101" t="str">
        <f>'旬報(8月)'!D60</f>
        <v>月</v>
      </c>
      <c r="AG71" s="101" t="str">
        <f>'旬報(8月)'!D61</f>
        <v>火</v>
      </c>
      <c r="AH71" s="101" t="str">
        <f>'旬報(8月)'!D62</f>
        <v>水</v>
      </c>
      <c r="AI71" s="101" t="str">
        <f>'旬報(8月)'!D63</f>
        <v>木</v>
      </c>
      <c r="AJ71" s="101" t="str">
        <f>'旬報(8月)'!D64</f>
        <v>金</v>
      </c>
      <c r="AK71" s="101" t="str">
        <f>'旬報(8月)'!D65</f>
        <v>土</v>
      </c>
      <c r="AL71" s="102" t="str">
        <f>'旬報(8月)'!D66</f>
        <v>日</v>
      </c>
      <c r="AM71" s="212" t="str">
        <f>IF(SUM(AM72:AM83)=0,"",ROUND(AVERAGE(AM72:AM83),3))</f>
        <v/>
      </c>
      <c r="AN71" s="71"/>
    </row>
    <row r="72" spans="2:43" ht="12.75" customHeight="1">
      <c r="B72" s="225">
        <f t="shared" ref="B72" si="13">B59+1</f>
        <v>8</v>
      </c>
      <c r="C72" s="226" t="s">
        <v>1</v>
      </c>
      <c r="D72" s="3" t="str">
        <f>D59</f>
        <v>●建設</v>
      </c>
      <c r="E72" s="222" t="str">
        <f>E59</f>
        <v>富山　太郎</v>
      </c>
      <c r="F72" s="223"/>
      <c r="G72" s="224"/>
      <c r="H72" s="75"/>
      <c r="I72" s="75"/>
      <c r="J72" s="75"/>
      <c r="K72" s="75"/>
      <c r="L72" s="75"/>
      <c r="M72" s="76"/>
      <c r="N72" s="76"/>
      <c r="O72" s="76"/>
      <c r="P72" s="76"/>
      <c r="Q72" s="76"/>
      <c r="R72" s="76"/>
      <c r="S72" s="108"/>
      <c r="T72" s="109"/>
      <c r="U72" s="76"/>
      <c r="V72" s="110"/>
      <c r="W72" s="111"/>
      <c r="X72" s="76"/>
      <c r="Y72" s="76"/>
      <c r="Z72" s="76"/>
      <c r="AA72" s="76"/>
      <c r="AB72" s="76"/>
      <c r="AC72" s="76"/>
      <c r="AD72" s="76"/>
      <c r="AE72" s="76"/>
      <c r="AF72" s="76"/>
      <c r="AG72" s="76"/>
      <c r="AH72" s="76"/>
      <c r="AI72" s="76"/>
      <c r="AJ72" s="76"/>
      <c r="AK72" s="76"/>
      <c r="AL72" s="77"/>
      <c r="AM72" s="213" t="str">
        <f>IF(AO72=0,"",(AO72+AP72)/(AR72+AP72))</f>
        <v/>
      </c>
      <c r="AN72" s="1"/>
      <c r="AO72">
        <f>SUM(COUNTIF(H72:AL72,{"休"}))</f>
        <v>0</v>
      </c>
      <c r="AP72" s="1"/>
      <c r="AQ72">
        <f>SUM(COUNTIF(H72:AL72,{"■"}))</f>
        <v>0</v>
      </c>
    </row>
    <row r="73" spans="2:43" ht="12.75" customHeight="1">
      <c r="B73" s="225"/>
      <c r="C73" s="226"/>
      <c r="D73" s="3">
        <f t="shared" ref="D73:E83" si="14">D60</f>
        <v>0</v>
      </c>
      <c r="E73" s="222" t="str">
        <f t="shared" si="14"/>
        <v>富山　次郎</v>
      </c>
      <c r="F73" s="223"/>
      <c r="G73" s="224"/>
      <c r="H73" s="75"/>
      <c r="I73" s="76"/>
      <c r="J73" s="76"/>
      <c r="K73" s="76"/>
      <c r="L73" s="76"/>
      <c r="M73" s="76"/>
      <c r="N73" s="76"/>
      <c r="O73" s="76"/>
      <c r="P73" s="76"/>
      <c r="Q73" s="76"/>
      <c r="R73" s="76"/>
      <c r="S73" s="108"/>
      <c r="T73" s="109"/>
      <c r="U73" s="76"/>
      <c r="V73" s="110"/>
      <c r="W73" s="111"/>
      <c r="X73" s="76"/>
      <c r="Y73" s="76"/>
      <c r="Z73" s="76"/>
      <c r="AA73" s="76"/>
      <c r="AB73" s="76"/>
      <c r="AC73" s="76"/>
      <c r="AD73" s="76"/>
      <c r="AE73" s="76"/>
      <c r="AF73" s="76"/>
      <c r="AG73" s="76"/>
      <c r="AH73" s="76"/>
      <c r="AI73" s="76"/>
      <c r="AJ73" s="76"/>
      <c r="AK73" s="76"/>
      <c r="AL73" s="77"/>
      <c r="AM73" s="213" t="str">
        <f t="shared" ref="AM73:AM83" si="15">IF(AO73=0,"",(AO73+AP73)/(AR73+AP73))</f>
        <v/>
      </c>
      <c r="AN73" s="1"/>
      <c r="AO73">
        <f>SUM(COUNTIF(H73:AL73,{"休"}))</f>
        <v>0</v>
      </c>
      <c r="AP73" s="1"/>
      <c r="AQ73">
        <f>SUM(COUNTIF(H73:AL73,{"■"}))</f>
        <v>0</v>
      </c>
    </row>
    <row r="74" spans="2:43" ht="12.75" customHeight="1">
      <c r="B74" s="182"/>
      <c r="C74" s="200"/>
      <c r="D74" s="3">
        <f t="shared" si="14"/>
        <v>0</v>
      </c>
      <c r="E74" s="222" t="str">
        <f t="shared" si="14"/>
        <v>富山　三郎</v>
      </c>
      <c r="F74" s="223"/>
      <c r="G74" s="224"/>
      <c r="H74" s="97"/>
      <c r="I74" s="98"/>
      <c r="J74" s="98"/>
      <c r="K74" s="98"/>
      <c r="L74" s="98"/>
      <c r="M74" s="98"/>
      <c r="N74" s="98"/>
      <c r="O74" s="98"/>
      <c r="P74" s="98"/>
      <c r="Q74" s="98"/>
      <c r="R74" s="98"/>
      <c r="S74" s="112"/>
      <c r="T74" s="196"/>
      <c r="U74" s="103"/>
      <c r="V74" s="197"/>
      <c r="W74" s="97"/>
      <c r="X74" s="98"/>
      <c r="Y74" s="98"/>
      <c r="Z74" s="98"/>
      <c r="AA74" s="98"/>
      <c r="AB74" s="98"/>
      <c r="AC74" s="98"/>
      <c r="AD74" s="98"/>
      <c r="AE74" s="98"/>
      <c r="AF74" s="98"/>
      <c r="AG74" s="98"/>
      <c r="AH74" s="98"/>
      <c r="AI74" s="98"/>
      <c r="AJ74" s="98"/>
      <c r="AK74" s="98"/>
      <c r="AL74" s="99"/>
      <c r="AM74" s="213" t="str">
        <f t="shared" si="15"/>
        <v/>
      </c>
      <c r="AN74" s="93"/>
      <c r="AO74">
        <f>SUM(COUNTIF(H74:AL74,{"休"}))</f>
        <v>0</v>
      </c>
      <c r="AQ74">
        <f>SUM(COUNTIF(H74:AL74,{"■"}))</f>
        <v>0</v>
      </c>
    </row>
    <row r="75" spans="2:43" ht="12.75" customHeight="1">
      <c r="B75" s="225"/>
      <c r="C75" s="226"/>
      <c r="D75" s="3" t="str">
        <f t="shared" si="14"/>
        <v>▲建設（一次下請）</v>
      </c>
      <c r="E75" s="222" t="str">
        <f t="shared" si="14"/>
        <v>高岡　一郎</v>
      </c>
      <c r="F75" s="223"/>
      <c r="G75" s="224"/>
      <c r="H75" s="75"/>
      <c r="I75" s="75"/>
      <c r="J75" s="75"/>
      <c r="K75" s="75"/>
      <c r="L75" s="75"/>
      <c r="M75" s="76"/>
      <c r="N75" s="76"/>
      <c r="O75" s="76"/>
      <c r="P75" s="76"/>
      <c r="Q75" s="76"/>
      <c r="R75" s="76"/>
      <c r="S75" s="108"/>
      <c r="T75" s="193"/>
      <c r="U75" s="194"/>
      <c r="V75" s="195"/>
      <c r="W75" s="111"/>
      <c r="X75" s="76"/>
      <c r="Y75" s="76"/>
      <c r="Z75" s="76"/>
      <c r="AA75" s="76"/>
      <c r="AB75" s="76"/>
      <c r="AC75" s="76"/>
      <c r="AD75" s="76"/>
      <c r="AE75" s="76"/>
      <c r="AF75" s="76"/>
      <c r="AG75" s="76"/>
      <c r="AH75" s="76"/>
      <c r="AI75" s="76"/>
      <c r="AJ75" s="76"/>
      <c r="AK75" s="76"/>
      <c r="AL75" s="77"/>
      <c r="AM75" s="213" t="str">
        <f t="shared" si="15"/>
        <v/>
      </c>
      <c r="AN75" s="1"/>
      <c r="AO75">
        <f>SUM(COUNTIF(H75:AL75,{"休"}))</f>
        <v>0</v>
      </c>
      <c r="AP75" s="1"/>
      <c r="AQ75">
        <f>SUM(COUNTIF(H75:AL75,{"■"}))</f>
        <v>0</v>
      </c>
    </row>
    <row r="76" spans="2:43" ht="12.75" customHeight="1">
      <c r="B76" s="225"/>
      <c r="C76" s="226"/>
      <c r="D76" s="3" t="str">
        <f t="shared" si="14"/>
        <v>■建設（二次下請）</v>
      </c>
      <c r="E76" s="222" t="str">
        <f t="shared" si="14"/>
        <v>新川　花子</v>
      </c>
      <c r="F76" s="223"/>
      <c r="G76" s="224"/>
      <c r="H76" s="75"/>
      <c r="I76" s="76"/>
      <c r="J76" s="76"/>
      <c r="K76" s="76"/>
      <c r="L76" s="76"/>
      <c r="M76" s="76"/>
      <c r="N76" s="76"/>
      <c r="O76" s="76"/>
      <c r="P76" s="76"/>
      <c r="Q76" s="76"/>
      <c r="R76" s="76"/>
      <c r="S76" s="108"/>
      <c r="T76" s="109"/>
      <c r="U76" s="76"/>
      <c r="V76" s="110"/>
      <c r="W76" s="111"/>
      <c r="X76" s="76"/>
      <c r="Y76" s="76"/>
      <c r="Z76" s="76"/>
      <c r="AA76" s="76"/>
      <c r="AB76" s="76"/>
      <c r="AC76" s="76"/>
      <c r="AD76" s="76"/>
      <c r="AE76" s="76"/>
      <c r="AF76" s="76"/>
      <c r="AG76" s="76"/>
      <c r="AH76" s="76"/>
      <c r="AI76" s="76"/>
      <c r="AJ76" s="76"/>
      <c r="AK76" s="76"/>
      <c r="AL76" s="77"/>
      <c r="AM76" s="213" t="str">
        <f>IF(AO76=0,"",(AO76+AP76)/(AR76+AP76))</f>
        <v/>
      </c>
      <c r="AN76" s="1"/>
      <c r="AO76">
        <f>SUM(COUNTIF(H76:AL76,{"休"}))</f>
        <v>0</v>
      </c>
      <c r="AP76" s="1"/>
      <c r="AQ76">
        <f>SUM(COUNTIF(H76:AL76,{"■"}))</f>
        <v>0</v>
      </c>
    </row>
    <row r="77" spans="2:43" ht="12.75" customHeight="1">
      <c r="B77" s="182"/>
      <c r="C77" s="200"/>
      <c r="D77" s="3">
        <f t="shared" si="14"/>
        <v>0</v>
      </c>
      <c r="E77" s="222">
        <f t="shared" si="14"/>
        <v>0</v>
      </c>
      <c r="F77" s="223"/>
      <c r="G77" s="224"/>
      <c r="H77" s="97"/>
      <c r="I77" s="98"/>
      <c r="J77" s="98"/>
      <c r="K77" s="98"/>
      <c r="L77" s="98"/>
      <c r="M77" s="98"/>
      <c r="N77" s="98"/>
      <c r="O77" s="98"/>
      <c r="P77" s="98"/>
      <c r="Q77" s="98"/>
      <c r="R77" s="98"/>
      <c r="S77" s="112"/>
      <c r="T77" s="196"/>
      <c r="U77" s="103"/>
      <c r="V77" s="197"/>
      <c r="W77" s="97"/>
      <c r="X77" s="98"/>
      <c r="Y77" s="98"/>
      <c r="Z77" s="98"/>
      <c r="AA77" s="98"/>
      <c r="AB77" s="98"/>
      <c r="AC77" s="98"/>
      <c r="AD77" s="98"/>
      <c r="AE77" s="98"/>
      <c r="AF77" s="98"/>
      <c r="AG77" s="98"/>
      <c r="AH77" s="98"/>
      <c r="AI77" s="98"/>
      <c r="AJ77" s="98"/>
      <c r="AK77" s="98"/>
      <c r="AL77" s="99"/>
      <c r="AM77" s="213" t="str">
        <f t="shared" si="15"/>
        <v/>
      </c>
      <c r="AN77" s="93"/>
      <c r="AO77">
        <f>SUM(COUNTIF(H77:AL77,{"休"}))</f>
        <v>0</v>
      </c>
      <c r="AQ77">
        <f>SUM(COUNTIF(H77:AL77,{"■"}))</f>
        <v>0</v>
      </c>
    </row>
    <row r="78" spans="2:43" ht="12.75" customHeight="1">
      <c r="B78" s="225"/>
      <c r="C78" s="226"/>
      <c r="D78" s="3">
        <f t="shared" si="14"/>
        <v>0</v>
      </c>
      <c r="E78" s="222">
        <f t="shared" si="14"/>
        <v>0</v>
      </c>
      <c r="F78" s="223"/>
      <c r="G78" s="224"/>
      <c r="H78" s="75"/>
      <c r="I78" s="75"/>
      <c r="J78" s="75"/>
      <c r="K78" s="75"/>
      <c r="L78" s="75"/>
      <c r="M78" s="76"/>
      <c r="N78" s="76"/>
      <c r="O78" s="76"/>
      <c r="P78" s="76"/>
      <c r="Q78" s="76"/>
      <c r="R78" s="76"/>
      <c r="S78" s="108"/>
      <c r="T78" s="193"/>
      <c r="U78" s="194"/>
      <c r="V78" s="195"/>
      <c r="W78" s="111"/>
      <c r="X78" s="76"/>
      <c r="Y78" s="76"/>
      <c r="Z78" s="76"/>
      <c r="AA78" s="76"/>
      <c r="AB78" s="76"/>
      <c r="AC78" s="76"/>
      <c r="AD78" s="76"/>
      <c r="AE78" s="76"/>
      <c r="AF78" s="76"/>
      <c r="AG78" s="76"/>
      <c r="AH78" s="76"/>
      <c r="AI78" s="76"/>
      <c r="AJ78" s="76"/>
      <c r="AK78" s="76"/>
      <c r="AL78" s="77"/>
      <c r="AM78" s="213" t="str">
        <f t="shared" si="15"/>
        <v/>
      </c>
      <c r="AN78" s="1"/>
      <c r="AO78">
        <f>SUM(COUNTIF(H78:AL78,{"休"}))</f>
        <v>0</v>
      </c>
      <c r="AP78" s="1"/>
      <c r="AQ78">
        <f>SUM(COUNTIF(H78:AL78,{"■"}))</f>
        <v>0</v>
      </c>
    </row>
    <row r="79" spans="2:43" ht="12.75" customHeight="1">
      <c r="B79" s="225"/>
      <c r="C79" s="226"/>
      <c r="D79" s="3">
        <f t="shared" si="14"/>
        <v>0</v>
      </c>
      <c r="E79" s="222">
        <f t="shared" si="14"/>
        <v>0</v>
      </c>
      <c r="F79" s="223"/>
      <c r="G79" s="224"/>
      <c r="H79" s="75"/>
      <c r="I79" s="76"/>
      <c r="J79" s="76"/>
      <c r="K79" s="76"/>
      <c r="L79" s="76"/>
      <c r="M79" s="76"/>
      <c r="N79" s="76"/>
      <c r="O79" s="76"/>
      <c r="P79" s="76"/>
      <c r="Q79" s="76"/>
      <c r="R79" s="76"/>
      <c r="S79" s="108"/>
      <c r="T79" s="109"/>
      <c r="U79" s="76"/>
      <c r="V79" s="110"/>
      <c r="W79" s="111"/>
      <c r="X79" s="76"/>
      <c r="Y79" s="76"/>
      <c r="Z79" s="76"/>
      <c r="AA79" s="76"/>
      <c r="AB79" s="76"/>
      <c r="AC79" s="76"/>
      <c r="AD79" s="76"/>
      <c r="AE79" s="76"/>
      <c r="AF79" s="76"/>
      <c r="AG79" s="76"/>
      <c r="AH79" s="76"/>
      <c r="AI79" s="76"/>
      <c r="AJ79" s="76"/>
      <c r="AK79" s="76"/>
      <c r="AL79" s="77"/>
      <c r="AM79" s="213" t="str">
        <f t="shared" si="15"/>
        <v/>
      </c>
      <c r="AN79" s="1"/>
      <c r="AO79">
        <f>SUM(COUNTIF(H79:AL79,{"休"}))</f>
        <v>0</v>
      </c>
      <c r="AP79" s="1"/>
      <c r="AQ79">
        <f>SUM(COUNTIF(H79:AL79,{"■"}))</f>
        <v>0</v>
      </c>
    </row>
    <row r="80" spans="2:43" ht="12.75" customHeight="1">
      <c r="B80" s="182"/>
      <c r="C80" s="200"/>
      <c r="D80" s="3">
        <f t="shared" si="14"/>
        <v>0</v>
      </c>
      <c r="E80" s="222">
        <f t="shared" si="14"/>
        <v>0</v>
      </c>
      <c r="F80" s="223"/>
      <c r="G80" s="224"/>
      <c r="H80" s="97"/>
      <c r="I80" s="98"/>
      <c r="J80" s="98"/>
      <c r="K80" s="98"/>
      <c r="L80" s="98"/>
      <c r="M80" s="98"/>
      <c r="N80" s="98"/>
      <c r="O80" s="98"/>
      <c r="P80" s="98"/>
      <c r="Q80" s="98"/>
      <c r="R80" s="98"/>
      <c r="S80" s="112"/>
      <c r="T80" s="196"/>
      <c r="U80" s="103"/>
      <c r="V80" s="197"/>
      <c r="W80" s="97"/>
      <c r="X80" s="98"/>
      <c r="Y80" s="98"/>
      <c r="Z80" s="98"/>
      <c r="AA80" s="98"/>
      <c r="AB80" s="98"/>
      <c r="AC80" s="98"/>
      <c r="AD80" s="98"/>
      <c r="AE80" s="98"/>
      <c r="AF80" s="98"/>
      <c r="AG80" s="98"/>
      <c r="AH80" s="98"/>
      <c r="AI80" s="98"/>
      <c r="AJ80" s="98"/>
      <c r="AK80" s="98"/>
      <c r="AL80" s="99"/>
      <c r="AM80" s="213" t="str">
        <f t="shared" si="15"/>
        <v/>
      </c>
      <c r="AN80" s="93"/>
      <c r="AO80">
        <f>SUM(COUNTIF(H80:AL80,{"休"}))</f>
        <v>0</v>
      </c>
      <c r="AQ80">
        <f>SUM(COUNTIF(H80:AL80,{"■"}))</f>
        <v>0</v>
      </c>
    </row>
    <row r="81" spans="2:43" ht="12.75" customHeight="1">
      <c r="B81" s="225"/>
      <c r="C81" s="226"/>
      <c r="D81" s="3">
        <f t="shared" si="14"/>
        <v>0</v>
      </c>
      <c r="E81" s="222">
        <f t="shared" si="14"/>
        <v>0</v>
      </c>
      <c r="F81" s="223"/>
      <c r="G81" s="224"/>
      <c r="H81" s="75"/>
      <c r="I81" s="75"/>
      <c r="J81" s="75"/>
      <c r="K81" s="75"/>
      <c r="L81" s="75"/>
      <c r="M81" s="76"/>
      <c r="N81" s="76"/>
      <c r="O81" s="76"/>
      <c r="P81" s="76"/>
      <c r="Q81" s="76"/>
      <c r="R81" s="76"/>
      <c r="S81" s="108"/>
      <c r="T81" s="193"/>
      <c r="U81" s="194"/>
      <c r="V81" s="195"/>
      <c r="W81" s="111"/>
      <c r="X81" s="76"/>
      <c r="Y81" s="76"/>
      <c r="Z81" s="76"/>
      <c r="AA81" s="76"/>
      <c r="AB81" s="76"/>
      <c r="AC81" s="76"/>
      <c r="AD81" s="76"/>
      <c r="AE81" s="76"/>
      <c r="AF81" s="76"/>
      <c r="AG81" s="76"/>
      <c r="AH81" s="76"/>
      <c r="AI81" s="76"/>
      <c r="AJ81" s="76"/>
      <c r="AK81" s="76"/>
      <c r="AL81" s="77"/>
      <c r="AM81" s="213" t="str">
        <f t="shared" si="15"/>
        <v/>
      </c>
      <c r="AN81" s="1"/>
      <c r="AO81">
        <f>SUM(COUNTIF(H81:AL81,{"休"}))</f>
        <v>0</v>
      </c>
      <c r="AP81" s="1"/>
      <c r="AQ81">
        <f>SUM(COUNTIF(H81:AL81,{"■"}))</f>
        <v>0</v>
      </c>
    </row>
    <row r="82" spans="2:43" ht="12.75" customHeight="1">
      <c r="B82" s="225"/>
      <c r="C82" s="226"/>
      <c r="D82" s="3">
        <f t="shared" si="14"/>
        <v>0</v>
      </c>
      <c r="E82" s="222">
        <f t="shared" si="14"/>
        <v>0</v>
      </c>
      <c r="F82" s="223"/>
      <c r="G82" s="224"/>
      <c r="H82" s="75"/>
      <c r="I82" s="76"/>
      <c r="J82" s="76"/>
      <c r="K82" s="76"/>
      <c r="L82" s="76"/>
      <c r="M82" s="76"/>
      <c r="N82" s="76"/>
      <c r="O82" s="76"/>
      <c r="P82" s="76"/>
      <c r="Q82" s="76"/>
      <c r="R82" s="76"/>
      <c r="S82" s="108"/>
      <c r="T82" s="109"/>
      <c r="U82" s="76"/>
      <c r="V82" s="110"/>
      <c r="W82" s="111"/>
      <c r="X82" s="76"/>
      <c r="Y82" s="76"/>
      <c r="Z82" s="76"/>
      <c r="AA82" s="76"/>
      <c r="AB82" s="76"/>
      <c r="AC82" s="76"/>
      <c r="AD82" s="76"/>
      <c r="AE82" s="76"/>
      <c r="AF82" s="76"/>
      <c r="AG82" s="76"/>
      <c r="AH82" s="76"/>
      <c r="AI82" s="76"/>
      <c r="AJ82" s="76"/>
      <c r="AK82" s="76"/>
      <c r="AL82" s="77"/>
      <c r="AM82" s="213" t="str">
        <f t="shared" si="15"/>
        <v/>
      </c>
      <c r="AN82" s="1"/>
      <c r="AO82">
        <f>SUM(COUNTIF(H82:AL82,{"休"}))</f>
        <v>0</v>
      </c>
      <c r="AP82" s="1"/>
      <c r="AQ82">
        <f>SUM(COUNTIF(H82:AL82,{"■"}))</f>
        <v>0</v>
      </c>
    </row>
    <row r="83" spans="2:43" ht="12.75" customHeight="1" thickBot="1">
      <c r="B83" s="121"/>
      <c r="C83" s="189"/>
      <c r="D83" s="3">
        <f t="shared" si="14"/>
        <v>0</v>
      </c>
      <c r="E83" s="222">
        <f t="shared" si="14"/>
        <v>0</v>
      </c>
      <c r="F83" s="223"/>
      <c r="G83" s="224"/>
      <c r="H83" s="97"/>
      <c r="I83" s="98"/>
      <c r="J83" s="98"/>
      <c r="K83" s="98"/>
      <c r="L83" s="98"/>
      <c r="M83" s="98"/>
      <c r="N83" s="98"/>
      <c r="O83" s="98"/>
      <c r="P83" s="98"/>
      <c r="Q83" s="98"/>
      <c r="R83" s="98"/>
      <c r="S83" s="112"/>
      <c r="T83" s="113"/>
      <c r="U83" s="114"/>
      <c r="V83" s="115"/>
      <c r="W83" s="97"/>
      <c r="X83" s="98"/>
      <c r="Y83" s="98"/>
      <c r="Z83" s="98"/>
      <c r="AA83" s="98"/>
      <c r="AB83" s="98"/>
      <c r="AC83" s="98"/>
      <c r="AD83" s="98"/>
      <c r="AE83" s="98"/>
      <c r="AF83" s="98"/>
      <c r="AG83" s="98"/>
      <c r="AH83" s="98"/>
      <c r="AI83" s="98"/>
      <c r="AJ83" s="98"/>
      <c r="AK83" s="98"/>
      <c r="AL83" s="99"/>
      <c r="AM83" s="213" t="str">
        <f t="shared" si="15"/>
        <v/>
      </c>
      <c r="AN83" s="93"/>
      <c r="AO83">
        <f>SUM(COUNTIF(H83:AL83,{"休"}))</f>
        <v>0</v>
      </c>
      <c r="AQ83">
        <f>SUM(COUNTIF(H83:AL83,{"■"}))</f>
        <v>0</v>
      </c>
    </row>
    <row r="84" spans="2:43" ht="12.75" customHeight="1" thickBot="1">
      <c r="B84" s="182"/>
      <c r="C84" s="185"/>
      <c r="D84" s="192"/>
      <c r="E84" s="203"/>
      <c r="F84" s="16"/>
      <c r="G84" s="204"/>
      <c r="H84" s="100" t="str">
        <f>'旬報(9月)'!D16</f>
        <v>月</v>
      </c>
      <c r="I84" s="101" t="str">
        <f>'旬報(9月)'!D17</f>
        <v>火</v>
      </c>
      <c r="J84" s="101" t="str">
        <f>'旬報(9月)'!D18</f>
        <v>水</v>
      </c>
      <c r="K84" s="101" t="str">
        <f>'旬報(9月)'!D19</f>
        <v>木</v>
      </c>
      <c r="L84" s="101" t="str">
        <f>'旬報(9月)'!D20</f>
        <v>金</v>
      </c>
      <c r="M84" s="101" t="str">
        <f>'旬報(9月)'!D21</f>
        <v>土</v>
      </c>
      <c r="N84" s="101" t="str">
        <f>'旬報(9月)'!D22</f>
        <v>日</v>
      </c>
      <c r="O84" s="101" t="str">
        <f>'旬報(9月)'!D23</f>
        <v>月</v>
      </c>
      <c r="P84" s="101" t="str">
        <f>'旬報(9月)'!D24</f>
        <v>火</v>
      </c>
      <c r="Q84" s="101" t="str">
        <f>'旬報(9月)'!D25</f>
        <v>水</v>
      </c>
      <c r="R84" s="101" t="str">
        <f>'旬報(9月)'!D36</f>
        <v>木</v>
      </c>
      <c r="S84" s="101" t="str">
        <f>'旬報(9月)'!D37</f>
        <v>金</v>
      </c>
      <c r="T84" s="116" t="str">
        <f>'旬報(9月)'!D38</f>
        <v>土</v>
      </c>
      <c r="U84" s="116" t="str">
        <f>'旬報(9月)'!D39</f>
        <v>日</v>
      </c>
      <c r="V84" s="116" t="str">
        <f>'旬報(9月)'!D40</f>
        <v>月</v>
      </c>
      <c r="W84" s="101" t="str">
        <f>'旬報(9月)'!D41</f>
        <v>火</v>
      </c>
      <c r="X84" s="101" t="str">
        <f>'旬報(9月)'!D42</f>
        <v>水</v>
      </c>
      <c r="Y84" s="101" t="str">
        <f>'旬報(9月)'!D43</f>
        <v>木</v>
      </c>
      <c r="Z84" s="101" t="str">
        <f>'旬報(9月)'!D44</f>
        <v>金</v>
      </c>
      <c r="AA84" s="101" t="str">
        <f>'旬報(9月)'!D45</f>
        <v>土</v>
      </c>
      <c r="AB84" s="101" t="str">
        <f>'旬報(9月)'!D56</f>
        <v>日</v>
      </c>
      <c r="AC84" s="101" t="str">
        <f>'旬報(9月)'!D57</f>
        <v>月</v>
      </c>
      <c r="AD84" s="101" t="str">
        <f>'旬報(9月)'!D58</f>
        <v>火</v>
      </c>
      <c r="AE84" s="101" t="str">
        <f>'旬報(9月)'!D59</f>
        <v>水</v>
      </c>
      <c r="AF84" s="101" t="str">
        <f>'旬報(9月)'!D60</f>
        <v>木</v>
      </c>
      <c r="AG84" s="101" t="str">
        <f>'旬報(9月)'!D61</f>
        <v>金</v>
      </c>
      <c r="AH84" s="101" t="str">
        <f>'旬報(9月)'!D62</f>
        <v>土</v>
      </c>
      <c r="AI84" s="101" t="str">
        <f>'旬報(9月)'!D63</f>
        <v>日</v>
      </c>
      <c r="AJ84" s="101" t="str">
        <f>'旬報(9月)'!D64</f>
        <v>月</v>
      </c>
      <c r="AK84" s="101" t="str">
        <f>'旬報(9月)'!D65</f>
        <v>火</v>
      </c>
      <c r="AL84" s="102"/>
      <c r="AM84" s="212" t="str">
        <f>IF(SUM(AM85:AM96)=0,"",ROUND(AVERAGE(AM85:AM96),3))</f>
        <v/>
      </c>
      <c r="AN84" s="71"/>
    </row>
    <row r="85" spans="2:43" ht="12.75" customHeight="1">
      <c r="B85" s="225">
        <f t="shared" ref="B85" si="16">B72+1</f>
        <v>9</v>
      </c>
      <c r="C85" s="226" t="s">
        <v>1</v>
      </c>
      <c r="D85" s="3" t="str">
        <f>D72</f>
        <v>●建設</v>
      </c>
      <c r="E85" s="222" t="str">
        <f>E72</f>
        <v>富山　太郎</v>
      </c>
      <c r="F85" s="223"/>
      <c r="G85" s="224"/>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7"/>
      <c r="AM85" s="213" t="str">
        <f>IF(AO85=0,"",(AO85+AP85)/(AR85+AP85))</f>
        <v/>
      </c>
      <c r="AN85" s="1"/>
      <c r="AO85">
        <f>SUM(COUNTIF(H85:AL85,{"休"}))</f>
        <v>0</v>
      </c>
      <c r="AQ85">
        <f>SUM(COUNTIF(H85:AL85,{"■"}))</f>
        <v>0</v>
      </c>
    </row>
    <row r="86" spans="2:43" ht="12.75" customHeight="1">
      <c r="B86" s="225"/>
      <c r="C86" s="226"/>
      <c r="D86" s="3">
        <f t="shared" ref="D86:E96" si="17">D73</f>
        <v>0</v>
      </c>
      <c r="E86" s="222" t="str">
        <f t="shared" si="17"/>
        <v>富山　次郎</v>
      </c>
      <c r="F86" s="223"/>
      <c r="G86" s="224"/>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7"/>
      <c r="AM86" s="213" t="str">
        <f t="shared" ref="AM86:AM96" si="18">IF(AO86=0,"",(AO86+AP86)/(AR86+AP86))</f>
        <v/>
      </c>
      <c r="AN86" s="1"/>
      <c r="AO86">
        <f>SUM(COUNTIF(H86:AL86,{"休"}))</f>
        <v>0</v>
      </c>
      <c r="AQ86">
        <f>SUM(COUNTIF(H86:AL86,{"■"}))</f>
        <v>0</v>
      </c>
    </row>
    <row r="87" spans="2:43" ht="12.75" customHeight="1">
      <c r="B87" s="182"/>
      <c r="C87" s="200"/>
      <c r="D87" s="3">
        <f t="shared" si="17"/>
        <v>0</v>
      </c>
      <c r="E87" s="222" t="str">
        <f t="shared" si="17"/>
        <v>富山　三郎</v>
      </c>
      <c r="F87" s="223"/>
      <c r="G87" s="224"/>
      <c r="H87" s="97"/>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c r="AM87" s="213" t="str">
        <f t="shared" si="18"/>
        <v/>
      </c>
      <c r="AN87" s="93"/>
      <c r="AO87">
        <f>SUM(COUNTIF(H87:AL87,{"休"}))</f>
        <v>0</v>
      </c>
      <c r="AQ87">
        <f>SUM(COUNTIF(H87:AL87,{"■"}))</f>
        <v>0</v>
      </c>
    </row>
    <row r="88" spans="2:43" ht="12.75" customHeight="1">
      <c r="B88" s="225"/>
      <c r="C88" s="226"/>
      <c r="D88" s="3" t="str">
        <f t="shared" si="17"/>
        <v>▲建設（一次下請）</v>
      </c>
      <c r="E88" s="222" t="str">
        <f t="shared" si="17"/>
        <v>高岡　一郎</v>
      </c>
      <c r="F88" s="223"/>
      <c r="G88" s="224"/>
      <c r="H88" s="75"/>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7"/>
      <c r="AM88" s="213" t="str">
        <f t="shared" si="18"/>
        <v/>
      </c>
      <c r="AN88" s="1"/>
      <c r="AO88">
        <f>SUM(COUNTIF(H88:AL88,{"休"}))</f>
        <v>0</v>
      </c>
      <c r="AQ88">
        <f>SUM(COUNTIF(H88:AL88,{"■"}))</f>
        <v>0</v>
      </c>
    </row>
    <row r="89" spans="2:43" ht="12.75" customHeight="1">
      <c r="B89" s="225"/>
      <c r="C89" s="226"/>
      <c r="D89" s="3" t="str">
        <f t="shared" si="17"/>
        <v>■建設（二次下請）</v>
      </c>
      <c r="E89" s="222" t="str">
        <f t="shared" si="17"/>
        <v>新川　花子</v>
      </c>
      <c r="F89" s="223"/>
      <c r="G89" s="224"/>
      <c r="H89" s="75"/>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7"/>
      <c r="AM89" s="213" t="str">
        <f>IF(AO89=0,"",(AO89+AP89)/(AR89+AP89))</f>
        <v/>
      </c>
      <c r="AN89" s="1"/>
      <c r="AO89">
        <f>SUM(COUNTIF(H89:AL89,{"休"}))</f>
        <v>0</v>
      </c>
      <c r="AQ89">
        <f>SUM(COUNTIF(H89:AL89,{"■"}))</f>
        <v>0</v>
      </c>
    </row>
    <row r="90" spans="2:43" ht="12.75" customHeight="1">
      <c r="B90" s="182"/>
      <c r="C90" s="200"/>
      <c r="D90" s="3">
        <f t="shared" si="17"/>
        <v>0</v>
      </c>
      <c r="E90" s="222">
        <f t="shared" si="17"/>
        <v>0</v>
      </c>
      <c r="F90" s="223"/>
      <c r="G90" s="224"/>
      <c r="H90" s="97"/>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9"/>
      <c r="AM90" s="213" t="str">
        <f t="shared" si="18"/>
        <v/>
      </c>
      <c r="AN90" s="93"/>
      <c r="AO90">
        <f>SUM(COUNTIF(H90:AL90,{"休"}))</f>
        <v>0</v>
      </c>
      <c r="AQ90">
        <f>SUM(COUNTIF(H90:AL90,{"■"}))</f>
        <v>0</v>
      </c>
    </row>
    <row r="91" spans="2:43" ht="12.75" customHeight="1">
      <c r="B91" s="225"/>
      <c r="C91" s="226"/>
      <c r="D91" s="3">
        <f t="shared" si="17"/>
        <v>0</v>
      </c>
      <c r="E91" s="222">
        <f t="shared" si="17"/>
        <v>0</v>
      </c>
      <c r="F91" s="223"/>
      <c r="G91" s="224"/>
      <c r="H91" s="75"/>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M91" s="213" t="str">
        <f t="shared" si="18"/>
        <v/>
      </c>
      <c r="AN91" s="1"/>
      <c r="AO91">
        <f>SUM(COUNTIF(H91:AL91,{"休"}))</f>
        <v>0</v>
      </c>
      <c r="AQ91">
        <f>SUM(COUNTIF(H91:AL91,{"■"}))</f>
        <v>0</v>
      </c>
    </row>
    <row r="92" spans="2:43" ht="12.75" customHeight="1">
      <c r="B92" s="225"/>
      <c r="C92" s="226"/>
      <c r="D92" s="3">
        <f t="shared" si="17"/>
        <v>0</v>
      </c>
      <c r="E92" s="222">
        <f t="shared" si="17"/>
        <v>0</v>
      </c>
      <c r="F92" s="223"/>
      <c r="G92" s="224"/>
      <c r="H92" s="75"/>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7"/>
      <c r="AM92" s="213" t="str">
        <f t="shared" si="18"/>
        <v/>
      </c>
      <c r="AN92" s="1"/>
      <c r="AO92">
        <f>SUM(COUNTIF(H92:AL92,{"休"}))</f>
        <v>0</v>
      </c>
      <c r="AQ92">
        <f>SUM(COUNTIF(H92:AL92,{"■"}))</f>
        <v>0</v>
      </c>
    </row>
    <row r="93" spans="2:43" ht="12.75" customHeight="1">
      <c r="B93" s="182"/>
      <c r="C93" s="200"/>
      <c r="D93" s="3">
        <f t="shared" si="17"/>
        <v>0</v>
      </c>
      <c r="E93" s="222">
        <f t="shared" si="17"/>
        <v>0</v>
      </c>
      <c r="F93" s="223"/>
      <c r="G93" s="224"/>
      <c r="H93" s="97"/>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9"/>
      <c r="AM93" s="213" t="str">
        <f t="shared" si="18"/>
        <v/>
      </c>
      <c r="AN93" s="93"/>
      <c r="AO93">
        <f>SUM(COUNTIF(H93:AL93,{"休"}))</f>
        <v>0</v>
      </c>
      <c r="AQ93">
        <f>SUM(COUNTIF(H93:AL93,{"■"}))</f>
        <v>0</v>
      </c>
    </row>
    <row r="94" spans="2:43" ht="12.75" customHeight="1">
      <c r="B94" s="225"/>
      <c r="C94" s="226"/>
      <c r="D94" s="3">
        <f t="shared" si="17"/>
        <v>0</v>
      </c>
      <c r="E94" s="222">
        <f t="shared" si="17"/>
        <v>0</v>
      </c>
      <c r="F94" s="223"/>
      <c r="G94" s="224"/>
      <c r="H94" s="75"/>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7"/>
      <c r="AM94" s="213" t="str">
        <f t="shared" si="18"/>
        <v/>
      </c>
      <c r="AN94" s="1"/>
      <c r="AO94">
        <f>SUM(COUNTIF(H94:AL94,{"休"}))</f>
        <v>0</v>
      </c>
      <c r="AQ94">
        <f>SUM(COUNTIF(H94:AL94,{"■"}))</f>
        <v>0</v>
      </c>
    </row>
    <row r="95" spans="2:43" ht="12.75" customHeight="1">
      <c r="B95" s="225"/>
      <c r="C95" s="226"/>
      <c r="D95" s="3">
        <f t="shared" si="17"/>
        <v>0</v>
      </c>
      <c r="E95" s="222">
        <f t="shared" si="17"/>
        <v>0</v>
      </c>
      <c r="F95" s="223"/>
      <c r="G95" s="224"/>
      <c r="H95" s="75"/>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7"/>
      <c r="AM95" s="213" t="str">
        <f t="shared" si="18"/>
        <v/>
      </c>
      <c r="AN95" s="1"/>
      <c r="AO95">
        <f>SUM(COUNTIF(H95:AL95,{"休"}))</f>
        <v>0</v>
      </c>
      <c r="AQ95">
        <f>SUM(COUNTIF(H95:AL95,{"■"}))</f>
        <v>0</v>
      </c>
    </row>
    <row r="96" spans="2:43" ht="12.75" customHeight="1" thickBot="1">
      <c r="B96" s="121"/>
      <c r="C96" s="189"/>
      <c r="D96" s="3">
        <f t="shared" si="17"/>
        <v>0</v>
      </c>
      <c r="E96" s="222">
        <f t="shared" si="17"/>
        <v>0</v>
      </c>
      <c r="F96" s="223"/>
      <c r="G96" s="224"/>
      <c r="H96" s="97"/>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9"/>
      <c r="AM96" s="213" t="str">
        <f t="shared" si="18"/>
        <v/>
      </c>
      <c r="AN96" s="93"/>
      <c r="AO96">
        <f>SUM(COUNTIF(H96:AL96,{"休"}))</f>
        <v>0</v>
      </c>
      <c r="AQ96">
        <f>SUM(COUNTIF(H96:AL96,{"■"}))</f>
        <v>0</v>
      </c>
    </row>
    <row r="97" spans="2:44" ht="12.75" customHeight="1" thickBot="1">
      <c r="B97" s="182"/>
      <c r="C97" s="185"/>
      <c r="D97" s="192"/>
      <c r="E97" s="203"/>
      <c r="F97" s="16"/>
      <c r="G97" s="204"/>
      <c r="H97" s="100" t="str">
        <f>'旬報(10月)'!D16</f>
        <v>水</v>
      </c>
      <c r="I97" s="101" t="str">
        <f>'旬報(10月)'!D17</f>
        <v>木</v>
      </c>
      <c r="J97" s="101" t="str">
        <f>'旬報(10月)'!D18</f>
        <v>金</v>
      </c>
      <c r="K97" s="101" t="str">
        <f>'旬報(10月)'!D19</f>
        <v>土</v>
      </c>
      <c r="L97" s="101" t="str">
        <f>'旬報(10月)'!D20</f>
        <v>日</v>
      </c>
      <c r="M97" s="101" t="str">
        <f>'旬報(10月)'!D21</f>
        <v>月</v>
      </c>
      <c r="N97" s="101" t="str">
        <f>'旬報(10月)'!D22</f>
        <v>火</v>
      </c>
      <c r="O97" s="101" t="str">
        <f>'旬報(10月)'!D23</f>
        <v>水</v>
      </c>
      <c r="P97" s="101" t="str">
        <f>'旬報(10月)'!D24</f>
        <v>木</v>
      </c>
      <c r="Q97" s="101" t="str">
        <f>'旬報(10月)'!D25</f>
        <v>金</v>
      </c>
      <c r="R97" s="101" t="str">
        <f>'旬報(10月)'!D36</f>
        <v>土</v>
      </c>
      <c r="S97" s="101" t="str">
        <f>'旬報(10月)'!D37</f>
        <v>日</v>
      </c>
      <c r="T97" s="101" t="str">
        <f>'旬報(10月)'!D38</f>
        <v>月</v>
      </c>
      <c r="U97" s="101" t="str">
        <f>'旬報(10月)'!D39</f>
        <v>火</v>
      </c>
      <c r="V97" s="101" t="str">
        <f>'旬報(10月)'!D40</f>
        <v>水</v>
      </c>
      <c r="W97" s="101" t="str">
        <f>'旬報(10月)'!D41</f>
        <v>木</v>
      </c>
      <c r="X97" s="101" t="str">
        <f>'旬報(10月)'!D42</f>
        <v>金</v>
      </c>
      <c r="Y97" s="101" t="str">
        <f>'旬報(10月)'!D43</f>
        <v>土</v>
      </c>
      <c r="Z97" s="101" t="str">
        <f>'旬報(10月)'!D44</f>
        <v>日</v>
      </c>
      <c r="AA97" s="101" t="str">
        <f>'旬報(10月)'!D45</f>
        <v>月</v>
      </c>
      <c r="AB97" s="101" t="str">
        <f>'旬報(10月)'!D56</f>
        <v>火</v>
      </c>
      <c r="AC97" s="101" t="str">
        <f>'旬報(10月)'!D57</f>
        <v>水</v>
      </c>
      <c r="AD97" s="101" t="str">
        <f>'旬報(10月)'!D58</f>
        <v>木</v>
      </c>
      <c r="AE97" s="101" t="str">
        <f>'旬報(10月)'!D59</f>
        <v>金</v>
      </c>
      <c r="AF97" s="101" t="str">
        <f>'旬報(10月)'!D60</f>
        <v>土</v>
      </c>
      <c r="AG97" s="101" t="str">
        <f>'旬報(10月)'!D61</f>
        <v>日</v>
      </c>
      <c r="AH97" s="101" t="str">
        <f>'旬報(10月)'!D62</f>
        <v>月</v>
      </c>
      <c r="AI97" s="101" t="str">
        <f>'旬報(10月)'!D63</f>
        <v>火</v>
      </c>
      <c r="AJ97" s="101" t="str">
        <f>'旬報(10月)'!D64</f>
        <v>水</v>
      </c>
      <c r="AK97" s="101" t="str">
        <f>'旬報(10月)'!D65</f>
        <v>木</v>
      </c>
      <c r="AL97" s="102" t="str">
        <f>'旬報(10月)'!D66</f>
        <v>金</v>
      </c>
      <c r="AM97" s="212" t="str">
        <f>IF(SUM(AM98:AM109)=0,"",ROUND(AVERAGE(AM98:AM109),3))</f>
        <v/>
      </c>
      <c r="AN97" s="71"/>
    </row>
    <row r="98" spans="2:44" ht="12.75" customHeight="1">
      <c r="B98" s="225">
        <f t="shared" ref="B98" si="19">B85+1</f>
        <v>10</v>
      </c>
      <c r="C98" s="226" t="s">
        <v>1</v>
      </c>
      <c r="D98" s="3" t="str">
        <f>D85</f>
        <v>●建設</v>
      </c>
      <c r="E98" s="222" t="str">
        <f>E85</f>
        <v>富山　太郎</v>
      </c>
      <c r="F98" s="223"/>
      <c r="G98" s="224"/>
      <c r="H98" s="75"/>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7"/>
      <c r="AM98" s="213" t="str">
        <f>IF(AO98=0,"",(AO98+AP98)/(AR98+AP98))</f>
        <v/>
      </c>
      <c r="AN98" s="1"/>
      <c r="AO98">
        <f>SUM(COUNTIF(H98:AL98,{"休"}))</f>
        <v>0</v>
      </c>
      <c r="AQ98">
        <f>SUM(COUNTIF(H98:AL98,{"■"}))</f>
        <v>0</v>
      </c>
    </row>
    <row r="99" spans="2:44" ht="12.75" customHeight="1">
      <c r="B99" s="225"/>
      <c r="C99" s="226"/>
      <c r="D99" s="3">
        <f t="shared" ref="D99:E109" si="20">D86</f>
        <v>0</v>
      </c>
      <c r="E99" s="222" t="str">
        <f t="shared" si="20"/>
        <v>富山　次郎</v>
      </c>
      <c r="F99" s="223"/>
      <c r="G99" s="224"/>
      <c r="H99" s="75"/>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7"/>
      <c r="AM99" s="213" t="str">
        <f t="shared" ref="AM99:AM109" si="21">IF(AO99=0,"",(AO99+AP99)/(AR99+AP99))</f>
        <v/>
      </c>
      <c r="AN99" s="1"/>
      <c r="AO99">
        <f>SUM(COUNTIF(H99:AL99,{"休"}))</f>
        <v>0</v>
      </c>
      <c r="AQ99">
        <f>SUM(COUNTIF(H99:AL99,{"■"}))</f>
        <v>0</v>
      </c>
    </row>
    <row r="100" spans="2:44" ht="12.75" customHeight="1">
      <c r="B100" s="182"/>
      <c r="C100" s="200"/>
      <c r="D100" s="3">
        <f t="shared" si="20"/>
        <v>0</v>
      </c>
      <c r="E100" s="222" t="str">
        <f t="shared" si="20"/>
        <v>富山　三郎</v>
      </c>
      <c r="F100" s="223"/>
      <c r="G100" s="224"/>
      <c r="H100" s="97"/>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9"/>
      <c r="AM100" s="213" t="str">
        <f t="shared" si="21"/>
        <v/>
      </c>
      <c r="AN100" s="93"/>
      <c r="AO100">
        <f>SUM(COUNTIF(H100:AL100,{"休"}))</f>
        <v>0</v>
      </c>
      <c r="AQ100">
        <f>SUM(COUNTIF(H100:AL100,{"■"}))</f>
        <v>0</v>
      </c>
    </row>
    <row r="101" spans="2:44" ht="12.75" customHeight="1">
      <c r="B101" s="225"/>
      <c r="C101" s="226"/>
      <c r="D101" s="3" t="str">
        <f t="shared" si="20"/>
        <v>▲建設（一次下請）</v>
      </c>
      <c r="E101" s="222" t="str">
        <f t="shared" si="20"/>
        <v>高岡　一郎</v>
      </c>
      <c r="F101" s="223"/>
      <c r="G101" s="224"/>
      <c r="H101" s="75"/>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7"/>
      <c r="AM101" s="213" t="str">
        <f t="shared" si="21"/>
        <v/>
      </c>
      <c r="AN101" s="1"/>
      <c r="AO101">
        <f>SUM(COUNTIF(H101:AL101,{"休"}))</f>
        <v>0</v>
      </c>
      <c r="AQ101">
        <f>SUM(COUNTIF(H101:AL101,{"■"}))</f>
        <v>0</v>
      </c>
    </row>
    <row r="102" spans="2:44" ht="12.75" customHeight="1">
      <c r="B102" s="225"/>
      <c r="C102" s="226"/>
      <c r="D102" s="3" t="str">
        <f t="shared" si="20"/>
        <v>■建設（二次下請）</v>
      </c>
      <c r="E102" s="222" t="str">
        <f t="shared" si="20"/>
        <v>新川　花子</v>
      </c>
      <c r="F102" s="223"/>
      <c r="G102" s="224"/>
      <c r="H102" s="75"/>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7"/>
      <c r="AM102" s="213" t="str">
        <f>IF(AO102=0,"",(AO102+AP102)/(AR102+AP102))</f>
        <v/>
      </c>
      <c r="AN102" s="1"/>
      <c r="AO102">
        <f>SUM(COUNTIF(H102:AL102,{"休"}))</f>
        <v>0</v>
      </c>
      <c r="AQ102">
        <f>SUM(COUNTIF(H102:AL102,{"■"}))</f>
        <v>0</v>
      </c>
    </row>
    <row r="103" spans="2:44" ht="12.75" customHeight="1">
      <c r="B103" s="182"/>
      <c r="C103" s="200"/>
      <c r="D103" s="3">
        <f t="shared" si="20"/>
        <v>0</v>
      </c>
      <c r="E103" s="222">
        <f t="shared" si="20"/>
        <v>0</v>
      </c>
      <c r="F103" s="223"/>
      <c r="G103" s="224"/>
      <c r="H103" s="97"/>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9"/>
      <c r="AM103" s="213" t="str">
        <f t="shared" si="21"/>
        <v/>
      </c>
      <c r="AN103" s="93"/>
      <c r="AO103">
        <f>SUM(COUNTIF(H103:AL103,{"休"}))</f>
        <v>0</v>
      </c>
      <c r="AQ103">
        <f>SUM(COUNTIF(H103:AL103,{"■"}))</f>
        <v>0</v>
      </c>
    </row>
    <row r="104" spans="2:44" ht="12.75" customHeight="1">
      <c r="B104" s="225"/>
      <c r="C104" s="226"/>
      <c r="D104" s="3">
        <f t="shared" si="20"/>
        <v>0</v>
      </c>
      <c r="E104" s="222">
        <f t="shared" si="20"/>
        <v>0</v>
      </c>
      <c r="F104" s="223"/>
      <c r="G104" s="224"/>
      <c r="H104" s="75"/>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7"/>
      <c r="AM104" s="213" t="str">
        <f t="shared" si="21"/>
        <v/>
      </c>
      <c r="AN104" s="1"/>
      <c r="AO104">
        <f>SUM(COUNTIF(H104:AL104,{"休"}))</f>
        <v>0</v>
      </c>
      <c r="AQ104">
        <f>SUM(COUNTIF(H104:AL104,{"■"}))</f>
        <v>0</v>
      </c>
    </row>
    <row r="105" spans="2:44" ht="12.75" customHeight="1">
      <c r="B105" s="225"/>
      <c r="C105" s="226"/>
      <c r="D105" s="3">
        <f t="shared" si="20"/>
        <v>0</v>
      </c>
      <c r="E105" s="222">
        <f t="shared" si="20"/>
        <v>0</v>
      </c>
      <c r="F105" s="223"/>
      <c r="G105" s="224"/>
      <c r="H105" s="75"/>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7"/>
      <c r="AM105" s="213" t="str">
        <f t="shared" si="21"/>
        <v/>
      </c>
      <c r="AN105" s="1"/>
      <c r="AO105">
        <f>SUM(COUNTIF(H105:AL105,{"休"}))</f>
        <v>0</v>
      </c>
      <c r="AQ105">
        <f>SUM(COUNTIF(H105:AL105,{"■"}))</f>
        <v>0</v>
      </c>
    </row>
    <row r="106" spans="2:44" ht="12.75" customHeight="1">
      <c r="B106" s="182"/>
      <c r="C106" s="200"/>
      <c r="D106" s="3">
        <f t="shared" si="20"/>
        <v>0</v>
      </c>
      <c r="E106" s="222">
        <f t="shared" si="20"/>
        <v>0</v>
      </c>
      <c r="F106" s="223"/>
      <c r="G106" s="224"/>
      <c r="H106" s="97"/>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9"/>
      <c r="AM106" s="213" t="str">
        <f t="shared" si="21"/>
        <v/>
      </c>
      <c r="AN106" s="93"/>
      <c r="AO106">
        <f>SUM(COUNTIF(H106:AL106,{"休"}))</f>
        <v>0</v>
      </c>
      <c r="AQ106">
        <f>SUM(COUNTIF(H106:AL106,{"■"}))</f>
        <v>0</v>
      </c>
    </row>
    <row r="107" spans="2:44" ht="12.75" customHeight="1">
      <c r="B107" s="225"/>
      <c r="C107" s="226"/>
      <c r="D107" s="3">
        <f t="shared" si="20"/>
        <v>0</v>
      </c>
      <c r="E107" s="222">
        <f t="shared" si="20"/>
        <v>0</v>
      </c>
      <c r="F107" s="223"/>
      <c r="G107" s="224"/>
      <c r="H107" s="75"/>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7"/>
      <c r="AM107" s="213" t="str">
        <f t="shared" si="21"/>
        <v/>
      </c>
      <c r="AN107" s="1"/>
      <c r="AO107">
        <f>SUM(COUNTIF(H107:AL107,{"休"}))</f>
        <v>0</v>
      </c>
      <c r="AQ107">
        <f>SUM(COUNTIF(H107:AL107,{"■"}))</f>
        <v>0</v>
      </c>
    </row>
    <row r="108" spans="2:44" ht="12.75" customHeight="1">
      <c r="B108" s="225"/>
      <c r="C108" s="226"/>
      <c r="D108" s="3">
        <f t="shared" si="20"/>
        <v>0</v>
      </c>
      <c r="E108" s="222">
        <f t="shared" si="20"/>
        <v>0</v>
      </c>
      <c r="F108" s="223"/>
      <c r="G108" s="224"/>
      <c r="H108" s="75"/>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7"/>
      <c r="AM108" s="213" t="str">
        <f t="shared" si="21"/>
        <v/>
      </c>
      <c r="AN108" s="1"/>
      <c r="AO108">
        <f>SUM(COUNTIF(H108:AL108,{"休"}))</f>
        <v>0</v>
      </c>
      <c r="AQ108">
        <f>SUM(COUNTIF(H108:AL108,{"■"}))</f>
        <v>0</v>
      </c>
    </row>
    <row r="109" spans="2:44" ht="12.75" customHeight="1" thickBot="1">
      <c r="B109" s="121"/>
      <c r="C109" s="189"/>
      <c r="D109" s="3">
        <f t="shared" si="20"/>
        <v>0</v>
      </c>
      <c r="E109" s="222">
        <f t="shared" si="20"/>
        <v>0</v>
      </c>
      <c r="F109" s="223"/>
      <c r="G109" s="224"/>
      <c r="H109" s="97"/>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9"/>
      <c r="AM109" s="213" t="str">
        <f t="shared" si="21"/>
        <v/>
      </c>
      <c r="AN109" s="93"/>
      <c r="AO109">
        <f>SUM(COUNTIF(H109:AL109,{"休"}))</f>
        <v>0</v>
      </c>
      <c r="AQ109">
        <f>SUM(COUNTIF(H109:AL109,{"■"}))</f>
        <v>0</v>
      </c>
    </row>
    <row r="110" spans="2:44" ht="12.75" customHeight="1" thickBot="1">
      <c r="B110" s="182"/>
      <c r="C110" s="185"/>
      <c r="D110" s="192"/>
      <c r="E110" s="203"/>
      <c r="F110" s="16"/>
      <c r="G110" s="204"/>
      <c r="H110" s="100" t="str">
        <f>'旬報(11月)'!D16</f>
        <v>土</v>
      </c>
      <c r="I110" s="101" t="str">
        <f>'旬報(11月)'!D17</f>
        <v>日</v>
      </c>
      <c r="J110" s="101" t="str">
        <f>'旬報(11月)'!D18</f>
        <v>月</v>
      </c>
      <c r="K110" s="101" t="str">
        <f>'旬報(11月)'!D19</f>
        <v>火</v>
      </c>
      <c r="L110" s="101" t="str">
        <f>'旬報(11月)'!D20</f>
        <v>水</v>
      </c>
      <c r="M110" s="101" t="str">
        <f>'旬報(11月)'!D21</f>
        <v>木</v>
      </c>
      <c r="N110" s="101" t="str">
        <f>'旬報(11月)'!D22</f>
        <v>金</v>
      </c>
      <c r="O110" s="101" t="str">
        <f>'旬報(11月)'!D23</f>
        <v>土</v>
      </c>
      <c r="P110" s="101" t="str">
        <f>'旬報(11月)'!D24</f>
        <v>日</v>
      </c>
      <c r="Q110" s="101" t="str">
        <f>'旬報(11月)'!D25</f>
        <v>月</v>
      </c>
      <c r="R110" s="101" t="str">
        <f>'旬報(11月)'!D36</f>
        <v>火</v>
      </c>
      <c r="S110" s="101" t="str">
        <f>'旬報(11月)'!D37</f>
        <v>水</v>
      </c>
      <c r="T110" s="101" t="str">
        <f>'旬報(11月)'!D38</f>
        <v>木</v>
      </c>
      <c r="U110" s="101" t="str">
        <f>'旬報(11月)'!D39</f>
        <v>金</v>
      </c>
      <c r="V110" s="101" t="str">
        <f>'旬報(11月)'!D40</f>
        <v>土</v>
      </c>
      <c r="W110" s="101" t="str">
        <f>'旬報(11月)'!D41</f>
        <v>日</v>
      </c>
      <c r="X110" s="101" t="str">
        <f>'旬報(11月)'!D42</f>
        <v>月</v>
      </c>
      <c r="Y110" s="101" t="str">
        <f>'旬報(11月)'!D43</f>
        <v>火</v>
      </c>
      <c r="Z110" s="101" t="str">
        <f>'旬報(11月)'!D44</f>
        <v>水</v>
      </c>
      <c r="AA110" s="101" t="str">
        <f>'旬報(11月)'!D45</f>
        <v>木</v>
      </c>
      <c r="AB110" s="101" t="str">
        <f>'旬報(11月)'!D56</f>
        <v>金</v>
      </c>
      <c r="AC110" s="101" t="str">
        <f>'旬報(11月)'!D57</f>
        <v>土</v>
      </c>
      <c r="AD110" s="101" t="str">
        <f>'旬報(11月)'!D58</f>
        <v>日</v>
      </c>
      <c r="AE110" s="101" t="str">
        <f>'旬報(11月)'!D59</f>
        <v>月</v>
      </c>
      <c r="AF110" s="101" t="str">
        <f>'旬報(11月)'!D60</f>
        <v>火</v>
      </c>
      <c r="AG110" s="101" t="str">
        <f>'旬報(11月)'!D61</f>
        <v>水</v>
      </c>
      <c r="AH110" s="101" t="str">
        <f>'旬報(11月)'!D62</f>
        <v>木</v>
      </c>
      <c r="AI110" s="101" t="str">
        <f>'旬報(11月)'!D63</f>
        <v>金</v>
      </c>
      <c r="AJ110" s="101" t="str">
        <f>'旬報(11月)'!D64</f>
        <v>土</v>
      </c>
      <c r="AK110" s="101" t="str">
        <f>'旬報(11月)'!D65</f>
        <v>日</v>
      </c>
      <c r="AL110" s="104"/>
      <c r="AM110" s="212">
        <f>IF(SUM(AM111:AM122)=0,"",ROUND(AVERAGE(AM111:AM122),3))</f>
        <v>0.27100000000000002</v>
      </c>
      <c r="AN110" s="71"/>
    </row>
    <row r="111" spans="2:44" ht="12.75" customHeight="1">
      <c r="B111" s="225">
        <f t="shared" ref="B111" si="22">B98+1</f>
        <v>11</v>
      </c>
      <c r="C111" s="226" t="s">
        <v>1</v>
      </c>
      <c r="D111" s="3" t="str">
        <f>D98</f>
        <v>●建設</v>
      </c>
      <c r="E111" s="222" t="str">
        <f>E98</f>
        <v>富山　太郎</v>
      </c>
      <c r="F111" s="223"/>
      <c r="G111" s="224"/>
      <c r="H111" s="75" t="s">
        <v>9</v>
      </c>
      <c r="I111" s="76" t="s">
        <v>9</v>
      </c>
      <c r="J111" s="76" t="s">
        <v>69</v>
      </c>
      <c r="K111" s="76" t="s">
        <v>9</v>
      </c>
      <c r="L111" s="76" t="s">
        <v>9</v>
      </c>
      <c r="M111" s="76" t="s">
        <v>69</v>
      </c>
      <c r="N111" s="76" t="s">
        <v>9</v>
      </c>
      <c r="O111" s="76" t="s">
        <v>9</v>
      </c>
      <c r="P111" s="76" t="s">
        <v>9</v>
      </c>
      <c r="Q111" s="76" t="s">
        <v>9</v>
      </c>
      <c r="R111" s="76" t="s">
        <v>69</v>
      </c>
      <c r="S111" s="76" t="s">
        <v>69</v>
      </c>
      <c r="T111" s="76" t="s">
        <v>9</v>
      </c>
      <c r="U111" s="76" t="s">
        <v>9</v>
      </c>
      <c r="V111" s="76" t="s">
        <v>9</v>
      </c>
      <c r="W111" s="76" t="s">
        <v>9</v>
      </c>
      <c r="X111" s="76" t="s">
        <v>69</v>
      </c>
      <c r="Y111" s="76" t="s">
        <v>9</v>
      </c>
      <c r="Z111" s="76" t="s">
        <v>9</v>
      </c>
      <c r="AA111" s="76" t="s">
        <v>69</v>
      </c>
      <c r="AB111" s="76" t="s">
        <v>9</v>
      </c>
      <c r="AC111" s="76" t="s">
        <v>9</v>
      </c>
      <c r="AD111" s="76" t="s">
        <v>9</v>
      </c>
      <c r="AE111" s="76" t="s">
        <v>9</v>
      </c>
      <c r="AF111" s="76" t="s">
        <v>69</v>
      </c>
      <c r="AG111" s="76" t="s">
        <v>69</v>
      </c>
      <c r="AH111" s="76" t="s">
        <v>9</v>
      </c>
      <c r="AI111" s="76" t="s">
        <v>9</v>
      </c>
      <c r="AJ111" s="76" t="s">
        <v>9</v>
      </c>
      <c r="AK111" s="76" t="s">
        <v>9</v>
      </c>
      <c r="AL111" s="77"/>
      <c r="AM111" s="213">
        <f>IF(AO111=0,"",(AO111+AP111)/(AR111+AP111))</f>
        <v>0.26666666666666666</v>
      </c>
      <c r="AN111" s="1"/>
      <c r="AO111">
        <f>SUM(COUNTIF(H111:AL111,{"休"}))</f>
        <v>8</v>
      </c>
      <c r="AQ111" cm="1">
        <f t="array" ref="AQ111">SUM(COUNTIF(H111:AL111,{"■"}))</f>
        <v>22</v>
      </c>
      <c r="AR111">
        <f>AO111+AQ111</f>
        <v>30</v>
      </c>
    </row>
    <row r="112" spans="2:44" ht="12.75" customHeight="1">
      <c r="B112" s="225"/>
      <c r="C112" s="226"/>
      <c r="D112" s="3">
        <f t="shared" ref="D112:E122" si="23">D99</f>
        <v>0</v>
      </c>
      <c r="E112" s="222" t="str">
        <f t="shared" si="23"/>
        <v>富山　次郎</v>
      </c>
      <c r="F112" s="223"/>
      <c r="G112" s="224"/>
      <c r="H112" s="75" t="s">
        <v>9</v>
      </c>
      <c r="I112" s="76" t="s">
        <v>9</v>
      </c>
      <c r="J112" s="76" t="s">
        <v>9</v>
      </c>
      <c r="K112" s="76" t="s">
        <v>69</v>
      </c>
      <c r="L112" s="76" t="s">
        <v>69</v>
      </c>
      <c r="M112" s="76" t="s">
        <v>9</v>
      </c>
      <c r="N112" s="76" t="s">
        <v>9</v>
      </c>
      <c r="O112" s="76" t="s">
        <v>9</v>
      </c>
      <c r="P112" s="76" t="s">
        <v>9</v>
      </c>
      <c r="Q112" s="76" t="s">
        <v>69</v>
      </c>
      <c r="R112" s="76" t="s">
        <v>9</v>
      </c>
      <c r="S112" s="76" t="s">
        <v>9</v>
      </c>
      <c r="T112" s="76" t="s">
        <v>69</v>
      </c>
      <c r="U112" s="76" t="s">
        <v>9</v>
      </c>
      <c r="V112" s="76" t="s">
        <v>9</v>
      </c>
      <c r="W112" s="76" t="s">
        <v>9</v>
      </c>
      <c r="X112" s="76" t="s">
        <v>9</v>
      </c>
      <c r="Y112" s="76" t="s">
        <v>69</v>
      </c>
      <c r="Z112" s="76" t="s">
        <v>69</v>
      </c>
      <c r="AA112" s="76" t="s">
        <v>9</v>
      </c>
      <c r="AB112" s="76" t="s">
        <v>9</v>
      </c>
      <c r="AC112" s="76" t="s">
        <v>9</v>
      </c>
      <c r="AD112" s="76" t="s">
        <v>9</v>
      </c>
      <c r="AE112" s="76" t="s">
        <v>69</v>
      </c>
      <c r="AF112" s="76" t="s">
        <v>9</v>
      </c>
      <c r="AG112" s="76" t="s">
        <v>9</v>
      </c>
      <c r="AH112" s="76" t="s">
        <v>69</v>
      </c>
      <c r="AI112" s="76" t="s">
        <v>9</v>
      </c>
      <c r="AJ112" s="76" t="s">
        <v>9</v>
      </c>
      <c r="AK112" s="76" t="s">
        <v>9</v>
      </c>
      <c r="AL112" s="77"/>
      <c r="AM112" s="213">
        <f t="shared" ref="AM112:AM122" si="24">IF(AO112=0,"",(AO112+AP112)/(AR112+AP112))</f>
        <v>0.26666666666666666</v>
      </c>
      <c r="AN112" s="1"/>
      <c r="AO112">
        <f>SUM(COUNTIF(H112:AL112,{"休"}))</f>
        <v>8</v>
      </c>
      <c r="AQ112">
        <f>SUM(COUNTIF(H112:AL112,{"■"}))</f>
        <v>22</v>
      </c>
      <c r="AR112">
        <f>AO112+AQ112</f>
        <v>30</v>
      </c>
    </row>
    <row r="113" spans="2:44" ht="12.75" customHeight="1">
      <c r="B113" s="182"/>
      <c r="C113" s="200"/>
      <c r="D113" s="3">
        <f t="shared" si="23"/>
        <v>0</v>
      </c>
      <c r="E113" s="222" t="str">
        <f t="shared" si="23"/>
        <v>富山　三郎</v>
      </c>
      <c r="F113" s="223"/>
      <c r="G113" s="224"/>
      <c r="H113" s="97" t="s">
        <v>69</v>
      </c>
      <c r="I113" s="98" t="s">
        <v>9</v>
      </c>
      <c r="J113" s="98" t="s">
        <v>9</v>
      </c>
      <c r="K113" s="98" t="s">
        <v>9</v>
      </c>
      <c r="L113" s="98" t="s">
        <v>9</v>
      </c>
      <c r="M113" s="98" t="s">
        <v>9</v>
      </c>
      <c r="N113" s="98" t="s">
        <v>69</v>
      </c>
      <c r="O113" s="98" t="s">
        <v>69</v>
      </c>
      <c r="P113" s="98" t="s">
        <v>9</v>
      </c>
      <c r="Q113" s="98" t="s">
        <v>9</v>
      </c>
      <c r="R113" s="98" t="s">
        <v>9</v>
      </c>
      <c r="S113" s="98" t="s">
        <v>9</v>
      </c>
      <c r="T113" s="98" t="s">
        <v>9</v>
      </c>
      <c r="U113" s="98" t="s">
        <v>69</v>
      </c>
      <c r="V113" s="98" t="s">
        <v>69</v>
      </c>
      <c r="W113" s="98" t="s">
        <v>9</v>
      </c>
      <c r="X113" s="98" t="s">
        <v>9</v>
      </c>
      <c r="Y113" s="98" t="s">
        <v>9</v>
      </c>
      <c r="Z113" s="98" t="s">
        <v>9</v>
      </c>
      <c r="AA113" s="98" t="s">
        <v>9</v>
      </c>
      <c r="AB113" s="98" t="s">
        <v>69</v>
      </c>
      <c r="AC113" s="98" t="s">
        <v>69</v>
      </c>
      <c r="AD113" s="98" t="s">
        <v>9</v>
      </c>
      <c r="AE113" s="98" t="s">
        <v>9</v>
      </c>
      <c r="AF113" s="98" t="s">
        <v>9</v>
      </c>
      <c r="AG113" s="98" t="s">
        <v>9</v>
      </c>
      <c r="AH113" s="98" t="s">
        <v>9</v>
      </c>
      <c r="AI113" s="98" t="s">
        <v>69</v>
      </c>
      <c r="AJ113" s="103" t="s">
        <v>69</v>
      </c>
      <c r="AK113" s="103" t="s">
        <v>9</v>
      </c>
      <c r="AL113" s="211"/>
      <c r="AM113" s="213">
        <f t="shared" si="24"/>
        <v>0.3</v>
      </c>
      <c r="AN113" s="93"/>
      <c r="AO113">
        <f>SUM(COUNTIF(H113:AL113,{"休"}))</f>
        <v>9</v>
      </c>
      <c r="AQ113">
        <f>SUM(COUNTIF(H113:AL113,{"■"}))</f>
        <v>21</v>
      </c>
      <c r="AR113">
        <f>AO113+AQ113</f>
        <v>30</v>
      </c>
    </row>
    <row r="114" spans="2:44" ht="12.75" customHeight="1">
      <c r="B114" s="225"/>
      <c r="C114" s="226"/>
      <c r="D114" s="3" t="str">
        <f t="shared" si="23"/>
        <v>▲建設（一次下請）</v>
      </c>
      <c r="E114" s="222" t="str">
        <f t="shared" si="23"/>
        <v>高岡　一郎</v>
      </c>
      <c r="F114" s="223"/>
      <c r="G114" s="224"/>
      <c r="H114" s="75"/>
      <c r="I114" s="76"/>
      <c r="J114" s="76"/>
      <c r="K114" s="76"/>
      <c r="L114" s="76"/>
      <c r="M114" s="76"/>
      <c r="N114" s="76"/>
      <c r="O114" s="76"/>
      <c r="P114" s="76"/>
      <c r="Q114" s="76"/>
      <c r="R114" s="76"/>
      <c r="S114" s="76"/>
      <c r="T114" s="76"/>
      <c r="U114" s="76"/>
      <c r="V114" s="76"/>
      <c r="W114" s="76"/>
      <c r="X114" s="76"/>
      <c r="Y114" s="76"/>
      <c r="Z114" s="76"/>
      <c r="AA114" s="76"/>
      <c r="AB114" s="76"/>
      <c r="AC114" s="76"/>
      <c r="AD114" s="98" t="s">
        <v>9</v>
      </c>
      <c r="AE114" s="98" t="s">
        <v>9</v>
      </c>
      <c r="AF114" s="98" t="s">
        <v>69</v>
      </c>
      <c r="AG114" s="98" t="s">
        <v>69</v>
      </c>
      <c r="AH114" s="98" t="s">
        <v>9</v>
      </c>
      <c r="AI114" s="98" t="s">
        <v>9</v>
      </c>
      <c r="AJ114" s="103" t="s">
        <v>9</v>
      </c>
      <c r="AK114" s="103" t="s">
        <v>9</v>
      </c>
      <c r="AL114" s="77"/>
      <c r="AM114" s="213">
        <f t="shared" si="24"/>
        <v>0.25</v>
      </c>
      <c r="AN114" s="1"/>
      <c r="AO114">
        <f>SUM(COUNTIF(H114:AL114,{"休"}))</f>
        <v>2</v>
      </c>
      <c r="AQ114">
        <f>SUM(COUNTIF(H114:AL114,{"■"}))</f>
        <v>6</v>
      </c>
      <c r="AR114">
        <f t="shared" ref="AR114:AR121" si="25">AO114+AQ114</f>
        <v>8</v>
      </c>
    </row>
    <row r="115" spans="2:44" ht="12.75" customHeight="1">
      <c r="B115" s="225"/>
      <c r="C115" s="226"/>
      <c r="D115" s="3" t="str">
        <f t="shared" si="23"/>
        <v>■建設（二次下請）</v>
      </c>
      <c r="E115" s="222" t="str">
        <f t="shared" si="23"/>
        <v>新川　花子</v>
      </c>
      <c r="F115" s="223"/>
      <c r="G115" s="224"/>
      <c r="H115" s="75"/>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t="s">
        <v>9</v>
      </c>
      <c r="AK115" s="76" t="s">
        <v>9</v>
      </c>
      <c r="AL115" s="77"/>
      <c r="AM115" s="213" t="str">
        <f>IF(AO115=0,"",(AO115+AP115)/(AR115+AP115))</f>
        <v/>
      </c>
      <c r="AN115" s="1"/>
      <c r="AO115">
        <f>SUM(COUNTIF(H115:AL115,{"休"}))</f>
        <v>0</v>
      </c>
      <c r="AQ115">
        <f>SUM(COUNTIF(H115:AL115,{"■"}))</f>
        <v>2</v>
      </c>
      <c r="AR115">
        <f t="shared" si="25"/>
        <v>2</v>
      </c>
    </row>
    <row r="116" spans="2:44" ht="12.75" customHeight="1">
      <c r="B116" s="182"/>
      <c r="C116" s="200"/>
      <c r="D116" s="3">
        <f t="shared" si="23"/>
        <v>0</v>
      </c>
      <c r="E116" s="222">
        <f t="shared" si="23"/>
        <v>0</v>
      </c>
      <c r="F116" s="223"/>
      <c r="G116" s="224"/>
      <c r="H116" s="97"/>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103"/>
      <c r="AK116" s="103"/>
      <c r="AL116" s="211"/>
      <c r="AM116" s="213" t="str">
        <f t="shared" si="24"/>
        <v/>
      </c>
      <c r="AN116" s="93"/>
      <c r="AO116">
        <f>SUM(COUNTIF(H116:AL116,{"休"}))</f>
        <v>0</v>
      </c>
      <c r="AQ116">
        <f>SUM(COUNTIF(H116:AL116,{"■"}))</f>
        <v>0</v>
      </c>
      <c r="AR116">
        <f t="shared" si="25"/>
        <v>0</v>
      </c>
    </row>
    <row r="117" spans="2:44" ht="12.75" customHeight="1">
      <c r="B117" s="225"/>
      <c r="C117" s="226"/>
      <c r="D117" s="3">
        <f t="shared" si="23"/>
        <v>0</v>
      </c>
      <c r="E117" s="222">
        <f t="shared" si="23"/>
        <v>0</v>
      </c>
      <c r="F117" s="223"/>
      <c r="G117" s="224"/>
      <c r="H117" s="75"/>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7"/>
      <c r="AM117" s="213" t="str">
        <f t="shared" si="24"/>
        <v/>
      </c>
      <c r="AN117" s="1"/>
      <c r="AO117">
        <f>SUM(COUNTIF(H117:AL117,{"休"}))</f>
        <v>0</v>
      </c>
      <c r="AQ117">
        <f>SUM(COUNTIF(H117:AL117,{"■"}))</f>
        <v>0</v>
      </c>
      <c r="AR117">
        <f t="shared" si="25"/>
        <v>0</v>
      </c>
    </row>
    <row r="118" spans="2:44" ht="12.75" customHeight="1">
      <c r="B118" s="225"/>
      <c r="C118" s="226"/>
      <c r="D118" s="3">
        <f t="shared" si="23"/>
        <v>0</v>
      </c>
      <c r="E118" s="222">
        <f t="shared" si="23"/>
        <v>0</v>
      </c>
      <c r="F118" s="223"/>
      <c r="G118" s="224"/>
      <c r="H118" s="75"/>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7"/>
      <c r="AM118" s="213" t="str">
        <f t="shared" si="24"/>
        <v/>
      </c>
      <c r="AN118" s="1"/>
      <c r="AO118">
        <f>SUM(COUNTIF(H118:AL118,{"休"}))</f>
        <v>0</v>
      </c>
      <c r="AQ118">
        <f>SUM(COUNTIF(H118:AL118,{"■"}))</f>
        <v>0</v>
      </c>
      <c r="AR118">
        <f t="shared" si="25"/>
        <v>0</v>
      </c>
    </row>
    <row r="119" spans="2:44" ht="12.75" customHeight="1">
      <c r="B119" s="182"/>
      <c r="C119" s="200"/>
      <c r="D119" s="3">
        <f t="shared" si="23"/>
        <v>0</v>
      </c>
      <c r="E119" s="222">
        <f t="shared" si="23"/>
        <v>0</v>
      </c>
      <c r="F119" s="223"/>
      <c r="G119" s="224"/>
      <c r="H119" s="97"/>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103"/>
      <c r="AK119" s="103"/>
      <c r="AL119" s="211"/>
      <c r="AM119" s="213" t="str">
        <f t="shared" si="24"/>
        <v/>
      </c>
      <c r="AN119" s="93"/>
      <c r="AO119">
        <f>SUM(COUNTIF(H119:AL119,{"休"}))</f>
        <v>0</v>
      </c>
      <c r="AQ119">
        <f>SUM(COUNTIF(H119:AL119,{"■"}))</f>
        <v>0</v>
      </c>
      <c r="AR119">
        <f t="shared" si="25"/>
        <v>0</v>
      </c>
    </row>
    <row r="120" spans="2:44" ht="12.75" customHeight="1">
      <c r="B120" s="225"/>
      <c r="C120" s="226"/>
      <c r="D120" s="3">
        <f t="shared" si="23"/>
        <v>0</v>
      </c>
      <c r="E120" s="222">
        <f t="shared" si="23"/>
        <v>0</v>
      </c>
      <c r="F120" s="223"/>
      <c r="G120" s="224"/>
      <c r="H120" s="75"/>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7"/>
      <c r="AM120" s="213" t="str">
        <f t="shared" si="24"/>
        <v/>
      </c>
      <c r="AN120" s="1"/>
      <c r="AO120">
        <f>SUM(COUNTIF(H120:AL120,{"休"}))</f>
        <v>0</v>
      </c>
      <c r="AQ120">
        <f>SUM(COUNTIF(H120:AL120,{"■"}))</f>
        <v>0</v>
      </c>
      <c r="AR120">
        <f t="shared" si="25"/>
        <v>0</v>
      </c>
    </row>
    <row r="121" spans="2:44" ht="12.75" customHeight="1">
      <c r="B121" s="225"/>
      <c r="C121" s="226"/>
      <c r="D121" s="3">
        <f t="shared" si="23"/>
        <v>0</v>
      </c>
      <c r="E121" s="222">
        <f t="shared" si="23"/>
        <v>0</v>
      </c>
      <c r="F121" s="223"/>
      <c r="G121" s="224"/>
      <c r="H121" s="75"/>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7"/>
      <c r="AM121" s="213" t="str">
        <f t="shared" si="24"/>
        <v/>
      </c>
      <c r="AN121" s="1"/>
      <c r="AO121">
        <f>SUM(COUNTIF(H121:AL121,{"休"}))</f>
        <v>0</v>
      </c>
      <c r="AQ121">
        <f>SUM(COUNTIF(H121:AL121,{"■"}))</f>
        <v>0</v>
      </c>
      <c r="AR121">
        <f t="shared" si="25"/>
        <v>0</v>
      </c>
    </row>
    <row r="122" spans="2:44" ht="12.75" customHeight="1" thickBot="1">
      <c r="B122" s="121"/>
      <c r="C122" s="189"/>
      <c r="D122" s="3">
        <f t="shared" si="23"/>
        <v>0</v>
      </c>
      <c r="E122" s="222">
        <f t="shared" si="23"/>
        <v>0</v>
      </c>
      <c r="F122" s="223"/>
      <c r="G122" s="224"/>
      <c r="H122" s="97"/>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103"/>
      <c r="AK122" s="103"/>
      <c r="AL122" s="117"/>
      <c r="AM122" s="213" t="str">
        <f t="shared" si="24"/>
        <v/>
      </c>
      <c r="AN122" s="93"/>
      <c r="AO122">
        <f>SUM(COUNTIF(H122:AL122,{"休"}))</f>
        <v>0</v>
      </c>
      <c r="AQ122">
        <f>SUM(COUNTIF(H122:AL122,{"■"}))</f>
        <v>0</v>
      </c>
    </row>
    <row r="123" spans="2:44" ht="12.75" customHeight="1" thickBot="1">
      <c r="B123" s="182"/>
      <c r="C123" s="185"/>
      <c r="D123" s="192"/>
      <c r="E123" s="203"/>
      <c r="F123" s="16"/>
      <c r="G123" s="204"/>
      <c r="H123" s="100" t="str">
        <f>'旬報(12月)'!D16</f>
        <v>月</v>
      </c>
      <c r="I123" s="101" t="str">
        <f>'旬報(12月)'!D17</f>
        <v>火</v>
      </c>
      <c r="J123" s="101" t="str">
        <f>'旬報(12月)'!D18</f>
        <v>水</v>
      </c>
      <c r="K123" s="101" t="str">
        <f>'旬報(12月)'!D19</f>
        <v>木</v>
      </c>
      <c r="L123" s="101" t="str">
        <f>'旬報(12月)'!D20</f>
        <v>金</v>
      </c>
      <c r="M123" s="101" t="str">
        <f>'旬報(12月)'!D21</f>
        <v>土</v>
      </c>
      <c r="N123" s="101" t="str">
        <f>'旬報(12月)'!D22</f>
        <v>日</v>
      </c>
      <c r="O123" s="101" t="str">
        <f>'旬報(12月)'!D23</f>
        <v>月</v>
      </c>
      <c r="P123" s="101" t="str">
        <f>'旬報(12月)'!D24</f>
        <v>火</v>
      </c>
      <c r="Q123" s="101" t="str">
        <f>'旬報(12月)'!D25</f>
        <v>水</v>
      </c>
      <c r="R123" s="101" t="str">
        <f>'旬報(12月)'!D36</f>
        <v>木</v>
      </c>
      <c r="S123" s="101" t="str">
        <f>'旬報(12月)'!D37</f>
        <v>金</v>
      </c>
      <c r="T123" s="101" t="str">
        <f>'旬報(12月)'!D38</f>
        <v>土</v>
      </c>
      <c r="U123" s="101" t="str">
        <f>'旬報(12月)'!D39</f>
        <v>日</v>
      </c>
      <c r="V123" s="101" t="str">
        <f>'旬報(12月)'!D40</f>
        <v>月</v>
      </c>
      <c r="W123" s="101" t="str">
        <f>'旬報(12月)'!D41</f>
        <v>火</v>
      </c>
      <c r="X123" s="101" t="str">
        <f>'旬報(12月)'!D42</f>
        <v>水</v>
      </c>
      <c r="Y123" s="101" t="str">
        <f>'旬報(12月)'!D43</f>
        <v>木</v>
      </c>
      <c r="Z123" s="101" t="str">
        <f>'旬報(12月)'!D44</f>
        <v>金</v>
      </c>
      <c r="AA123" s="101" t="str">
        <f>'旬報(12月)'!D45</f>
        <v>土</v>
      </c>
      <c r="AB123" s="101" t="str">
        <f>'旬報(12月)'!D56</f>
        <v>日</v>
      </c>
      <c r="AC123" s="101" t="str">
        <f>'旬報(12月)'!D57</f>
        <v>月</v>
      </c>
      <c r="AD123" s="101" t="str">
        <f>'旬報(12月)'!D58</f>
        <v>火</v>
      </c>
      <c r="AE123" s="101" t="str">
        <f>'旬報(12月)'!D59</f>
        <v>水</v>
      </c>
      <c r="AF123" s="101" t="str">
        <f>'旬報(12月)'!D60</f>
        <v>木</v>
      </c>
      <c r="AG123" s="101" t="str">
        <f>'旬報(12月)'!D61</f>
        <v>金</v>
      </c>
      <c r="AH123" s="101" t="str">
        <f>'旬報(12月)'!D62</f>
        <v>土</v>
      </c>
      <c r="AI123" s="104" t="str">
        <f>'旬報(12月)'!D63</f>
        <v>日</v>
      </c>
      <c r="AJ123" s="105" t="s">
        <v>68</v>
      </c>
      <c r="AK123" s="106" t="s">
        <v>68</v>
      </c>
      <c r="AL123" s="107" t="s">
        <v>68</v>
      </c>
      <c r="AM123" s="212">
        <f>IF(SUM(AM124:AM135)=0,"",ROUND(AVERAGE(AM124:AM135),3))</f>
        <v>0.35099999999999998</v>
      </c>
      <c r="AN123" s="71"/>
      <c r="AP123" s="1"/>
    </row>
    <row r="124" spans="2:44" ht="12.75" customHeight="1">
      <c r="B124" s="225">
        <f t="shared" ref="B124" si="26">B111+1</f>
        <v>12</v>
      </c>
      <c r="C124" s="226" t="s">
        <v>1</v>
      </c>
      <c r="D124" s="3" t="str">
        <f>D111</f>
        <v>●建設</v>
      </c>
      <c r="E124" s="222" t="str">
        <f>E111</f>
        <v>富山　太郎</v>
      </c>
      <c r="F124" s="223"/>
      <c r="G124" s="224"/>
      <c r="H124" s="75" t="s">
        <v>69</v>
      </c>
      <c r="I124" s="76" t="s">
        <v>9</v>
      </c>
      <c r="J124" s="76" t="s">
        <v>9</v>
      </c>
      <c r="K124" s="76" t="s">
        <v>69</v>
      </c>
      <c r="L124" s="76" t="s">
        <v>9</v>
      </c>
      <c r="M124" s="76" t="s">
        <v>9</v>
      </c>
      <c r="N124" s="76" t="s">
        <v>9</v>
      </c>
      <c r="O124" s="76" t="s">
        <v>9</v>
      </c>
      <c r="P124" s="76" t="s">
        <v>69</v>
      </c>
      <c r="Q124" s="76" t="s">
        <v>69</v>
      </c>
      <c r="R124" s="76" t="s">
        <v>9</v>
      </c>
      <c r="S124" s="76" t="s">
        <v>9</v>
      </c>
      <c r="T124" s="76" t="s">
        <v>9</v>
      </c>
      <c r="U124" s="76" t="s">
        <v>9</v>
      </c>
      <c r="V124" s="76" t="s">
        <v>69</v>
      </c>
      <c r="W124" s="76" t="s">
        <v>9</v>
      </c>
      <c r="X124" s="76" t="s">
        <v>9</v>
      </c>
      <c r="Y124" s="76" t="s">
        <v>69</v>
      </c>
      <c r="Z124" s="76" t="s">
        <v>9</v>
      </c>
      <c r="AA124" s="76" t="s">
        <v>9</v>
      </c>
      <c r="AB124" s="76" t="s">
        <v>9</v>
      </c>
      <c r="AC124" s="76" t="s">
        <v>9</v>
      </c>
      <c r="AD124" s="76" t="s">
        <v>69</v>
      </c>
      <c r="AE124" s="76" t="s">
        <v>69</v>
      </c>
      <c r="AF124" s="76" t="s">
        <v>9</v>
      </c>
      <c r="AG124" s="76" t="s">
        <v>9</v>
      </c>
      <c r="AH124" s="76" t="s">
        <v>9</v>
      </c>
      <c r="AI124" s="108" t="s">
        <v>9</v>
      </c>
      <c r="AJ124" s="109"/>
      <c r="AK124" s="76"/>
      <c r="AL124" s="110"/>
      <c r="AM124" s="213">
        <f>IF(AO124=0,"",(AO124+AP124)/(AR124+AP124))</f>
        <v>0.2857142857142857</v>
      </c>
      <c r="AN124" s="1"/>
      <c r="AO124">
        <f>SUM(COUNTIF(H124:AL124,{"休"}))</f>
        <v>8</v>
      </c>
      <c r="AP124" s="1"/>
      <c r="AQ124">
        <f>SUM(COUNTIF(H124:AL124,{"■"}))</f>
        <v>20</v>
      </c>
      <c r="AR124">
        <f>AO124+AQ124</f>
        <v>28</v>
      </c>
    </row>
    <row r="125" spans="2:44" ht="12.75" customHeight="1">
      <c r="B125" s="225"/>
      <c r="C125" s="226"/>
      <c r="D125" s="3">
        <f t="shared" ref="D125:E135" si="27">D112</f>
        <v>0</v>
      </c>
      <c r="E125" s="222" t="str">
        <f t="shared" si="27"/>
        <v>富山　次郎</v>
      </c>
      <c r="F125" s="223"/>
      <c r="G125" s="224"/>
      <c r="H125" s="75" t="s">
        <v>9</v>
      </c>
      <c r="I125" s="76" t="s">
        <v>69</v>
      </c>
      <c r="J125" s="76" t="s">
        <v>69</v>
      </c>
      <c r="K125" s="76" t="s">
        <v>9</v>
      </c>
      <c r="L125" s="76" t="s">
        <v>9</v>
      </c>
      <c r="M125" s="76" t="s">
        <v>9</v>
      </c>
      <c r="N125" s="76" t="s">
        <v>9</v>
      </c>
      <c r="O125" s="76" t="s">
        <v>69</v>
      </c>
      <c r="P125" s="76" t="s">
        <v>9</v>
      </c>
      <c r="Q125" s="76" t="s">
        <v>9</v>
      </c>
      <c r="R125" s="76" t="s">
        <v>69</v>
      </c>
      <c r="S125" s="76" t="s">
        <v>9</v>
      </c>
      <c r="T125" s="76" t="s">
        <v>9</v>
      </c>
      <c r="U125" s="76" t="s">
        <v>9</v>
      </c>
      <c r="V125" s="76" t="s">
        <v>9</v>
      </c>
      <c r="W125" s="76" t="s">
        <v>69</v>
      </c>
      <c r="X125" s="76" t="s">
        <v>69</v>
      </c>
      <c r="Y125" s="76" t="s">
        <v>9</v>
      </c>
      <c r="Z125" s="76" t="s">
        <v>9</v>
      </c>
      <c r="AA125" s="76" t="s">
        <v>9</v>
      </c>
      <c r="AB125" s="76" t="s">
        <v>9</v>
      </c>
      <c r="AC125" s="76" t="s">
        <v>69</v>
      </c>
      <c r="AD125" s="76" t="s">
        <v>9</v>
      </c>
      <c r="AE125" s="76" t="s">
        <v>9</v>
      </c>
      <c r="AF125" s="76" t="s">
        <v>69</v>
      </c>
      <c r="AG125" s="76" t="s">
        <v>9</v>
      </c>
      <c r="AH125" s="76" t="s">
        <v>9</v>
      </c>
      <c r="AI125" s="108" t="s">
        <v>9</v>
      </c>
      <c r="AJ125" s="109"/>
      <c r="AK125" s="76"/>
      <c r="AL125" s="110"/>
      <c r="AM125" s="213">
        <f t="shared" ref="AM125:AM135" si="28">IF(AO125=0,"",(AO125+AP125)/(AR125+AP125))</f>
        <v>0.2857142857142857</v>
      </c>
      <c r="AN125" s="1"/>
      <c r="AO125">
        <f>SUM(COUNTIF(H125:AL125,{"休"}))</f>
        <v>8</v>
      </c>
      <c r="AP125" s="1"/>
      <c r="AQ125">
        <f>SUM(COUNTIF(H125:AL125,{"■"}))</f>
        <v>20</v>
      </c>
      <c r="AR125">
        <f>AO125+AQ125</f>
        <v>28</v>
      </c>
    </row>
    <row r="126" spans="2:44" ht="12.75" customHeight="1">
      <c r="B126" s="182"/>
      <c r="C126" s="200"/>
      <c r="D126" s="3">
        <f t="shared" si="27"/>
        <v>0</v>
      </c>
      <c r="E126" s="222" t="str">
        <f t="shared" si="27"/>
        <v>富山　三郎</v>
      </c>
      <c r="F126" s="223"/>
      <c r="G126" s="224"/>
      <c r="H126" s="118" t="s">
        <v>9</v>
      </c>
      <c r="I126" s="103" t="s">
        <v>9</v>
      </c>
      <c r="J126" s="103" t="s">
        <v>9</v>
      </c>
      <c r="K126" s="98" t="s">
        <v>9</v>
      </c>
      <c r="L126" s="98" t="s">
        <v>69</v>
      </c>
      <c r="M126" s="98" t="s">
        <v>69</v>
      </c>
      <c r="N126" s="98" t="s">
        <v>9</v>
      </c>
      <c r="O126" s="98" t="s">
        <v>9</v>
      </c>
      <c r="P126" s="98" t="s">
        <v>9</v>
      </c>
      <c r="Q126" s="98" t="s">
        <v>9</v>
      </c>
      <c r="R126" s="98" t="s">
        <v>9</v>
      </c>
      <c r="S126" s="98" t="s">
        <v>69</v>
      </c>
      <c r="T126" s="98" t="s">
        <v>69</v>
      </c>
      <c r="U126" s="98" t="s">
        <v>9</v>
      </c>
      <c r="V126" s="98" t="s">
        <v>9</v>
      </c>
      <c r="W126" s="98" t="s">
        <v>9</v>
      </c>
      <c r="X126" s="98" t="s">
        <v>9</v>
      </c>
      <c r="Y126" s="98" t="s">
        <v>9</v>
      </c>
      <c r="Z126" s="98" t="s">
        <v>69</v>
      </c>
      <c r="AA126" s="98" t="s">
        <v>69</v>
      </c>
      <c r="AB126" s="98" t="s">
        <v>9</v>
      </c>
      <c r="AC126" s="98" t="s">
        <v>9</v>
      </c>
      <c r="AD126" s="98" t="s">
        <v>9</v>
      </c>
      <c r="AE126" s="98" t="s">
        <v>9</v>
      </c>
      <c r="AF126" s="98" t="s">
        <v>9</v>
      </c>
      <c r="AG126" s="98" t="s">
        <v>69</v>
      </c>
      <c r="AH126" s="98" t="s">
        <v>69</v>
      </c>
      <c r="AI126" s="112" t="s">
        <v>9</v>
      </c>
      <c r="AJ126" s="198"/>
      <c r="AK126" s="98"/>
      <c r="AL126" s="199"/>
      <c r="AM126" s="213">
        <f t="shared" si="28"/>
        <v>0.2857142857142857</v>
      </c>
      <c r="AN126" s="93"/>
      <c r="AO126">
        <f>SUM(COUNTIF(H126:AL126,{"休"}))</f>
        <v>8</v>
      </c>
      <c r="AQ126">
        <f>SUM(COUNTIF(H126:AL126,{"■"}))</f>
        <v>20</v>
      </c>
      <c r="AR126">
        <f t="shared" ref="AR126:AR135" si="29">AO126+AQ126</f>
        <v>28</v>
      </c>
    </row>
    <row r="127" spans="2:44" ht="12.75" customHeight="1">
      <c r="B127" s="225"/>
      <c r="C127" s="226"/>
      <c r="D127" s="3" t="str">
        <f t="shared" si="27"/>
        <v>▲建設（一次下請）</v>
      </c>
      <c r="E127" s="222" t="str">
        <f t="shared" si="27"/>
        <v>高岡　一郎</v>
      </c>
      <c r="F127" s="223"/>
      <c r="G127" s="224"/>
      <c r="H127" s="118" t="s">
        <v>9</v>
      </c>
      <c r="I127" s="103" t="s">
        <v>69</v>
      </c>
      <c r="J127" s="103" t="s">
        <v>69</v>
      </c>
      <c r="K127" s="98" t="s">
        <v>9</v>
      </c>
      <c r="L127" s="98"/>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108"/>
      <c r="AJ127" s="193"/>
      <c r="AK127" s="194"/>
      <c r="AL127" s="195"/>
      <c r="AM127" s="213">
        <f t="shared" si="28"/>
        <v>0.5</v>
      </c>
      <c r="AN127" s="1"/>
      <c r="AO127">
        <f>SUM(COUNTIF(H127:AL127,{"休"}))</f>
        <v>2</v>
      </c>
      <c r="AP127" s="1"/>
      <c r="AQ127">
        <f>SUM(COUNTIF(H127:AL127,{"■"}))</f>
        <v>2</v>
      </c>
      <c r="AR127">
        <f t="shared" si="29"/>
        <v>4</v>
      </c>
    </row>
    <row r="128" spans="2:44" ht="12.75" customHeight="1">
      <c r="B128" s="225"/>
      <c r="C128" s="226"/>
      <c r="D128" s="3" t="str">
        <f t="shared" si="27"/>
        <v>■建設（二次下請）</v>
      </c>
      <c r="E128" s="222" t="str">
        <f t="shared" si="27"/>
        <v>新川　花子</v>
      </c>
      <c r="F128" s="223"/>
      <c r="G128" s="224"/>
      <c r="H128" s="75" t="s">
        <v>9</v>
      </c>
      <c r="I128" s="76" t="s">
        <v>69</v>
      </c>
      <c r="J128" s="76" t="s">
        <v>69</v>
      </c>
      <c r="K128" s="76" t="s">
        <v>9</v>
      </c>
      <c r="L128" s="76" t="s">
        <v>9</v>
      </c>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108"/>
      <c r="AJ128" s="109"/>
      <c r="AK128" s="76"/>
      <c r="AL128" s="110"/>
      <c r="AM128" s="213">
        <f>IF(AO128=0,"",(AO128+AP128)/(AR128+AP128))</f>
        <v>0.4</v>
      </c>
      <c r="AN128" s="1"/>
      <c r="AO128">
        <f>SUM(COUNTIF(H128:AL128,{"休"}))</f>
        <v>2</v>
      </c>
      <c r="AP128" s="1"/>
      <c r="AQ128">
        <f>SUM(COUNTIF(H128:AL128,{"■"}))</f>
        <v>3</v>
      </c>
      <c r="AR128">
        <f t="shared" si="29"/>
        <v>5</v>
      </c>
    </row>
    <row r="129" spans="1:44" ht="12.75" customHeight="1">
      <c r="B129" s="182"/>
      <c r="C129" s="200"/>
      <c r="D129" s="3">
        <f t="shared" si="27"/>
        <v>0</v>
      </c>
      <c r="E129" s="222">
        <f t="shared" si="27"/>
        <v>0</v>
      </c>
      <c r="F129" s="223"/>
      <c r="G129" s="224"/>
      <c r="H129" s="118"/>
      <c r="I129" s="103"/>
      <c r="J129" s="103"/>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112"/>
      <c r="AJ129" s="198"/>
      <c r="AK129" s="98"/>
      <c r="AL129" s="199"/>
      <c r="AM129" s="213" t="str">
        <f t="shared" si="28"/>
        <v/>
      </c>
      <c r="AN129" s="93"/>
      <c r="AO129">
        <f>SUM(COUNTIF(H129:AL129,{"休"}))</f>
        <v>0</v>
      </c>
      <c r="AQ129">
        <f>SUM(COUNTIF(H129:AL129,{"■"}))</f>
        <v>0</v>
      </c>
      <c r="AR129">
        <f t="shared" si="29"/>
        <v>0</v>
      </c>
    </row>
    <row r="130" spans="1:44" ht="12.75" customHeight="1">
      <c r="B130" s="225"/>
      <c r="C130" s="226"/>
      <c r="D130" s="3">
        <f t="shared" si="27"/>
        <v>0</v>
      </c>
      <c r="E130" s="222">
        <f t="shared" si="27"/>
        <v>0</v>
      </c>
      <c r="F130" s="223"/>
      <c r="G130" s="224"/>
      <c r="H130" s="7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108"/>
      <c r="AJ130" s="193"/>
      <c r="AK130" s="194"/>
      <c r="AL130" s="195"/>
      <c r="AM130" s="213" t="str">
        <f t="shared" si="28"/>
        <v/>
      </c>
      <c r="AN130" s="1"/>
      <c r="AO130">
        <f>SUM(COUNTIF(H130:AL130,{"休"}))</f>
        <v>0</v>
      </c>
      <c r="AP130" s="1"/>
      <c r="AQ130">
        <f>SUM(COUNTIF(H130:AL130,{"■"}))</f>
        <v>0</v>
      </c>
      <c r="AR130">
        <f t="shared" si="29"/>
        <v>0</v>
      </c>
    </row>
    <row r="131" spans="1:44" ht="12.75" customHeight="1">
      <c r="B131" s="225"/>
      <c r="C131" s="226"/>
      <c r="D131" s="3">
        <f t="shared" si="27"/>
        <v>0</v>
      </c>
      <c r="E131" s="222">
        <f t="shared" si="27"/>
        <v>0</v>
      </c>
      <c r="F131" s="223"/>
      <c r="G131" s="224"/>
      <c r="H131" s="7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108"/>
      <c r="AJ131" s="109"/>
      <c r="AK131" s="76"/>
      <c r="AL131" s="110"/>
      <c r="AM131" s="213" t="str">
        <f t="shared" si="28"/>
        <v/>
      </c>
      <c r="AN131" s="1"/>
      <c r="AO131">
        <f>SUM(COUNTIF(H131:AL131,{"休"}))</f>
        <v>0</v>
      </c>
      <c r="AP131" s="1"/>
      <c r="AQ131">
        <f>SUM(COUNTIF(H131:AL131,{"■"}))</f>
        <v>0</v>
      </c>
      <c r="AR131">
        <f t="shared" si="29"/>
        <v>0</v>
      </c>
    </row>
    <row r="132" spans="1:44" ht="12.75" customHeight="1">
      <c r="B132" s="182"/>
      <c r="C132" s="200"/>
      <c r="D132" s="3">
        <f t="shared" si="27"/>
        <v>0</v>
      </c>
      <c r="E132" s="222">
        <f t="shared" si="27"/>
        <v>0</v>
      </c>
      <c r="F132" s="223"/>
      <c r="G132" s="224"/>
      <c r="H132" s="118"/>
      <c r="I132" s="103"/>
      <c r="J132" s="103"/>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112"/>
      <c r="AJ132" s="198"/>
      <c r="AK132" s="98"/>
      <c r="AL132" s="199"/>
      <c r="AM132" s="213" t="str">
        <f t="shared" si="28"/>
        <v/>
      </c>
      <c r="AN132" s="93"/>
      <c r="AO132">
        <f>SUM(COUNTIF(H132:AL132,{"休"}))</f>
        <v>0</v>
      </c>
      <c r="AQ132">
        <f>SUM(COUNTIF(H132:AL132,{"■"}))</f>
        <v>0</v>
      </c>
      <c r="AR132">
        <f t="shared" si="29"/>
        <v>0</v>
      </c>
    </row>
    <row r="133" spans="1:44" ht="12.75" customHeight="1">
      <c r="B133" s="225"/>
      <c r="C133" s="226"/>
      <c r="D133" s="3">
        <f t="shared" si="27"/>
        <v>0</v>
      </c>
      <c r="E133" s="222">
        <f t="shared" si="27"/>
        <v>0</v>
      </c>
      <c r="F133" s="223"/>
      <c r="G133" s="224"/>
      <c r="H133" s="75"/>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108"/>
      <c r="AJ133" s="193"/>
      <c r="AK133" s="194"/>
      <c r="AL133" s="195"/>
      <c r="AM133" s="213" t="str">
        <f t="shared" si="28"/>
        <v/>
      </c>
      <c r="AN133" s="1"/>
      <c r="AO133">
        <f>SUM(COUNTIF(H133:AL133,{"休"}))</f>
        <v>0</v>
      </c>
      <c r="AP133" s="1"/>
      <c r="AQ133">
        <f>SUM(COUNTIF(H133:AL133,{"■"}))</f>
        <v>0</v>
      </c>
      <c r="AR133">
        <f t="shared" si="29"/>
        <v>0</v>
      </c>
    </row>
    <row r="134" spans="1:44" ht="12.75" customHeight="1">
      <c r="B134" s="225"/>
      <c r="C134" s="226"/>
      <c r="D134" s="3">
        <f t="shared" si="27"/>
        <v>0</v>
      </c>
      <c r="E134" s="222">
        <f t="shared" si="27"/>
        <v>0</v>
      </c>
      <c r="F134" s="223"/>
      <c r="G134" s="224"/>
      <c r="H134" s="75"/>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108"/>
      <c r="AJ134" s="109"/>
      <c r="AK134" s="76"/>
      <c r="AL134" s="110"/>
      <c r="AM134" s="213" t="str">
        <f t="shared" si="28"/>
        <v/>
      </c>
      <c r="AN134" s="1"/>
      <c r="AO134">
        <f>SUM(COUNTIF(H134:AL134,{"休"}))</f>
        <v>0</v>
      </c>
      <c r="AP134" s="1"/>
      <c r="AQ134">
        <f>SUM(COUNTIF(H134:AL134,{"■"}))</f>
        <v>0</v>
      </c>
      <c r="AR134">
        <f t="shared" si="29"/>
        <v>0</v>
      </c>
    </row>
    <row r="135" spans="1:44" ht="12.75" customHeight="1" thickBot="1">
      <c r="B135" s="121"/>
      <c r="C135" s="189"/>
      <c r="D135" s="3">
        <f t="shared" si="27"/>
        <v>0</v>
      </c>
      <c r="E135" s="222">
        <f t="shared" si="27"/>
        <v>0</v>
      </c>
      <c r="F135" s="223"/>
      <c r="G135" s="224"/>
      <c r="H135" s="118"/>
      <c r="I135" s="103"/>
      <c r="J135" s="103"/>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12"/>
      <c r="AJ135" s="113"/>
      <c r="AK135" s="114"/>
      <c r="AL135" s="115"/>
      <c r="AM135" s="213" t="str">
        <f t="shared" si="28"/>
        <v/>
      </c>
      <c r="AN135" s="93"/>
      <c r="AO135">
        <f>SUM(COUNTIF(H135:AL135,{"休"}))</f>
        <v>0</v>
      </c>
      <c r="AQ135">
        <f>SUM(COUNTIF(H135:AL135,{"■"}))</f>
        <v>0</v>
      </c>
      <c r="AR135">
        <f t="shared" si="29"/>
        <v>0</v>
      </c>
    </row>
    <row r="136" spans="1:44" ht="12.75" customHeight="1" thickBot="1">
      <c r="B136" s="232" t="str">
        <f xml:space="preserve"> 初期入力!D4+1&amp;"年"</f>
        <v>2026年</v>
      </c>
      <c r="C136" s="233"/>
      <c r="D136" s="192"/>
      <c r="E136" s="203"/>
      <c r="F136" s="16"/>
      <c r="G136" s="204"/>
      <c r="H136" s="105" t="s">
        <v>68</v>
      </c>
      <c r="I136" s="106" t="s">
        <v>68</v>
      </c>
      <c r="J136" s="107" t="s">
        <v>68</v>
      </c>
      <c r="K136" s="100" t="str">
        <f>'旬報(翌1月)'!D19</f>
        <v>日</v>
      </c>
      <c r="L136" s="101" t="str">
        <f>'旬報(翌1月)'!D20</f>
        <v>月</v>
      </c>
      <c r="M136" s="101" t="str">
        <f>'旬報(翌1月)'!D21</f>
        <v>火</v>
      </c>
      <c r="N136" s="101" t="str">
        <f>'旬報(翌1月)'!D22</f>
        <v>水</v>
      </c>
      <c r="O136" s="101" t="str">
        <f>'旬報(翌1月)'!D23</f>
        <v>木</v>
      </c>
      <c r="P136" s="101" t="str">
        <f>'旬報(翌1月)'!D24</f>
        <v>金</v>
      </c>
      <c r="Q136" s="101" t="str">
        <f>'旬報(翌1月)'!D25</f>
        <v>土</v>
      </c>
      <c r="R136" s="101" t="str">
        <f>'旬報(翌1月)'!D36</f>
        <v>日</v>
      </c>
      <c r="S136" s="101" t="str">
        <f>'旬報(翌1月)'!D37</f>
        <v>月</v>
      </c>
      <c r="T136" s="101" t="str">
        <f>'旬報(翌1月)'!D38</f>
        <v>火</v>
      </c>
      <c r="U136" s="101" t="str">
        <f>'旬報(翌1月)'!D39</f>
        <v>水</v>
      </c>
      <c r="V136" s="101" t="str">
        <f>'旬報(翌1月)'!D40</f>
        <v>木</v>
      </c>
      <c r="W136" s="101" t="str">
        <f>'旬報(翌1月)'!D41</f>
        <v>金</v>
      </c>
      <c r="X136" s="101" t="str">
        <f>'旬報(翌1月)'!D42</f>
        <v>土</v>
      </c>
      <c r="Y136" s="101" t="str">
        <f>'旬報(翌1月)'!D43</f>
        <v>日</v>
      </c>
      <c r="Z136" s="101" t="str">
        <f>'旬報(翌1月)'!D44</f>
        <v>月</v>
      </c>
      <c r="AA136" s="101" t="str">
        <f>'旬報(翌1月)'!D45</f>
        <v>火</v>
      </c>
      <c r="AB136" s="101" t="str">
        <f>'旬報(翌1月)'!D56</f>
        <v>水</v>
      </c>
      <c r="AC136" s="101" t="str">
        <f>'旬報(翌1月)'!D57</f>
        <v>木</v>
      </c>
      <c r="AD136" s="101" t="str">
        <f>'旬報(翌1月)'!D58</f>
        <v>金</v>
      </c>
      <c r="AE136" s="101" t="str">
        <f>'旬報(翌1月)'!D59</f>
        <v>土</v>
      </c>
      <c r="AF136" s="101" t="str">
        <f>'旬報(翌1月)'!D60</f>
        <v>日</v>
      </c>
      <c r="AG136" s="101" t="str">
        <f>'旬報(翌1月)'!D61</f>
        <v>月</v>
      </c>
      <c r="AH136" s="101" t="str">
        <f>'旬報(翌1月)'!D62</f>
        <v>火</v>
      </c>
      <c r="AI136" s="101" t="str">
        <f>'旬報(翌1月)'!D63</f>
        <v>水</v>
      </c>
      <c r="AJ136" s="116" t="str">
        <f>IF(OR('旬報(翌1月)'!D64="土",'旬報(翌1月)'!D64="日"),'旬報(翌1月)'!D64,"年")</f>
        <v>年</v>
      </c>
      <c r="AK136" s="116" t="str">
        <f>'旬報(翌1月)'!D65</f>
        <v>金</v>
      </c>
      <c r="AL136" s="119" t="str">
        <f>'旬報(翌1月)'!D66</f>
        <v>土</v>
      </c>
      <c r="AM136" s="212">
        <f>IF(SUM(AM137:AM148)=0,"",ROUND(AVERAGE(AM137:AM148),3))</f>
        <v>0.30599999999999999</v>
      </c>
      <c r="AN136" s="71"/>
      <c r="AP136" s="1"/>
    </row>
    <row r="137" spans="1:44" ht="12.75" customHeight="1">
      <c r="B137" s="225">
        <f>B7-2</f>
        <v>1</v>
      </c>
      <c r="C137" s="226" t="s">
        <v>1</v>
      </c>
      <c r="D137" s="3" t="str">
        <f>D124</f>
        <v>●建設</v>
      </c>
      <c r="E137" s="222" t="str">
        <f>E124</f>
        <v>富山　太郎</v>
      </c>
      <c r="F137" s="223"/>
      <c r="G137" s="224"/>
      <c r="H137" s="109"/>
      <c r="I137" s="76"/>
      <c r="J137" s="110"/>
      <c r="K137" s="76" t="s">
        <v>9</v>
      </c>
      <c r="L137" s="108" t="s">
        <v>69</v>
      </c>
      <c r="M137" s="76" t="s">
        <v>9</v>
      </c>
      <c r="N137" s="76" t="s">
        <v>9</v>
      </c>
      <c r="O137" s="76" t="s">
        <v>69</v>
      </c>
      <c r="P137" s="76" t="s">
        <v>9</v>
      </c>
      <c r="Q137" s="76" t="s">
        <v>9</v>
      </c>
      <c r="R137" s="76" t="s">
        <v>9</v>
      </c>
      <c r="S137" s="76" t="s">
        <v>9</v>
      </c>
      <c r="T137" s="76" t="s">
        <v>69</v>
      </c>
      <c r="U137" s="76" t="s">
        <v>69</v>
      </c>
      <c r="V137" s="76" t="s">
        <v>9</v>
      </c>
      <c r="W137" s="76"/>
      <c r="X137" s="76"/>
      <c r="Y137" s="76"/>
      <c r="Z137" s="76"/>
      <c r="AA137" s="76"/>
      <c r="AB137" s="76"/>
      <c r="AC137" s="76"/>
      <c r="AD137" s="76"/>
      <c r="AE137" s="76"/>
      <c r="AF137" s="76"/>
      <c r="AG137" s="76"/>
      <c r="AH137" s="76"/>
      <c r="AI137" s="76"/>
      <c r="AJ137" s="76"/>
      <c r="AK137" s="76"/>
      <c r="AL137" s="77"/>
      <c r="AM137" s="213">
        <f>IF(AO137=0,"",(AO137+AP137)/(AR137+AP137))</f>
        <v>0.33333333333333331</v>
      </c>
      <c r="AN137" s="1"/>
      <c r="AO137">
        <f>SUM(COUNTIF(H137:AL137,{"休"}))</f>
        <v>4</v>
      </c>
      <c r="AP137" s="1"/>
      <c r="AQ137">
        <f>SUM(COUNTIF(H137:AL137,{"■"}))</f>
        <v>8</v>
      </c>
      <c r="AR137">
        <f>AO137+AQ137</f>
        <v>12</v>
      </c>
    </row>
    <row r="138" spans="1:44" ht="12.75" customHeight="1">
      <c r="B138" s="225"/>
      <c r="C138" s="226"/>
      <c r="D138" s="3">
        <f t="shared" ref="D138:E148" si="30">D125</f>
        <v>0</v>
      </c>
      <c r="E138" s="222" t="str">
        <f t="shared" si="30"/>
        <v>富山　次郎</v>
      </c>
      <c r="F138" s="223"/>
      <c r="G138" s="224"/>
      <c r="H138" s="109"/>
      <c r="I138" s="76"/>
      <c r="J138" s="110"/>
      <c r="K138" s="111" t="s">
        <v>9</v>
      </c>
      <c r="L138" s="76" t="s">
        <v>9</v>
      </c>
      <c r="M138" s="76" t="s">
        <v>69</v>
      </c>
      <c r="N138" s="76" t="s">
        <v>69</v>
      </c>
      <c r="O138" s="76" t="s">
        <v>9</v>
      </c>
      <c r="P138" s="76" t="s">
        <v>9</v>
      </c>
      <c r="Q138" s="76" t="s">
        <v>9</v>
      </c>
      <c r="R138" s="76" t="s">
        <v>9</v>
      </c>
      <c r="S138" s="76" t="s">
        <v>69</v>
      </c>
      <c r="T138" s="76" t="s">
        <v>9</v>
      </c>
      <c r="U138" s="76" t="s">
        <v>9</v>
      </c>
      <c r="V138" s="76" t="s">
        <v>69</v>
      </c>
      <c r="W138" s="76"/>
      <c r="X138" s="76"/>
      <c r="Y138" s="76"/>
      <c r="Z138" s="76"/>
      <c r="AA138" s="76"/>
      <c r="AB138" s="76"/>
      <c r="AC138" s="76"/>
      <c r="AD138" s="76"/>
      <c r="AE138" s="76"/>
      <c r="AF138" s="76"/>
      <c r="AG138" s="76"/>
      <c r="AH138" s="76"/>
      <c r="AI138" s="76"/>
      <c r="AJ138" s="76"/>
      <c r="AK138" s="76"/>
      <c r="AL138" s="77"/>
      <c r="AM138" s="213">
        <f t="shared" ref="AM138:AM148" si="31">IF(AO138=0,"",(AO138+AP138)/(AR138+AP138))</f>
        <v>0.33333333333333331</v>
      </c>
      <c r="AN138" s="1"/>
      <c r="AO138">
        <f>SUM(COUNTIF(H138:AL138,{"休"}))</f>
        <v>4</v>
      </c>
      <c r="AP138" s="1"/>
      <c r="AQ138">
        <f>SUM(COUNTIF(H138:AL138,{"■"}))</f>
        <v>8</v>
      </c>
      <c r="AR138">
        <f t="shared" ref="AR138:AR148" si="32">AO138+AQ138</f>
        <v>12</v>
      </c>
    </row>
    <row r="139" spans="1:44" ht="12.75" customHeight="1">
      <c r="B139" s="182"/>
      <c r="C139" s="185"/>
      <c r="D139" s="3">
        <f t="shared" si="30"/>
        <v>0</v>
      </c>
      <c r="E139" s="222" t="str">
        <f t="shared" si="30"/>
        <v>富山　三郎</v>
      </c>
      <c r="F139" s="223"/>
      <c r="G139" s="224"/>
      <c r="H139" s="198"/>
      <c r="I139" s="98"/>
      <c r="J139" s="199"/>
      <c r="K139" s="97" t="s">
        <v>69</v>
      </c>
      <c r="L139" s="98" t="s">
        <v>9</v>
      </c>
      <c r="M139" s="98" t="s">
        <v>9</v>
      </c>
      <c r="N139" s="98" t="s">
        <v>9</v>
      </c>
      <c r="O139" s="98" t="s">
        <v>9</v>
      </c>
      <c r="P139" s="98" t="s">
        <v>69</v>
      </c>
      <c r="Q139" s="98" t="s">
        <v>69</v>
      </c>
      <c r="R139" s="98" t="s">
        <v>9</v>
      </c>
      <c r="S139" s="98" t="s">
        <v>9</v>
      </c>
      <c r="T139" s="98" t="s">
        <v>9</v>
      </c>
      <c r="U139" s="98" t="s">
        <v>9</v>
      </c>
      <c r="V139" s="98" t="s">
        <v>9</v>
      </c>
      <c r="W139" s="98"/>
      <c r="X139" s="98"/>
      <c r="Y139" s="98"/>
      <c r="Z139" s="98"/>
      <c r="AA139" s="98"/>
      <c r="AB139" s="98"/>
      <c r="AC139" s="98"/>
      <c r="AD139" s="98"/>
      <c r="AE139" s="98"/>
      <c r="AF139" s="98"/>
      <c r="AG139" s="98"/>
      <c r="AH139" s="98"/>
      <c r="AI139" s="98"/>
      <c r="AJ139" s="98"/>
      <c r="AK139" s="98"/>
      <c r="AL139" s="99"/>
      <c r="AM139" s="213">
        <f t="shared" si="31"/>
        <v>0.25</v>
      </c>
      <c r="AN139" s="93"/>
      <c r="AO139">
        <f>SUM(COUNTIF(H139:AL139,{"休"}))</f>
        <v>3</v>
      </c>
      <c r="AQ139">
        <f>SUM(COUNTIF(H139:AL139,{"■"}))</f>
        <v>9</v>
      </c>
      <c r="AR139">
        <f t="shared" si="32"/>
        <v>12</v>
      </c>
    </row>
    <row r="140" spans="1:44" ht="12.75" customHeight="1">
      <c r="A140" s="200"/>
      <c r="B140" s="238"/>
      <c r="C140" s="239"/>
      <c r="D140" s="3" t="str">
        <f t="shared" si="30"/>
        <v>▲建設（一次下請）</v>
      </c>
      <c r="E140" s="222" t="str">
        <f t="shared" si="30"/>
        <v>高岡　一郎</v>
      </c>
      <c r="F140" s="223"/>
      <c r="G140" s="224"/>
      <c r="H140" s="193"/>
      <c r="I140" s="194"/>
      <c r="J140" s="195"/>
      <c r="K140" s="111"/>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7"/>
      <c r="AM140" s="213" t="str">
        <f t="shared" si="31"/>
        <v/>
      </c>
      <c r="AN140" s="1"/>
      <c r="AO140">
        <f>SUM(COUNTIF(H140:AL140,{"休"}))</f>
        <v>0</v>
      </c>
      <c r="AP140" s="1"/>
      <c r="AQ140">
        <f>SUM(COUNTIF(H140:AL140,{"■"}))</f>
        <v>0</v>
      </c>
      <c r="AR140">
        <f t="shared" si="32"/>
        <v>0</v>
      </c>
    </row>
    <row r="141" spans="1:44" ht="12.75" customHeight="1">
      <c r="A141" s="200"/>
      <c r="B141" s="238"/>
      <c r="C141" s="239"/>
      <c r="D141" s="3" t="str">
        <f t="shared" si="30"/>
        <v>■建設（二次下請）</v>
      </c>
      <c r="E141" s="222" t="str">
        <f t="shared" si="30"/>
        <v>新川　花子</v>
      </c>
      <c r="F141" s="223"/>
      <c r="G141" s="224"/>
      <c r="H141" s="109"/>
      <c r="I141" s="76"/>
      <c r="J141" s="110"/>
      <c r="K141" s="111"/>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7"/>
      <c r="AM141" s="213" t="str">
        <f>IF(AO141=0,"",(AO141+AP141)/(AR141+AP141))</f>
        <v/>
      </c>
      <c r="AN141" s="1"/>
      <c r="AO141">
        <f>SUM(COUNTIF(H141:AL141,{"休"}))</f>
        <v>0</v>
      </c>
      <c r="AP141" s="1"/>
      <c r="AQ141">
        <f>SUM(COUNTIF(H141:AL141,{"■"}))</f>
        <v>0</v>
      </c>
      <c r="AR141">
        <f t="shared" si="32"/>
        <v>0</v>
      </c>
    </row>
    <row r="142" spans="1:44" ht="12.75" customHeight="1">
      <c r="A142" s="200"/>
      <c r="C142" s="200"/>
      <c r="D142" s="3">
        <f t="shared" si="30"/>
        <v>0</v>
      </c>
      <c r="E142" s="222">
        <f t="shared" si="30"/>
        <v>0</v>
      </c>
      <c r="F142" s="223"/>
      <c r="G142" s="224"/>
      <c r="H142" s="198"/>
      <c r="I142" s="98"/>
      <c r="J142" s="199"/>
      <c r="K142" s="97"/>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9"/>
      <c r="AM142" s="213" t="str">
        <f t="shared" si="31"/>
        <v/>
      </c>
      <c r="AN142" s="93"/>
      <c r="AO142">
        <f>SUM(COUNTIF(H142:AL142,{"休"}))</f>
        <v>0</v>
      </c>
      <c r="AQ142">
        <f>SUM(COUNTIF(H142:AL142,{"■"}))</f>
        <v>0</v>
      </c>
      <c r="AR142">
        <f t="shared" si="32"/>
        <v>0</v>
      </c>
    </row>
    <row r="143" spans="1:44" ht="12.75" customHeight="1">
      <c r="B143" s="225"/>
      <c r="C143" s="226"/>
      <c r="D143" s="3">
        <f t="shared" si="30"/>
        <v>0</v>
      </c>
      <c r="E143" s="222">
        <f t="shared" si="30"/>
        <v>0</v>
      </c>
      <c r="F143" s="223"/>
      <c r="G143" s="224"/>
      <c r="H143" s="193"/>
      <c r="I143" s="194"/>
      <c r="J143" s="195"/>
      <c r="K143" s="111"/>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7"/>
      <c r="AM143" s="213" t="str">
        <f t="shared" si="31"/>
        <v/>
      </c>
      <c r="AN143" s="1"/>
      <c r="AO143">
        <f>SUM(COUNTIF(H143:AL143,{"休"}))</f>
        <v>0</v>
      </c>
      <c r="AP143" s="1"/>
      <c r="AQ143">
        <f>SUM(COUNTIF(H143:AL143,{"■"}))</f>
        <v>0</v>
      </c>
      <c r="AR143">
        <f t="shared" si="32"/>
        <v>0</v>
      </c>
    </row>
    <row r="144" spans="1:44" ht="12.75" customHeight="1">
      <c r="B144" s="225"/>
      <c r="C144" s="226"/>
      <c r="D144" s="3">
        <f t="shared" si="30"/>
        <v>0</v>
      </c>
      <c r="E144" s="222">
        <f t="shared" si="30"/>
        <v>0</v>
      </c>
      <c r="F144" s="223"/>
      <c r="G144" s="224"/>
      <c r="H144" s="109"/>
      <c r="I144" s="76"/>
      <c r="J144" s="110"/>
      <c r="K144" s="111"/>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7"/>
      <c r="AM144" s="213" t="str">
        <f t="shared" si="31"/>
        <v/>
      </c>
      <c r="AN144" s="1"/>
      <c r="AO144">
        <f>SUM(COUNTIF(H144:AL144,{"休"}))</f>
        <v>0</v>
      </c>
      <c r="AP144" s="1"/>
      <c r="AQ144">
        <f>SUM(COUNTIF(H144:AL144,{"■"}))</f>
        <v>0</v>
      </c>
      <c r="AR144">
        <f t="shared" si="32"/>
        <v>0</v>
      </c>
    </row>
    <row r="145" spans="2:44" ht="12.75" customHeight="1">
      <c r="B145" s="182"/>
      <c r="C145" s="200"/>
      <c r="D145" s="3">
        <f t="shared" si="30"/>
        <v>0</v>
      </c>
      <c r="E145" s="222">
        <f t="shared" si="30"/>
        <v>0</v>
      </c>
      <c r="F145" s="223"/>
      <c r="G145" s="224"/>
      <c r="H145" s="198"/>
      <c r="I145" s="98"/>
      <c r="J145" s="199"/>
      <c r="K145" s="97"/>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9"/>
      <c r="AM145" s="213" t="str">
        <f t="shared" si="31"/>
        <v/>
      </c>
      <c r="AN145" s="93"/>
      <c r="AO145">
        <f>SUM(COUNTIF(H145:AL145,{"休"}))</f>
        <v>0</v>
      </c>
      <c r="AQ145">
        <f>SUM(COUNTIF(H145:AL145,{"■"}))</f>
        <v>0</v>
      </c>
      <c r="AR145">
        <f t="shared" si="32"/>
        <v>0</v>
      </c>
    </row>
    <row r="146" spans="2:44" ht="12.75" customHeight="1">
      <c r="B146" s="225"/>
      <c r="C146" s="226"/>
      <c r="D146" s="3">
        <f t="shared" si="30"/>
        <v>0</v>
      </c>
      <c r="E146" s="222">
        <f t="shared" si="30"/>
        <v>0</v>
      </c>
      <c r="F146" s="223"/>
      <c r="G146" s="224"/>
      <c r="H146" s="193"/>
      <c r="I146" s="194"/>
      <c r="J146" s="195"/>
      <c r="K146" s="111"/>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7"/>
      <c r="AM146" s="213" t="str">
        <f t="shared" si="31"/>
        <v/>
      </c>
      <c r="AN146" s="1"/>
      <c r="AO146">
        <f>SUM(COUNTIF(H146:AL146,{"休"}))</f>
        <v>0</v>
      </c>
      <c r="AP146" s="1"/>
      <c r="AQ146">
        <f>SUM(COUNTIF(H146:AL146,{"■"}))</f>
        <v>0</v>
      </c>
      <c r="AR146">
        <f t="shared" si="32"/>
        <v>0</v>
      </c>
    </row>
    <row r="147" spans="2:44" ht="12.75" customHeight="1">
      <c r="B147" s="225"/>
      <c r="C147" s="226"/>
      <c r="D147" s="3">
        <f t="shared" si="30"/>
        <v>0</v>
      </c>
      <c r="E147" s="222">
        <f t="shared" si="30"/>
        <v>0</v>
      </c>
      <c r="F147" s="223"/>
      <c r="G147" s="224"/>
      <c r="H147" s="109"/>
      <c r="I147" s="76"/>
      <c r="J147" s="110"/>
      <c r="K147" s="111"/>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7"/>
      <c r="AM147" s="213" t="str">
        <f t="shared" si="31"/>
        <v/>
      </c>
      <c r="AN147" s="1"/>
      <c r="AO147">
        <f>SUM(COUNTIF(H147:AL147,{"休"}))</f>
        <v>0</v>
      </c>
      <c r="AP147" s="1"/>
      <c r="AQ147">
        <f>SUM(COUNTIF(H147:AL147,{"■"}))</f>
        <v>0</v>
      </c>
      <c r="AR147">
        <f t="shared" si="32"/>
        <v>0</v>
      </c>
    </row>
    <row r="148" spans="2:44" ht="12.75" customHeight="1" thickBot="1">
      <c r="B148" s="121"/>
      <c r="C148" s="189"/>
      <c r="D148" s="3">
        <f t="shared" si="30"/>
        <v>0</v>
      </c>
      <c r="E148" s="222">
        <f t="shared" si="30"/>
        <v>0</v>
      </c>
      <c r="F148" s="223"/>
      <c r="G148" s="224"/>
      <c r="H148" s="113"/>
      <c r="I148" s="114"/>
      <c r="J148" s="115"/>
      <c r="K148" s="97"/>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9"/>
      <c r="AM148" s="213" t="str">
        <f t="shared" si="31"/>
        <v/>
      </c>
      <c r="AN148" s="93"/>
      <c r="AO148">
        <f>SUM(COUNTIF(H148:AL148,{"休"}))</f>
        <v>0</v>
      </c>
      <c r="AQ148">
        <f>SUM(COUNTIF(H148:AL148,{"■"}))</f>
        <v>0</v>
      </c>
      <c r="AR148">
        <f t="shared" si="32"/>
        <v>0</v>
      </c>
    </row>
    <row r="149" spans="2:44" ht="12.75" customHeight="1" thickBot="1">
      <c r="B149" s="182"/>
      <c r="C149" s="185"/>
      <c r="D149" s="192"/>
      <c r="E149" s="203"/>
      <c r="F149" s="16"/>
      <c r="G149" s="204"/>
      <c r="H149" s="120" t="str">
        <f>'旬報(翌2月)'!D16</f>
        <v>日</v>
      </c>
      <c r="I149" s="116" t="str">
        <f>'旬報(翌2月)'!D17</f>
        <v>月</v>
      </c>
      <c r="J149" s="116" t="str">
        <f>'旬報(翌2月)'!D18</f>
        <v>火</v>
      </c>
      <c r="K149" s="101" t="str">
        <f>'旬報(翌2月)'!D19</f>
        <v>水</v>
      </c>
      <c r="L149" s="101" t="str">
        <f>'旬報(翌2月)'!D20</f>
        <v>木</v>
      </c>
      <c r="M149" s="101" t="str">
        <f>'旬報(翌2月)'!D21</f>
        <v>金</v>
      </c>
      <c r="N149" s="101" t="str">
        <f>'旬報(翌2月)'!D22</f>
        <v>土</v>
      </c>
      <c r="O149" s="101" t="str">
        <f>'旬報(翌2月)'!D23</f>
        <v>日</v>
      </c>
      <c r="P149" s="101" t="str">
        <f>'旬報(翌2月)'!D24</f>
        <v>月</v>
      </c>
      <c r="Q149" s="101" t="str">
        <f>'旬報(翌2月)'!D25</f>
        <v>火</v>
      </c>
      <c r="R149" s="101" t="str">
        <f>'旬報(翌2月)'!D36</f>
        <v>水</v>
      </c>
      <c r="S149" s="101" t="str">
        <f>'旬報(翌2月)'!D37</f>
        <v>木</v>
      </c>
      <c r="T149" s="101" t="str">
        <f>'旬報(翌2月)'!D38</f>
        <v>金</v>
      </c>
      <c r="U149" s="101" t="str">
        <f>'旬報(翌2月)'!D39</f>
        <v>土</v>
      </c>
      <c r="V149" s="101" t="str">
        <f>'旬報(翌2月)'!D40</f>
        <v>日</v>
      </c>
      <c r="W149" s="101" t="str">
        <f>'旬報(翌2月)'!D41</f>
        <v>月</v>
      </c>
      <c r="X149" s="101" t="str">
        <f>'旬報(翌2月)'!D42</f>
        <v>火</v>
      </c>
      <c r="Y149" s="101" t="str">
        <f>'旬報(翌2月)'!D43</f>
        <v>水</v>
      </c>
      <c r="Z149" s="101" t="str">
        <f>'旬報(翌2月)'!D44</f>
        <v>木</v>
      </c>
      <c r="AA149" s="101" t="str">
        <f>'旬報(翌2月)'!D45</f>
        <v>金</v>
      </c>
      <c r="AB149" s="101" t="str">
        <f>'旬報(翌2月)'!D56</f>
        <v>土</v>
      </c>
      <c r="AC149" s="101" t="str">
        <f>'旬報(翌2月)'!D57</f>
        <v>日</v>
      </c>
      <c r="AD149" s="101" t="str">
        <f>'旬報(翌2月)'!D58</f>
        <v>月</v>
      </c>
      <c r="AE149" s="101" t="str">
        <f>'旬報(翌2月)'!D59</f>
        <v>火</v>
      </c>
      <c r="AF149" s="101" t="str">
        <f>'旬報(翌2月)'!D60</f>
        <v>水</v>
      </c>
      <c r="AG149" s="101" t="str">
        <f>'旬報(翌2月)'!D61</f>
        <v>木</v>
      </c>
      <c r="AH149" s="101" t="str">
        <f>'旬報(翌2月)'!D62</f>
        <v>金</v>
      </c>
      <c r="AI149" s="101" t="str">
        <f>'旬報(翌2月)'!D63</f>
        <v>土</v>
      </c>
      <c r="AJ149" s="101">
        <f>'旬報(翌2月)'!D64</f>
        <v>0</v>
      </c>
      <c r="AK149" s="101"/>
      <c r="AL149" s="102"/>
      <c r="AM149" s="212" t="str">
        <f>IF(SUM(AM150:AM161)=0,"",ROUND(AVERAGE(AM150:AM161),3))</f>
        <v/>
      </c>
      <c r="AN149" s="71"/>
    </row>
    <row r="150" spans="2:44" ht="12.75" customHeight="1">
      <c r="B150" s="225">
        <f t="shared" ref="B150" si="33">B137+1</f>
        <v>2</v>
      </c>
      <c r="C150" s="226" t="s">
        <v>1</v>
      </c>
      <c r="D150" s="3" t="str">
        <f>D137</f>
        <v>●建設</v>
      </c>
      <c r="E150" s="222" t="str">
        <f>E137</f>
        <v>富山　太郎</v>
      </c>
      <c r="F150" s="223"/>
      <c r="G150" s="224"/>
      <c r="H150" s="75"/>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7"/>
      <c r="AM150" s="213" t="str">
        <f>IF(AO150=0,"",(AO150+AP150)/(AR150+AP150))</f>
        <v/>
      </c>
      <c r="AN150" s="1"/>
      <c r="AO150">
        <f>SUM(COUNTIF(H150:AL150,{"休"}))</f>
        <v>0</v>
      </c>
      <c r="AQ150">
        <f>SUM(COUNTIF(H150:AL150,{"■"}))</f>
        <v>0</v>
      </c>
      <c r="AR150">
        <f>AO150+AQ150</f>
        <v>0</v>
      </c>
    </row>
    <row r="151" spans="2:44" ht="12.75" customHeight="1">
      <c r="B151" s="225"/>
      <c r="C151" s="226"/>
      <c r="D151" s="3">
        <f t="shared" ref="D151:E161" si="34">D138</f>
        <v>0</v>
      </c>
      <c r="E151" s="222" t="str">
        <f t="shared" si="34"/>
        <v>富山　次郎</v>
      </c>
      <c r="F151" s="223"/>
      <c r="G151" s="224"/>
      <c r="H151" s="75"/>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213" t="str">
        <f t="shared" ref="AM151:AM161" si="35">IF(AO151=0,"",(AO151+AP151)/(AR151+AP151))</f>
        <v/>
      </c>
      <c r="AN151" s="1"/>
      <c r="AO151">
        <f>SUM(COUNTIF(H151:AL151,{"休"}))</f>
        <v>0</v>
      </c>
      <c r="AQ151">
        <f>SUM(COUNTIF(H151:AL151,{"■"}))</f>
        <v>0</v>
      </c>
      <c r="AR151">
        <f t="shared" ref="AR151:AR161" si="36">AO151+AQ151</f>
        <v>0</v>
      </c>
    </row>
    <row r="152" spans="2:44" ht="12.75" customHeight="1">
      <c r="B152" s="182"/>
      <c r="C152" s="200"/>
      <c r="D152" s="3">
        <f t="shared" si="34"/>
        <v>0</v>
      </c>
      <c r="E152" s="222" t="str">
        <f t="shared" si="34"/>
        <v>富山　三郎</v>
      </c>
      <c r="F152" s="223"/>
      <c r="G152" s="224"/>
      <c r="H152" s="97"/>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9"/>
      <c r="AM152" s="213" t="str">
        <f t="shared" si="35"/>
        <v/>
      </c>
      <c r="AN152" s="93"/>
      <c r="AO152">
        <f>SUM(COUNTIF(H152:AL152,{"休"}))</f>
        <v>0</v>
      </c>
      <c r="AQ152">
        <f>SUM(COUNTIF(H152:AL152,{"■"}))</f>
        <v>0</v>
      </c>
      <c r="AR152">
        <f t="shared" si="36"/>
        <v>0</v>
      </c>
    </row>
    <row r="153" spans="2:44" ht="12.75" customHeight="1">
      <c r="B153" s="225"/>
      <c r="C153" s="226"/>
      <c r="D153" s="3" t="str">
        <f t="shared" si="34"/>
        <v>▲建設（一次下請）</v>
      </c>
      <c r="E153" s="222" t="str">
        <f t="shared" si="34"/>
        <v>高岡　一郎</v>
      </c>
      <c r="F153" s="223"/>
      <c r="G153" s="224"/>
      <c r="H153" s="75"/>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213" t="str">
        <f t="shared" si="35"/>
        <v/>
      </c>
      <c r="AN153" s="1"/>
      <c r="AO153">
        <f>SUM(COUNTIF(H153:AL153,{"休"}))</f>
        <v>0</v>
      </c>
      <c r="AQ153">
        <f>SUM(COUNTIF(H153:AL153,{"■"}))</f>
        <v>0</v>
      </c>
      <c r="AR153">
        <f t="shared" si="36"/>
        <v>0</v>
      </c>
    </row>
    <row r="154" spans="2:44" ht="12.75" customHeight="1">
      <c r="B154" s="225"/>
      <c r="C154" s="226"/>
      <c r="D154" s="3" t="str">
        <f t="shared" si="34"/>
        <v>■建設（二次下請）</v>
      </c>
      <c r="E154" s="222" t="str">
        <f t="shared" si="34"/>
        <v>新川　花子</v>
      </c>
      <c r="F154" s="223"/>
      <c r="G154" s="224"/>
      <c r="H154" s="75"/>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7"/>
      <c r="AM154" s="213" t="str">
        <f>IF(AO154=0,"",(AO154+AP154)/(AR154+AP154))</f>
        <v/>
      </c>
      <c r="AN154" s="1"/>
      <c r="AO154">
        <f>SUM(COUNTIF(H154:AL154,{"休"}))</f>
        <v>0</v>
      </c>
      <c r="AQ154">
        <f>SUM(COUNTIF(H154:AL154,{"■"}))</f>
        <v>0</v>
      </c>
      <c r="AR154">
        <f t="shared" si="36"/>
        <v>0</v>
      </c>
    </row>
    <row r="155" spans="2:44" ht="12.75" customHeight="1">
      <c r="B155" s="182"/>
      <c r="C155" s="200"/>
      <c r="D155" s="3">
        <f t="shared" si="34"/>
        <v>0</v>
      </c>
      <c r="E155" s="222">
        <f t="shared" si="34"/>
        <v>0</v>
      </c>
      <c r="F155" s="223"/>
      <c r="G155" s="224"/>
      <c r="H155" s="97"/>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9"/>
      <c r="AM155" s="213" t="str">
        <f t="shared" si="35"/>
        <v/>
      </c>
      <c r="AN155" s="93"/>
      <c r="AO155">
        <f>SUM(COUNTIF(H155:AL155,{"休"}))</f>
        <v>0</v>
      </c>
      <c r="AQ155">
        <f>SUM(COUNTIF(H155:AL155,{"■"}))</f>
        <v>0</v>
      </c>
      <c r="AR155">
        <f t="shared" si="36"/>
        <v>0</v>
      </c>
    </row>
    <row r="156" spans="2:44" ht="12.75" customHeight="1">
      <c r="B156" s="225"/>
      <c r="C156" s="226"/>
      <c r="D156" s="3">
        <f t="shared" si="34"/>
        <v>0</v>
      </c>
      <c r="E156" s="222">
        <f t="shared" si="34"/>
        <v>0</v>
      </c>
      <c r="F156" s="223"/>
      <c r="G156" s="224"/>
      <c r="H156" s="75"/>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7"/>
      <c r="AM156" s="213" t="str">
        <f t="shared" si="35"/>
        <v/>
      </c>
      <c r="AN156" s="1"/>
      <c r="AO156">
        <f>SUM(COUNTIF(H156:AL156,{"休"}))</f>
        <v>0</v>
      </c>
      <c r="AQ156">
        <f>SUM(COUNTIF(H156:AL156,{"■"}))</f>
        <v>0</v>
      </c>
      <c r="AR156">
        <f t="shared" si="36"/>
        <v>0</v>
      </c>
    </row>
    <row r="157" spans="2:44" ht="12.75" customHeight="1">
      <c r="B157" s="225"/>
      <c r="C157" s="226"/>
      <c r="D157" s="3">
        <f t="shared" si="34"/>
        <v>0</v>
      </c>
      <c r="E157" s="222">
        <f t="shared" si="34"/>
        <v>0</v>
      </c>
      <c r="F157" s="223"/>
      <c r="G157" s="224"/>
      <c r="H157" s="75"/>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7"/>
      <c r="AM157" s="213" t="str">
        <f t="shared" si="35"/>
        <v/>
      </c>
      <c r="AN157" s="1"/>
      <c r="AO157">
        <f>SUM(COUNTIF(H157:AL157,{"休"}))</f>
        <v>0</v>
      </c>
      <c r="AQ157">
        <f>SUM(COUNTIF(H157:AL157,{"■"}))</f>
        <v>0</v>
      </c>
      <c r="AR157">
        <f t="shared" si="36"/>
        <v>0</v>
      </c>
    </row>
    <row r="158" spans="2:44" ht="12.75" customHeight="1">
      <c r="B158" s="182"/>
      <c r="C158" s="185"/>
      <c r="D158" s="3">
        <f t="shared" si="34"/>
        <v>0</v>
      </c>
      <c r="E158" s="222">
        <f t="shared" si="34"/>
        <v>0</v>
      </c>
      <c r="F158" s="223"/>
      <c r="G158" s="224"/>
      <c r="H158" s="97"/>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9"/>
      <c r="AM158" s="213" t="str">
        <f t="shared" si="35"/>
        <v/>
      </c>
      <c r="AN158" s="93"/>
      <c r="AO158">
        <f>SUM(COUNTIF(H158:AL158,{"休"}))</f>
        <v>0</v>
      </c>
      <c r="AQ158">
        <f>SUM(COUNTIF(H158:AL158,{"■"}))</f>
        <v>0</v>
      </c>
      <c r="AR158">
        <f t="shared" si="36"/>
        <v>0</v>
      </c>
    </row>
    <row r="159" spans="2:44" ht="12.75" customHeight="1">
      <c r="B159" s="225"/>
      <c r="C159" s="239"/>
      <c r="D159" s="3">
        <f t="shared" si="34"/>
        <v>0</v>
      </c>
      <c r="E159" s="222">
        <f t="shared" si="34"/>
        <v>0</v>
      </c>
      <c r="F159" s="223"/>
      <c r="G159" s="224"/>
      <c r="H159" s="75"/>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7"/>
      <c r="AM159" s="213" t="str">
        <f t="shared" si="35"/>
        <v/>
      </c>
      <c r="AN159" s="1"/>
      <c r="AO159">
        <f>SUM(COUNTIF(H159:AL159,{"休"}))</f>
        <v>0</v>
      </c>
      <c r="AQ159">
        <f>SUM(COUNTIF(H159:AL159,{"■"}))</f>
        <v>0</v>
      </c>
      <c r="AR159">
        <f t="shared" si="36"/>
        <v>0</v>
      </c>
    </row>
    <row r="160" spans="2:44" ht="12.75" customHeight="1">
      <c r="B160" s="225"/>
      <c r="C160" s="239"/>
      <c r="D160" s="3">
        <f t="shared" si="34"/>
        <v>0</v>
      </c>
      <c r="E160" s="222">
        <f t="shared" si="34"/>
        <v>0</v>
      </c>
      <c r="F160" s="223"/>
      <c r="G160" s="224"/>
      <c r="H160" s="75"/>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7"/>
      <c r="AM160" s="213" t="str">
        <f t="shared" si="35"/>
        <v/>
      </c>
      <c r="AN160" s="1"/>
      <c r="AO160">
        <f>SUM(COUNTIF(H160:AL160,{"休"}))</f>
        <v>0</v>
      </c>
      <c r="AQ160">
        <f>SUM(COUNTIF(H160:AL160,{"■"}))</f>
        <v>0</v>
      </c>
      <c r="AR160">
        <f t="shared" si="36"/>
        <v>0</v>
      </c>
    </row>
    <row r="161" spans="2:44" ht="12.75" customHeight="1" thickBot="1">
      <c r="B161" s="121"/>
      <c r="C161" s="189"/>
      <c r="D161" s="3">
        <f t="shared" si="34"/>
        <v>0</v>
      </c>
      <c r="E161" s="222">
        <f t="shared" si="34"/>
        <v>0</v>
      </c>
      <c r="F161" s="223"/>
      <c r="G161" s="224"/>
      <c r="H161" s="97"/>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9"/>
      <c r="AM161" s="213" t="str">
        <f t="shared" si="35"/>
        <v/>
      </c>
      <c r="AN161" s="93"/>
      <c r="AO161">
        <f>SUM(COUNTIF(H161:AL161,{"休"}))</f>
        <v>0</v>
      </c>
      <c r="AQ161">
        <f>SUM(COUNTIF(H161:AL161,{"■"}))</f>
        <v>0</v>
      </c>
      <c r="AR161">
        <f t="shared" si="36"/>
        <v>0</v>
      </c>
    </row>
    <row r="162" spans="2:44" ht="12.75" customHeight="1" thickBot="1">
      <c r="B162" s="182"/>
      <c r="C162" s="185"/>
      <c r="D162" s="192"/>
      <c r="E162" s="203"/>
      <c r="F162" s="16"/>
      <c r="G162" s="204"/>
      <c r="H162" s="100" t="str">
        <f>'旬報(翌3月)'!D16</f>
        <v>日</v>
      </c>
      <c r="I162" s="101" t="str">
        <f>'旬報(翌3月)'!D17</f>
        <v>月</v>
      </c>
      <c r="J162" s="101" t="str">
        <f>'旬報(翌3月)'!D18</f>
        <v>火</v>
      </c>
      <c r="K162" s="101" t="str">
        <f>'旬報(翌3月)'!D19</f>
        <v>水</v>
      </c>
      <c r="L162" s="101" t="str">
        <f>'旬報(翌3月)'!D20</f>
        <v>木</v>
      </c>
      <c r="M162" s="101" t="str">
        <f>'旬報(翌3月)'!D21</f>
        <v>金</v>
      </c>
      <c r="N162" s="101" t="str">
        <f>'旬報(翌3月)'!D22</f>
        <v>土</v>
      </c>
      <c r="O162" s="101" t="str">
        <f>'旬報(翌3月)'!D23</f>
        <v>日</v>
      </c>
      <c r="P162" s="101" t="str">
        <f>'旬報(翌3月)'!D24</f>
        <v>月</v>
      </c>
      <c r="Q162" s="101" t="str">
        <f>'旬報(翌3月)'!D25</f>
        <v>火</v>
      </c>
      <c r="R162" s="101" t="str">
        <f>'旬報(翌3月)'!D36</f>
        <v>水</v>
      </c>
      <c r="S162" s="101" t="str">
        <f>'旬報(翌3月)'!D37</f>
        <v>木</v>
      </c>
      <c r="T162" s="101" t="str">
        <f>'旬報(翌3月)'!D38</f>
        <v>金</v>
      </c>
      <c r="U162" s="101" t="str">
        <f>'旬報(翌3月)'!D39</f>
        <v>土</v>
      </c>
      <c r="V162" s="101" t="str">
        <f>'旬報(翌3月)'!D40</f>
        <v>日</v>
      </c>
      <c r="W162" s="101" t="str">
        <f>'旬報(翌3月)'!D41</f>
        <v>月</v>
      </c>
      <c r="X162" s="101" t="str">
        <f>'旬報(翌3月)'!D42</f>
        <v>火</v>
      </c>
      <c r="Y162" s="101" t="str">
        <f>'旬報(翌3月)'!D43</f>
        <v>水</v>
      </c>
      <c r="Z162" s="101" t="str">
        <f>'旬報(翌3月)'!D44</f>
        <v>木</v>
      </c>
      <c r="AA162" s="101" t="str">
        <f>'旬報(翌3月)'!D45</f>
        <v>金</v>
      </c>
      <c r="AB162" s="101" t="str">
        <f>'旬報(翌3月)'!D56</f>
        <v>土</v>
      </c>
      <c r="AC162" s="101" t="str">
        <f>'旬報(翌3月)'!D57</f>
        <v>日</v>
      </c>
      <c r="AD162" s="101" t="str">
        <f>'旬報(翌3月)'!D58</f>
        <v>月</v>
      </c>
      <c r="AE162" s="101" t="str">
        <f>'旬報(翌3月)'!D59</f>
        <v>火</v>
      </c>
      <c r="AF162" s="101" t="str">
        <f>'旬報(翌3月)'!D60</f>
        <v>水</v>
      </c>
      <c r="AG162" s="101" t="str">
        <f>'旬報(翌3月)'!D61</f>
        <v>木</v>
      </c>
      <c r="AH162" s="101" t="str">
        <f>'旬報(翌3月)'!D62</f>
        <v>金</v>
      </c>
      <c r="AI162" s="101" t="str">
        <f>'旬報(翌3月)'!D63</f>
        <v>土</v>
      </c>
      <c r="AJ162" s="101" t="str">
        <f>'旬報(翌3月)'!D64</f>
        <v>日</v>
      </c>
      <c r="AK162" s="101" t="str">
        <f>'旬報(翌3月)'!D65</f>
        <v>月</v>
      </c>
      <c r="AL162" s="102" t="str">
        <f>'旬報(翌3月)'!D66</f>
        <v>火</v>
      </c>
      <c r="AM162" s="212" t="str">
        <f>IF(SUM(AM163:AM174)=0,"",ROUND(AVERAGE(AM163:AM174),3))</f>
        <v/>
      </c>
      <c r="AN162" s="71"/>
    </row>
    <row r="163" spans="2:44" ht="12.75" customHeight="1">
      <c r="B163" s="225">
        <f t="shared" ref="B163" si="37">B150+1</f>
        <v>3</v>
      </c>
      <c r="C163" s="226" t="s">
        <v>1</v>
      </c>
      <c r="D163" s="3" t="str">
        <f>D150</f>
        <v>●建設</v>
      </c>
      <c r="E163" s="222" t="str">
        <f>E150</f>
        <v>富山　太郎</v>
      </c>
      <c r="F163" s="223"/>
      <c r="G163" s="224"/>
      <c r="H163" s="75"/>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7"/>
      <c r="AM163" s="213" t="str">
        <f>IF(AO163=0,"",(AO163+AP163)/(AR163+AP163))</f>
        <v/>
      </c>
      <c r="AN163" s="1"/>
      <c r="AO163">
        <f>SUM(COUNTIF(H163:AL163,{"休"}))</f>
        <v>0</v>
      </c>
      <c r="AQ163">
        <f>SUM(COUNTIF(H163:AL163,{"■"}))</f>
        <v>0</v>
      </c>
      <c r="AR163">
        <f>AO163+AQ163</f>
        <v>0</v>
      </c>
    </row>
    <row r="164" spans="2:44" ht="12.75" customHeight="1">
      <c r="B164" s="225"/>
      <c r="C164" s="226"/>
      <c r="D164" s="3">
        <f t="shared" ref="D164:E174" si="38">D151</f>
        <v>0</v>
      </c>
      <c r="E164" s="222" t="str">
        <f t="shared" si="38"/>
        <v>富山　次郎</v>
      </c>
      <c r="F164" s="223"/>
      <c r="G164" s="224"/>
      <c r="H164" s="75"/>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7"/>
      <c r="AM164" s="213" t="str">
        <f t="shared" ref="AM164:AM174" si="39">IF(AO164=0,"",(AO164+AP164)/(AR164+AP164))</f>
        <v/>
      </c>
      <c r="AN164" s="1"/>
      <c r="AO164">
        <f>SUM(COUNTIF(H164:AL164,{"休"}))</f>
        <v>0</v>
      </c>
      <c r="AQ164">
        <f>SUM(COUNTIF(H164:AL164,{"■"}))</f>
        <v>0</v>
      </c>
      <c r="AR164">
        <f>AO164+AQ164</f>
        <v>0</v>
      </c>
    </row>
    <row r="165" spans="2:44" ht="12.75" customHeight="1">
      <c r="B165" s="182"/>
      <c r="C165" s="200"/>
      <c r="D165" s="3">
        <f t="shared" si="38"/>
        <v>0</v>
      </c>
      <c r="E165" s="222" t="str">
        <f t="shared" si="38"/>
        <v>富山　三郎</v>
      </c>
      <c r="F165" s="223"/>
      <c r="G165" s="224"/>
      <c r="H165" s="210"/>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9"/>
      <c r="AM165" s="213" t="str">
        <f t="shared" si="39"/>
        <v/>
      </c>
      <c r="AN165" s="93"/>
      <c r="AO165">
        <f>SUM(COUNTIF(H165:AL165,{"休"}))</f>
        <v>0</v>
      </c>
    </row>
    <row r="166" spans="2:44" ht="12.75" customHeight="1">
      <c r="B166" s="225"/>
      <c r="C166" s="239"/>
      <c r="D166" s="3" t="str">
        <f t="shared" si="38"/>
        <v>▲建設（一次下請）</v>
      </c>
      <c r="E166" s="222" t="str">
        <f t="shared" si="38"/>
        <v>高岡　一郎</v>
      </c>
      <c r="F166" s="223"/>
      <c r="G166" s="224"/>
      <c r="H166" s="207"/>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c r="AK166" s="194"/>
      <c r="AL166" s="206"/>
      <c r="AM166" s="213" t="str">
        <f t="shared" si="39"/>
        <v/>
      </c>
      <c r="AN166" s="1"/>
      <c r="AO166">
        <f>SUM(COUNTIF(H166:AL166,{"休"}))</f>
        <v>0</v>
      </c>
      <c r="AQ166">
        <f>SUM(COUNTIF(H166:AL166,{"■"}))</f>
        <v>0</v>
      </c>
      <c r="AR166">
        <f>AO166+AQ166</f>
        <v>0</v>
      </c>
    </row>
    <row r="167" spans="2:44" ht="12.75" customHeight="1">
      <c r="B167" s="225"/>
      <c r="C167" s="239"/>
      <c r="D167" s="3" t="str">
        <f t="shared" si="38"/>
        <v>■建設（二次下請）</v>
      </c>
      <c r="E167" s="222" t="str">
        <f t="shared" si="38"/>
        <v>新川　花子</v>
      </c>
      <c r="F167" s="223"/>
      <c r="G167" s="224"/>
      <c r="H167" s="75"/>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7"/>
      <c r="AM167" s="213" t="str">
        <f>IF(AO167=0,"",(AO167+AP167)/(AR167+AP167))</f>
        <v/>
      </c>
      <c r="AN167" s="1"/>
      <c r="AO167">
        <f>SUM(COUNTIF(H167:AL167,{"休"}))</f>
        <v>0</v>
      </c>
      <c r="AQ167">
        <f>SUM(COUNTIF(H167:AL167,{"■"}))</f>
        <v>0</v>
      </c>
      <c r="AR167">
        <f>AO167+AQ167</f>
        <v>0</v>
      </c>
    </row>
    <row r="168" spans="2:44" ht="12.75" customHeight="1">
      <c r="B168" s="182"/>
      <c r="C168" s="200"/>
      <c r="D168" s="3">
        <f t="shared" si="38"/>
        <v>0</v>
      </c>
      <c r="E168" s="222">
        <f t="shared" si="38"/>
        <v>0</v>
      </c>
      <c r="F168" s="223"/>
      <c r="G168" s="224"/>
      <c r="H168" s="210"/>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9"/>
      <c r="AM168" s="213" t="str">
        <f t="shared" si="39"/>
        <v/>
      </c>
      <c r="AN168" s="93"/>
      <c r="AO168">
        <f>SUM(COUNTIF(H168:AL168,{"休"}))</f>
        <v>0</v>
      </c>
    </row>
    <row r="169" spans="2:44" ht="12.75" customHeight="1">
      <c r="B169" s="225"/>
      <c r="C169" s="226"/>
      <c r="D169" s="3">
        <f t="shared" si="38"/>
        <v>0</v>
      </c>
      <c r="E169" s="222">
        <f t="shared" si="38"/>
        <v>0</v>
      </c>
      <c r="F169" s="223"/>
      <c r="G169" s="224"/>
      <c r="H169" s="207"/>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206"/>
      <c r="AM169" s="213" t="str">
        <f t="shared" si="39"/>
        <v/>
      </c>
      <c r="AN169" s="1"/>
      <c r="AO169">
        <f>SUM(COUNTIF(H169:AL169,{"休"}))</f>
        <v>0</v>
      </c>
      <c r="AQ169">
        <f>SUM(COUNTIF(H169:AL169,{"■"}))</f>
        <v>0</v>
      </c>
      <c r="AR169">
        <f>AO169+AQ169</f>
        <v>0</v>
      </c>
    </row>
    <row r="170" spans="2:44" ht="12.75" customHeight="1">
      <c r="B170" s="225"/>
      <c r="C170" s="226"/>
      <c r="D170" s="3">
        <f t="shared" si="38"/>
        <v>0</v>
      </c>
      <c r="E170" s="222">
        <f t="shared" si="38"/>
        <v>0</v>
      </c>
      <c r="F170" s="223"/>
      <c r="G170" s="224"/>
      <c r="H170" s="75"/>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7"/>
      <c r="AM170" s="213" t="str">
        <f t="shared" si="39"/>
        <v/>
      </c>
      <c r="AN170" s="1"/>
      <c r="AO170">
        <f>SUM(COUNTIF(H170:AL170,{"休"}))</f>
        <v>0</v>
      </c>
      <c r="AQ170">
        <f>SUM(COUNTIF(H170:AL170,{"■"}))</f>
        <v>0</v>
      </c>
      <c r="AR170">
        <f>AO170+AQ170</f>
        <v>0</v>
      </c>
    </row>
    <row r="171" spans="2:44" ht="12.75" customHeight="1">
      <c r="B171" s="182"/>
      <c r="C171" s="200"/>
      <c r="D171" s="3">
        <f t="shared" si="38"/>
        <v>0</v>
      </c>
      <c r="E171" s="222">
        <f t="shared" si="38"/>
        <v>0</v>
      </c>
      <c r="F171" s="223"/>
      <c r="G171" s="224"/>
      <c r="H171" s="210"/>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9"/>
      <c r="AM171" s="213" t="str">
        <f t="shared" si="39"/>
        <v/>
      </c>
      <c r="AN171" s="93"/>
      <c r="AO171">
        <f>SUM(COUNTIF(H171:AL171,{"休"}))</f>
        <v>0</v>
      </c>
    </row>
    <row r="172" spans="2:44" ht="12.75" customHeight="1">
      <c r="B172" s="225"/>
      <c r="C172" s="226"/>
      <c r="D172" s="3">
        <f t="shared" si="38"/>
        <v>0</v>
      </c>
      <c r="E172" s="222">
        <f t="shared" si="38"/>
        <v>0</v>
      </c>
      <c r="F172" s="223"/>
      <c r="G172" s="224"/>
      <c r="H172" s="207"/>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206"/>
      <c r="AM172" s="213" t="str">
        <f t="shared" si="39"/>
        <v/>
      </c>
      <c r="AN172" s="1"/>
      <c r="AO172">
        <f>SUM(COUNTIF(H172:AL172,{"休"}))</f>
        <v>0</v>
      </c>
      <c r="AQ172">
        <f>SUM(COUNTIF(H172:AL172,{"■"}))</f>
        <v>0</v>
      </c>
      <c r="AR172">
        <f>AO172+AQ172</f>
        <v>0</v>
      </c>
    </row>
    <row r="173" spans="2:44" ht="12.75" customHeight="1">
      <c r="B173" s="225"/>
      <c r="C173" s="226"/>
      <c r="D173" s="3">
        <f t="shared" si="38"/>
        <v>0</v>
      </c>
      <c r="E173" s="222">
        <f t="shared" si="38"/>
        <v>0</v>
      </c>
      <c r="F173" s="223"/>
      <c r="G173" s="224"/>
      <c r="H173" s="75"/>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7"/>
      <c r="AM173" s="213" t="str">
        <f t="shared" si="39"/>
        <v/>
      </c>
      <c r="AN173" s="1"/>
      <c r="AO173">
        <f>SUM(COUNTIF(H173:AL173,{"休"}))</f>
        <v>0</v>
      </c>
      <c r="AQ173">
        <f>SUM(COUNTIF(H173:AL173,{"■"}))</f>
        <v>0</v>
      </c>
      <c r="AR173">
        <f>AO173+AQ173</f>
        <v>0</v>
      </c>
    </row>
    <row r="174" spans="2:44" ht="12.75" customHeight="1">
      <c r="B174" s="121"/>
      <c r="C174" s="122"/>
      <c r="D174" s="3">
        <f>D161</f>
        <v>0</v>
      </c>
      <c r="E174" s="222">
        <f t="shared" si="38"/>
        <v>0</v>
      </c>
      <c r="F174" s="223"/>
      <c r="G174" s="224"/>
      <c r="H174" s="123"/>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5"/>
      <c r="AM174" s="213" t="str">
        <f t="shared" si="39"/>
        <v/>
      </c>
      <c r="AN174" s="93"/>
      <c r="AO174">
        <f>SUM(COUNTIF(H174:AL174,{"休"}))</f>
        <v>0</v>
      </c>
    </row>
    <row r="175" spans="2:44" ht="13.5" customHeight="1">
      <c r="H175" s="41" t="s">
        <v>106</v>
      </c>
      <c r="I175" s="41"/>
      <c r="J175" s="41"/>
      <c r="K175" s="41"/>
      <c r="L175" s="41"/>
      <c r="M175" s="41"/>
      <c r="S175" t="s">
        <v>107</v>
      </c>
    </row>
    <row r="176" spans="2:44" ht="18" customHeight="1" thickBot="1">
      <c r="P176" s="126"/>
      <c r="S176" s="63" t="s">
        <v>108</v>
      </c>
      <c r="T176" s="74"/>
      <c r="U176" s="1"/>
      <c r="V176" s="63"/>
      <c r="W176" s="64"/>
      <c r="X176" s="64"/>
      <c r="Y176" s="64"/>
      <c r="Z176" s="63"/>
      <c r="AA176" s="63"/>
      <c r="AB176" s="1"/>
      <c r="AC176" s="64"/>
      <c r="AO176">
        <f>AO16+AO29+AO42+AO55+AO68+AO81+AO94+AO107+AO120+AO133+AO146+AO159+AO172</f>
        <v>0</v>
      </c>
      <c r="AQ176">
        <f>AQ16+AQ29+AQ42+AQ55+AQ68+AQ81+AQ94+AQ107+AQ120+AQ133+AQ146+AQ159+AQ172</f>
        <v>0</v>
      </c>
      <c r="AR176">
        <f>AR16+AR29+AR42+AR55+AR68+AR81+AR94+AR107+AR120+AR133+AR146+AR159+AR172</f>
        <v>0</v>
      </c>
    </row>
    <row r="177" spans="4:38" ht="18" customHeight="1">
      <c r="D177" t="s">
        <v>136</v>
      </c>
      <c r="H177" s="250" t="s">
        <v>137</v>
      </c>
      <c r="I177" s="251"/>
      <c r="J177" s="251"/>
      <c r="K177" s="251"/>
      <c r="L177" s="252"/>
      <c r="M177" s="209"/>
      <c r="S177" t="s">
        <v>117</v>
      </c>
      <c r="AB177" s="202"/>
      <c r="AC177" s="1"/>
      <c r="AD177" s="166"/>
      <c r="AE177" s="190"/>
      <c r="AF177" s="240"/>
      <c r="AG177" s="240"/>
      <c r="AH177" s="240"/>
      <c r="AI177" s="240"/>
      <c r="AJ177" s="241"/>
      <c r="AK177" s="241"/>
    </row>
    <row r="178" spans="4:38" ht="18" customHeight="1">
      <c r="H178" s="242" t="str">
        <f>IF(AND(AM6&gt;=8/28,AM19&gt;=8/28,AM32&gt;=8/28,AM45&gt;=8/28,AM58&gt;=8/28,AM71&gt;=8/28,AM84&gt;=8/28,AM97&gt;=8/28,AM110&gt;=8/28,AM123&gt;=8/28,AM136&gt;=8/28,AM149&gt;=8/28,AM162&gt;=8/28),"達成","未達成")</f>
        <v>未達成</v>
      </c>
      <c r="I178" s="243"/>
      <c r="J178" s="243"/>
      <c r="K178" s="243"/>
      <c r="L178" s="244"/>
      <c r="M178" s="248" t="s">
        <v>138</v>
      </c>
      <c r="N178" s="248"/>
      <c r="O178" s="248"/>
      <c r="S178" t="s">
        <v>129</v>
      </c>
      <c r="AD178" s="190"/>
      <c r="AE178" s="190"/>
      <c r="AF178" s="240"/>
      <c r="AG178" s="240"/>
      <c r="AH178" s="240"/>
      <c r="AI178" s="240"/>
      <c r="AJ178" s="241"/>
      <c r="AK178" s="241"/>
    </row>
    <row r="179" spans="4:38" ht="18" customHeight="1" thickBot="1">
      <c r="H179" s="245"/>
      <c r="I179" s="246"/>
      <c r="J179" s="246"/>
      <c r="K179" s="246"/>
      <c r="L179" s="247"/>
      <c r="M179" s="248"/>
      <c r="N179" s="248"/>
      <c r="O179" s="248"/>
      <c r="S179" t="s">
        <v>130</v>
      </c>
      <c r="AB179" s="1"/>
      <c r="AC179" s="64"/>
      <c r="AF179" s="249"/>
      <c r="AG179" s="249"/>
      <c r="AH179" s="249"/>
      <c r="AI179" s="249"/>
      <c r="AJ179" s="248"/>
      <c r="AK179" s="248"/>
      <c r="AL179" s="248"/>
    </row>
    <row r="180" spans="4:38" ht="18" customHeight="1">
      <c r="D180" t="s">
        <v>135</v>
      </c>
      <c r="S180" t="s">
        <v>97</v>
      </c>
      <c r="AA180" s="126"/>
      <c r="AF180" s="249"/>
      <c r="AG180" s="249"/>
      <c r="AH180" s="249"/>
      <c r="AI180" s="249"/>
      <c r="AJ180" s="248"/>
      <c r="AK180" s="248"/>
      <c r="AL180" s="248"/>
    </row>
    <row r="181" spans="4:38" ht="18" customHeight="1">
      <c r="D181" t="s">
        <v>126</v>
      </c>
      <c r="S181" t="s">
        <v>95</v>
      </c>
      <c r="T181" s="139"/>
      <c r="U181" s="139"/>
      <c r="V181" s="181"/>
      <c r="W181" s="181"/>
      <c r="X181" s="181"/>
      <c r="Y181" s="181"/>
      <c r="AA181" s="202"/>
      <c r="AB181" s="202"/>
      <c r="AF181" s="190"/>
      <c r="AG181" s="190"/>
      <c r="AH181" s="253"/>
      <c r="AI181" s="253"/>
      <c r="AJ181" s="253"/>
      <c r="AK181" s="253"/>
    </row>
    <row r="182" spans="4:38" ht="18" customHeight="1">
      <c r="D182" s="2" t="s">
        <v>99</v>
      </c>
      <c r="E182" s="254" t="s">
        <v>100</v>
      </c>
      <c r="F182" s="254"/>
      <c r="G182" s="254"/>
      <c r="H182" s="254" t="s">
        <v>101</v>
      </c>
      <c r="I182" s="254"/>
      <c r="J182" s="254" t="s">
        <v>102</v>
      </c>
      <c r="K182" s="254"/>
      <c r="L182" s="255" t="s">
        <v>103</v>
      </c>
      <c r="M182" s="256"/>
      <c r="N182" s="254" t="s">
        <v>104</v>
      </c>
      <c r="O182" s="254"/>
      <c r="P182" s="254" t="s">
        <v>105</v>
      </c>
      <c r="Q182" s="254"/>
      <c r="S182" t="s">
        <v>96</v>
      </c>
      <c r="T182" s="62"/>
      <c r="U182" s="1"/>
      <c r="V182" s="201"/>
      <c r="W182" s="201"/>
      <c r="X182" s="1"/>
      <c r="Y182" s="202"/>
      <c r="Z182" s="202"/>
      <c r="AA182" s="202"/>
      <c r="AB182" s="202"/>
      <c r="AF182" s="190"/>
      <c r="AG182" s="190"/>
      <c r="AH182" s="253"/>
      <c r="AI182" s="253"/>
      <c r="AJ182" s="253"/>
      <c r="AK182" s="253"/>
    </row>
    <row r="183" spans="4:38">
      <c r="D183" s="205" t="s">
        <v>109</v>
      </c>
      <c r="E183" s="257" t="s">
        <v>110</v>
      </c>
      <c r="F183" s="257"/>
      <c r="G183" s="257"/>
      <c r="H183" s="258">
        <f t="shared" ref="H183:H194" si="40">AR7+AR20+AR33+AR46+AR59+AR72+AR85+AR98+AR111+AR124+AR137+AR150+AR163</f>
        <v>70</v>
      </c>
      <c r="I183" s="259"/>
      <c r="J183" s="258">
        <f>AO7+AO20+AO33+AO46+AO59+AO72+AO85+AO98+AO111+AO124+AO137+AO150+AO163</f>
        <v>20</v>
      </c>
      <c r="K183" s="259"/>
      <c r="L183" s="260">
        <f>IF(H183=0,"",J183/H183)</f>
        <v>0.2857142857142857</v>
      </c>
      <c r="M183" s="261"/>
      <c r="N183" s="262">
        <f>ROUND(AVERAGE(L183:M194),3)</f>
        <v>0.29499999999999998</v>
      </c>
      <c r="O183" s="263"/>
      <c r="P183" s="229" t="str">
        <f>IF(N183&gt;=28.5%,"OK","OUT")</f>
        <v>OK</v>
      </c>
      <c r="Q183" s="231"/>
      <c r="S183" s="51" t="s">
        <v>98</v>
      </c>
      <c r="AF183" s="190"/>
      <c r="AG183" s="190"/>
      <c r="AH183" s="253"/>
      <c r="AI183" s="253"/>
      <c r="AJ183" s="253"/>
      <c r="AK183" s="253"/>
    </row>
    <row r="184" spans="4:38">
      <c r="D184" s="205"/>
      <c r="E184" s="257" t="s">
        <v>111</v>
      </c>
      <c r="F184" s="257"/>
      <c r="G184" s="257"/>
      <c r="H184" s="258">
        <f t="shared" si="40"/>
        <v>70</v>
      </c>
      <c r="I184" s="259"/>
      <c r="J184" s="258">
        <f t="shared" ref="J184:J194" si="41">AO8+AO21+AO34+AO47+AO60+AO73+AO86+AO99+AO112+AO125+AO138+AO151+AO164</f>
        <v>20</v>
      </c>
      <c r="K184" s="259"/>
      <c r="L184" s="260">
        <f>IF(H184=0,"",J184/H184)</f>
        <v>0.2857142857142857</v>
      </c>
      <c r="M184" s="261"/>
      <c r="N184" s="264"/>
      <c r="O184" s="265"/>
      <c r="P184" s="268"/>
      <c r="Q184" s="269"/>
      <c r="T184" s="241"/>
      <c r="U184" s="241"/>
      <c r="V184" s="241"/>
      <c r="W184" s="241"/>
    </row>
    <row r="185" spans="4:38">
      <c r="D185" s="205"/>
      <c r="E185" s="257" t="s">
        <v>114</v>
      </c>
      <c r="F185" s="257"/>
      <c r="G185" s="257"/>
      <c r="H185" s="258">
        <f t="shared" si="40"/>
        <v>70</v>
      </c>
      <c r="I185" s="259"/>
      <c r="J185" s="258">
        <f t="shared" si="41"/>
        <v>20</v>
      </c>
      <c r="K185" s="259"/>
      <c r="L185" s="260">
        <f t="shared" ref="L185:L194" si="42">IF(H185=0,"",J185/H185)</f>
        <v>0.2857142857142857</v>
      </c>
      <c r="M185" s="261"/>
      <c r="N185" s="264"/>
      <c r="O185" s="265"/>
      <c r="P185" s="268"/>
      <c r="Q185" s="269"/>
      <c r="T185" s="241"/>
      <c r="U185" s="241"/>
      <c r="V185" s="241"/>
      <c r="W185" s="241"/>
    </row>
    <row r="186" spans="4:38">
      <c r="D186" s="205" t="s">
        <v>112</v>
      </c>
      <c r="E186" s="257" t="s">
        <v>115</v>
      </c>
      <c r="F186" s="257"/>
      <c r="G186" s="257"/>
      <c r="H186" s="258">
        <f t="shared" si="40"/>
        <v>12</v>
      </c>
      <c r="I186" s="259"/>
      <c r="J186" s="258">
        <f t="shared" si="41"/>
        <v>4</v>
      </c>
      <c r="K186" s="259"/>
      <c r="L186" s="260">
        <f t="shared" si="42"/>
        <v>0.33333333333333331</v>
      </c>
      <c r="M186" s="261"/>
      <c r="N186" s="264"/>
      <c r="O186" s="265"/>
      <c r="P186" s="268"/>
      <c r="Q186" s="269"/>
      <c r="T186" s="240"/>
      <c r="U186" s="240"/>
      <c r="V186" s="240"/>
      <c r="W186" s="240"/>
      <c r="X186" s="241"/>
      <c r="Y186" s="241"/>
    </row>
    <row r="187" spans="4:38">
      <c r="D187" s="205" t="s">
        <v>113</v>
      </c>
      <c r="E187" s="272" t="s">
        <v>116</v>
      </c>
      <c r="F187" s="273"/>
      <c r="G187" s="274"/>
      <c r="H187" s="258">
        <f t="shared" si="40"/>
        <v>7</v>
      </c>
      <c r="I187" s="259"/>
      <c r="J187" s="258">
        <f t="shared" si="41"/>
        <v>2</v>
      </c>
      <c r="K187" s="259"/>
      <c r="L187" s="260">
        <f t="shared" si="42"/>
        <v>0.2857142857142857</v>
      </c>
      <c r="M187" s="261"/>
      <c r="N187" s="264"/>
      <c r="O187" s="265"/>
      <c r="P187" s="268"/>
      <c r="Q187" s="269"/>
      <c r="T187" s="240"/>
      <c r="U187" s="240"/>
      <c r="V187" s="240"/>
      <c r="W187" s="240"/>
      <c r="X187" s="241"/>
      <c r="Y187" s="241"/>
      <c r="AA187" s="63"/>
      <c r="AB187" s="63"/>
      <c r="AC187" s="64"/>
      <c r="AD187" s="64"/>
      <c r="AE187" s="64"/>
      <c r="AF187" s="63"/>
      <c r="AG187" s="63"/>
      <c r="AH187" s="1"/>
    </row>
    <row r="188" spans="4:38">
      <c r="D188" s="205"/>
      <c r="E188" s="257"/>
      <c r="F188" s="257"/>
      <c r="G188" s="257"/>
      <c r="H188" s="258">
        <f t="shared" si="40"/>
        <v>0</v>
      </c>
      <c r="I188" s="259"/>
      <c r="J188" s="258">
        <f t="shared" si="41"/>
        <v>0</v>
      </c>
      <c r="K188" s="259"/>
      <c r="L188" s="260" t="str">
        <f>IF(H188=0,"",J188/H188)</f>
        <v/>
      </c>
      <c r="M188" s="261"/>
      <c r="N188" s="264"/>
      <c r="O188" s="265"/>
      <c r="P188" s="268"/>
      <c r="Q188" s="269"/>
      <c r="T188" s="249"/>
      <c r="U188" s="249"/>
      <c r="V188" s="249"/>
      <c r="W188" s="249"/>
      <c r="X188" s="248"/>
      <c r="Y188" s="248"/>
      <c r="Z188" s="248"/>
      <c r="AA188" s="26"/>
      <c r="AB188" s="27"/>
      <c r="AF188" s="62"/>
      <c r="AG188" s="62"/>
      <c r="AH188" s="1"/>
    </row>
    <row r="189" spans="4:38">
      <c r="D189" s="205"/>
      <c r="E189" s="257"/>
      <c r="F189" s="257"/>
      <c r="G189" s="257"/>
      <c r="H189" s="258">
        <f t="shared" si="40"/>
        <v>0</v>
      </c>
      <c r="I189" s="259"/>
      <c r="J189" s="258">
        <f t="shared" si="41"/>
        <v>0</v>
      </c>
      <c r="K189" s="259"/>
      <c r="L189" s="260" t="str">
        <f t="shared" si="42"/>
        <v/>
      </c>
      <c r="M189" s="261"/>
      <c r="N189" s="264"/>
      <c r="O189" s="265"/>
      <c r="P189" s="268"/>
      <c r="Q189" s="269"/>
      <c r="T189" s="249"/>
      <c r="U189" s="249"/>
      <c r="V189" s="249"/>
      <c r="W189" s="249"/>
      <c r="X189" s="248"/>
      <c r="Y189" s="248"/>
      <c r="Z189" s="248"/>
      <c r="AA189" s="26"/>
      <c r="AB189" s="253"/>
      <c r="AC189" s="253"/>
      <c r="AF189" s="62"/>
      <c r="AG189" s="62"/>
      <c r="AH189" s="1"/>
    </row>
    <row r="190" spans="4:38">
      <c r="D190" s="205"/>
      <c r="E190" s="257"/>
      <c r="F190" s="257"/>
      <c r="G190" s="257"/>
      <c r="H190" s="258">
        <f t="shared" si="40"/>
        <v>0</v>
      </c>
      <c r="I190" s="259"/>
      <c r="J190" s="258">
        <f t="shared" si="41"/>
        <v>0</v>
      </c>
      <c r="K190" s="259"/>
      <c r="L190" s="260" t="str">
        <f t="shared" si="42"/>
        <v/>
      </c>
      <c r="M190" s="261"/>
      <c r="N190" s="264"/>
      <c r="O190" s="265"/>
      <c r="P190" s="268"/>
      <c r="Q190" s="269"/>
      <c r="AA190" s="26"/>
      <c r="AB190" s="27"/>
    </row>
    <row r="191" spans="4:38">
      <c r="D191" s="205"/>
      <c r="E191" s="257"/>
      <c r="F191" s="257"/>
      <c r="G191" s="257"/>
      <c r="H191" s="258">
        <f t="shared" si="40"/>
        <v>0</v>
      </c>
      <c r="I191" s="259"/>
      <c r="J191" s="258">
        <f t="shared" si="41"/>
        <v>0</v>
      </c>
      <c r="K191" s="259"/>
      <c r="L191" s="260" t="str">
        <f t="shared" si="42"/>
        <v/>
      </c>
      <c r="M191" s="261"/>
      <c r="N191" s="264"/>
      <c r="O191" s="265"/>
      <c r="P191" s="268"/>
      <c r="Q191" s="269"/>
      <c r="V191" s="64"/>
      <c r="Y191" s="63"/>
      <c r="Z191" s="63"/>
      <c r="AA191" s="63"/>
      <c r="AB191" s="63"/>
      <c r="AC191" s="64"/>
      <c r="AD191" s="64"/>
      <c r="AE191" s="64"/>
      <c r="AF191" s="63"/>
      <c r="AG191" s="63"/>
      <c r="AH191" s="1"/>
    </row>
    <row r="192" spans="4:38">
      <c r="D192" s="205"/>
      <c r="E192" s="257"/>
      <c r="F192" s="257"/>
      <c r="G192" s="257"/>
      <c r="H192" s="258">
        <f t="shared" si="40"/>
        <v>0</v>
      </c>
      <c r="I192" s="259"/>
      <c r="J192" s="258">
        <f t="shared" si="41"/>
        <v>0</v>
      </c>
      <c r="K192" s="259"/>
      <c r="L192" s="260" t="str">
        <f t="shared" si="42"/>
        <v/>
      </c>
      <c r="M192" s="261"/>
      <c r="N192" s="264"/>
      <c r="O192" s="265"/>
      <c r="P192" s="268"/>
      <c r="Q192" s="269"/>
      <c r="Y192" s="62"/>
      <c r="Z192" s="62"/>
      <c r="AA192" s="26"/>
      <c r="AB192" s="27"/>
      <c r="AF192" s="62"/>
      <c r="AG192" s="62"/>
      <c r="AH192" s="1"/>
    </row>
    <row r="193" spans="4:38">
      <c r="D193" s="205"/>
      <c r="E193" s="257"/>
      <c r="F193" s="257"/>
      <c r="G193" s="257"/>
      <c r="H193" s="258">
        <f t="shared" si="40"/>
        <v>0</v>
      </c>
      <c r="I193" s="259"/>
      <c r="J193" s="258">
        <f t="shared" si="41"/>
        <v>0</v>
      </c>
      <c r="K193" s="259"/>
      <c r="L193" s="260" t="str">
        <f t="shared" si="42"/>
        <v/>
      </c>
      <c r="M193" s="261"/>
      <c r="N193" s="264"/>
      <c r="O193" s="265"/>
      <c r="P193" s="268"/>
      <c r="Q193" s="269"/>
      <c r="Y193" s="62"/>
      <c r="Z193" s="62"/>
      <c r="AA193" s="26"/>
      <c r="AB193" s="253"/>
      <c r="AC193" s="253"/>
      <c r="AF193" s="62"/>
      <c r="AG193" s="62"/>
      <c r="AH193" s="1"/>
    </row>
    <row r="194" spans="4:38">
      <c r="D194" s="205"/>
      <c r="E194" s="257"/>
      <c r="F194" s="257"/>
      <c r="G194" s="257"/>
      <c r="H194" s="258">
        <f t="shared" si="40"/>
        <v>0</v>
      </c>
      <c r="I194" s="259"/>
      <c r="J194" s="258">
        <f t="shared" si="41"/>
        <v>0</v>
      </c>
      <c r="K194" s="259"/>
      <c r="L194" s="260" t="str">
        <f t="shared" si="42"/>
        <v/>
      </c>
      <c r="M194" s="261"/>
      <c r="N194" s="266"/>
      <c r="O194" s="267"/>
      <c r="P194" s="270"/>
      <c r="Q194" s="271"/>
    </row>
    <row r="196" spans="4:38">
      <c r="AL196" t="str">
        <f>IF(PRODUCT(AM6,AM32,AM45,AM58,AM71,AM84,AM97,AM110,AM123,AM136,AM149,AM162&gt;=8/28)*1,"達成","未達成")</f>
        <v>達成</v>
      </c>
    </row>
  </sheetData>
  <mergeCells count="343">
    <mergeCell ref="AB193:AC193"/>
    <mergeCell ref="E194:G194"/>
    <mergeCell ref="H194:I194"/>
    <mergeCell ref="J194:K194"/>
    <mergeCell ref="L194:M194"/>
    <mergeCell ref="H177:L177"/>
    <mergeCell ref="H178:L179"/>
    <mergeCell ref="M178:O179"/>
    <mergeCell ref="E192:G192"/>
    <mergeCell ref="H192:I192"/>
    <mergeCell ref="J192:K192"/>
    <mergeCell ref="L192:M192"/>
    <mergeCell ref="E193:G193"/>
    <mergeCell ref="H193:I193"/>
    <mergeCell ref="J193:K193"/>
    <mergeCell ref="L193:M193"/>
    <mergeCell ref="AB189:AC189"/>
    <mergeCell ref="E190:G190"/>
    <mergeCell ref="H190:I190"/>
    <mergeCell ref="J190:K190"/>
    <mergeCell ref="L190:M190"/>
    <mergeCell ref="E191:G191"/>
    <mergeCell ref="H191:I191"/>
    <mergeCell ref="J191:K191"/>
    <mergeCell ref="X186:Y187"/>
    <mergeCell ref="E187:G187"/>
    <mergeCell ref="H187:I187"/>
    <mergeCell ref="J187:K187"/>
    <mergeCell ref="L187:M187"/>
    <mergeCell ref="L191:M191"/>
    <mergeCell ref="E188:G188"/>
    <mergeCell ref="H188:I188"/>
    <mergeCell ref="J188:K188"/>
    <mergeCell ref="L188:M188"/>
    <mergeCell ref="T188:W189"/>
    <mergeCell ref="X188:Z189"/>
    <mergeCell ref="E189:G189"/>
    <mergeCell ref="H189:I189"/>
    <mergeCell ref="J189:K189"/>
    <mergeCell ref="L189:M189"/>
    <mergeCell ref="L184:M184"/>
    <mergeCell ref="T184:W185"/>
    <mergeCell ref="E185:G185"/>
    <mergeCell ref="H185:I185"/>
    <mergeCell ref="J185:K185"/>
    <mergeCell ref="L185:M185"/>
    <mergeCell ref="P182:Q182"/>
    <mergeCell ref="E183:G183"/>
    <mergeCell ref="H183:I183"/>
    <mergeCell ref="J183:K183"/>
    <mergeCell ref="L183:M183"/>
    <mergeCell ref="N183:O194"/>
    <mergeCell ref="P183:Q194"/>
    <mergeCell ref="E184:G184"/>
    <mergeCell ref="H184:I184"/>
    <mergeCell ref="J184:K184"/>
    <mergeCell ref="E186:G186"/>
    <mergeCell ref="H186:I186"/>
    <mergeCell ref="J186:K186"/>
    <mergeCell ref="L186:M186"/>
    <mergeCell ref="T186:W187"/>
    <mergeCell ref="AJ177:AK178"/>
    <mergeCell ref="AF179:AI180"/>
    <mergeCell ref="AJ179:AL180"/>
    <mergeCell ref="AH181:AI183"/>
    <mergeCell ref="AJ181:AK183"/>
    <mergeCell ref="E182:G182"/>
    <mergeCell ref="H182:I182"/>
    <mergeCell ref="J182:K182"/>
    <mergeCell ref="L182:M182"/>
    <mergeCell ref="N182:O182"/>
    <mergeCell ref="B172:B173"/>
    <mergeCell ref="C172:C173"/>
    <mergeCell ref="E172:G172"/>
    <mergeCell ref="E173:G173"/>
    <mergeCell ref="E174:G174"/>
    <mergeCell ref="AF177:AI178"/>
    <mergeCell ref="E168:G168"/>
    <mergeCell ref="B169:B170"/>
    <mergeCell ref="C169:C170"/>
    <mergeCell ref="E169:G169"/>
    <mergeCell ref="E170:G170"/>
    <mergeCell ref="E171:G171"/>
    <mergeCell ref="B163:B164"/>
    <mergeCell ref="C163:C164"/>
    <mergeCell ref="E163:G163"/>
    <mergeCell ref="E164:G164"/>
    <mergeCell ref="E165:G165"/>
    <mergeCell ref="B166:B167"/>
    <mergeCell ref="C166:C167"/>
    <mergeCell ref="E166:G166"/>
    <mergeCell ref="E167:G167"/>
    <mergeCell ref="E158:G158"/>
    <mergeCell ref="B159:B160"/>
    <mergeCell ref="C159:C160"/>
    <mergeCell ref="E159:G159"/>
    <mergeCell ref="E160:G160"/>
    <mergeCell ref="E161:G161"/>
    <mergeCell ref="B153:B154"/>
    <mergeCell ref="C153:C154"/>
    <mergeCell ref="E153:G153"/>
    <mergeCell ref="E154:G154"/>
    <mergeCell ref="E155:G155"/>
    <mergeCell ref="B156:B157"/>
    <mergeCell ref="C156:C157"/>
    <mergeCell ref="E156:G156"/>
    <mergeCell ref="E157:G157"/>
    <mergeCell ref="E148:G148"/>
    <mergeCell ref="B150:B151"/>
    <mergeCell ref="C150:C151"/>
    <mergeCell ref="E150:G150"/>
    <mergeCell ref="E151:G151"/>
    <mergeCell ref="E152:G152"/>
    <mergeCell ref="B143:B144"/>
    <mergeCell ref="C143:C144"/>
    <mergeCell ref="E143:G143"/>
    <mergeCell ref="E144:G144"/>
    <mergeCell ref="E145:G145"/>
    <mergeCell ref="B146:B147"/>
    <mergeCell ref="C146:C147"/>
    <mergeCell ref="E146:G146"/>
    <mergeCell ref="E147:G147"/>
    <mergeCell ref="E139:G139"/>
    <mergeCell ref="B140:B141"/>
    <mergeCell ref="C140:C141"/>
    <mergeCell ref="E140:G140"/>
    <mergeCell ref="E141:G141"/>
    <mergeCell ref="E142:G142"/>
    <mergeCell ref="E135:G135"/>
    <mergeCell ref="B136:C136"/>
    <mergeCell ref="B137:B138"/>
    <mergeCell ref="C137:C138"/>
    <mergeCell ref="E137:G137"/>
    <mergeCell ref="E138:G138"/>
    <mergeCell ref="B130:B131"/>
    <mergeCell ref="C130:C131"/>
    <mergeCell ref="E130:G130"/>
    <mergeCell ref="E131:G131"/>
    <mergeCell ref="E132:G132"/>
    <mergeCell ref="B133:B134"/>
    <mergeCell ref="C133:C134"/>
    <mergeCell ref="E133:G133"/>
    <mergeCell ref="E134:G134"/>
    <mergeCell ref="E126:G126"/>
    <mergeCell ref="B127:B128"/>
    <mergeCell ref="C127:C128"/>
    <mergeCell ref="E127:G127"/>
    <mergeCell ref="E128:G128"/>
    <mergeCell ref="E129:G129"/>
    <mergeCell ref="B120:B121"/>
    <mergeCell ref="C120:C121"/>
    <mergeCell ref="E120:G120"/>
    <mergeCell ref="E121:G121"/>
    <mergeCell ref="E122:G122"/>
    <mergeCell ref="B124:B125"/>
    <mergeCell ref="C124:C125"/>
    <mergeCell ref="E124:G124"/>
    <mergeCell ref="E125:G125"/>
    <mergeCell ref="E116:G116"/>
    <mergeCell ref="B117:B118"/>
    <mergeCell ref="C117:C118"/>
    <mergeCell ref="E117:G117"/>
    <mergeCell ref="E118:G118"/>
    <mergeCell ref="E119:G119"/>
    <mergeCell ref="B111:B112"/>
    <mergeCell ref="C111:C112"/>
    <mergeCell ref="E111:G111"/>
    <mergeCell ref="E112:G112"/>
    <mergeCell ref="E113:G113"/>
    <mergeCell ref="B114:B115"/>
    <mergeCell ref="C114:C115"/>
    <mergeCell ref="E114:G114"/>
    <mergeCell ref="E115:G115"/>
    <mergeCell ref="E106:G106"/>
    <mergeCell ref="B107:B108"/>
    <mergeCell ref="C107:C108"/>
    <mergeCell ref="E107:G107"/>
    <mergeCell ref="E108:G108"/>
    <mergeCell ref="E109:G109"/>
    <mergeCell ref="B101:B102"/>
    <mergeCell ref="C101:C102"/>
    <mergeCell ref="E101:G101"/>
    <mergeCell ref="E102:G102"/>
    <mergeCell ref="E103:G103"/>
    <mergeCell ref="B104:B105"/>
    <mergeCell ref="C104:C105"/>
    <mergeCell ref="E104:G104"/>
    <mergeCell ref="E105:G105"/>
    <mergeCell ref="E96:G96"/>
    <mergeCell ref="B98:B99"/>
    <mergeCell ref="C98:C99"/>
    <mergeCell ref="E98:G98"/>
    <mergeCell ref="E99:G99"/>
    <mergeCell ref="E100:G100"/>
    <mergeCell ref="B91:B92"/>
    <mergeCell ref="C91:C92"/>
    <mergeCell ref="E91:G91"/>
    <mergeCell ref="E92:G92"/>
    <mergeCell ref="E93:G93"/>
    <mergeCell ref="B94:B95"/>
    <mergeCell ref="C94:C95"/>
    <mergeCell ref="E94:G94"/>
    <mergeCell ref="E95:G95"/>
    <mergeCell ref="E87:G87"/>
    <mergeCell ref="B88:B89"/>
    <mergeCell ref="C88:C89"/>
    <mergeCell ref="E88:G88"/>
    <mergeCell ref="E89:G89"/>
    <mergeCell ref="E90:G90"/>
    <mergeCell ref="B81:B82"/>
    <mergeCell ref="C81:C82"/>
    <mergeCell ref="E81:G81"/>
    <mergeCell ref="E82:G82"/>
    <mergeCell ref="E83:G83"/>
    <mergeCell ref="B85:B86"/>
    <mergeCell ref="C85:C86"/>
    <mergeCell ref="E85:G85"/>
    <mergeCell ref="E86:G86"/>
    <mergeCell ref="E77:G77"/>
    <mergeCell ref="B78:B79"/>
    <mergeCell ref="C78:C79"/>
    <mergeCell ref="E78:G78"/>
    <mergeCell ref="E79:G79"/>
    <mergeCell ref="E80:G80"/>
    <mergeCell ref="B72:B73"/>
    <mergeCell ref="C72:C73"/>
    <mergeCell ref="E72:G72"/>
    <mergeCell ref="E73:G73"/>
    <mergeCell ref="E74:G74"/>
    <mergeCell ref="B75:B76"/>
    <mergeCell ref="C75:C76"/>
    <mergeCell ref="E75:G75"/>
    <mergeCell ref="E76:G76"/>
    <mergeCell ref="E67:G67"/>
    <mergeCell ref="B68:B69"/>
    <mergeCell ref="C68:C69"/>
    <mergeCell ref="E68:G68"/>
    <mergeCell ref="E69:G69"/>
    <mergeCell ref="E70:G70"/>
    <mergeCell ref="B62:B63"/>
    <mergeCell ref="C62:C63"/>
    <mergeCell ref="E62:G62"/>
    <mergeCell ref="E63:G63"/>
    <mergeCell ref="E64:G64"/>
    <mergeCell ref="B65:B66"/>
    <mergeCell ref="C65:C66"/>
    <mergeCell ref="E65:G65"/>
    <mergeCell ref="E66:G66"/>
    <mergeCell ref="E57:G57"/>
    <mergeCell ref="B59:B60"/>
    <mergeCell ref="C59:C60"/>
    <mergeCell ref="E59:G59"/>
    <mergeCell ref="E60:G60"/>
    <mergeCell ref="E61:G61"/>
    <mergeCell ref="B52:B53"/>
    <mergeCell ref="C52:C53"/>
    <mergeCell ref="E52:G52"/>
    <mergeCell ref="E53:G53"/>
    <mergeCell ref="E54:G54"/>
    <mergeCell ref="B55:B56"/>
    <mergeCell ref="C55:C56"/>
    <mergeCell ref="E55:G55"/>
    <mergeCell ref="E56:G56"/>
    <mergeCell ref="E48:G48"/>
    <mergeCell ref="B49:B50"/>
    <mergeCell ref="C49:C50"/>
    <mergeCell ref="E49:G49"/>
    <mergeCell ref="E50:G50"/>
    <mergeCell ref="E51:G51"/>
    <mergeCell ref="B42:B43"/>
    <mergeCell ref="C42:C43"/>
    <mergeCell ref="E42:G42"/>
    <mergeCell ref="E43:G43"/>
    <mergeCell ref="E44:G44"/>
    <mergeCell ref="B46:B47"/>
    <mergeCell ref="C46:C47"/>
    <mergeCell ref="E46:G46"/>
    <mergeCell ref="E47:G47"/>
    <mergeCell ref="E38:G38"/>
    <mergeCell ref="B39:B40"/>
    <mergeCell ref="C39:C40"/>
    <mergeCell ref="E39:G39"/>
    <mergeCell ref="E40:G40"/>
    <mergeCell ref="E41:G41"/>
    <mergeCell ref="B33:B34"/>
    <mergeCell ref="C33:C34"/>
    <mergeCell ref="E33:G33"/>
    <mergeCell ref="E34:G34"/>
    <mergeCell ref="E35:G35"/>
    <mergeCell ref="B36:B37"/>
    <mergeCell ref="C36:C37"/>
    <mergeCell ref="E36:G36"/>
    <mergeCell ref="E37:G37"/>
    <mergeCell ref="E28:G28"/>
    <mergeCell ref="B29:B30"/>
    <mergeCell ref="C29:C30"/>
    <mergeCell ref="E29:G29"/>
    <mergeCell ref="E30:G30"/>
    <mergeCell ref="E31:G31"/>
    <mergeCell ref="B23:B24"/>
    <mergeCell ref="C23:C24"/>
    <mergeCell ref="E23:G23"/>
    <mergeCell ref="E24:G24"/>
    <mergeCell ref="E25:G25"/>
    <mergeCell ref="B26:B27"/>
    <mergeCell ref="C26:C27"/>
    <mergeCell ref="E26:G26"/>
    <mergeCell ref="E27:G27"/>
    <mergeCell ref="E18:G18"/>
    <mergeCell ref="B20:B21"/>
    <mergeCell ref="C20:C21"/>
    <mergeCell ref="E20:G20"/>
    <mergeCell ref="E21:G21"/>
    <mergeCell ref="E22:G22"/>
    <mergeCell ref="B13:B14"/>
    <mergeCell ref="C13:C14"/>
    <mergeCell ref="E13:G13"/>
    <mergeCell ref="E14:G14"/>
    <mergeCell ref="E15:G15"/>
    <mergeCell ref="B16:B17"/>
    <mergeCell ref="C16:C17"/>
    <mergeCell ref="E16:G16"/>
    <mergeCell ref="E17:G17"/>
    <mergeCell ref="E9:G9"/>
    <mergeCell ref="B10:B11"/>
    <mergeCell ref="C10:C11"/>
    <mergeCell ref="E10:G10"/>
    <mergeCell ref="E11:G11"/>
    <mergeCell ref="E12:G12"/>
    <mergeCell ref="AF3:AH3"/>
    <mergeCell ref="AI3:AK3"/>
    <mergeCell ref="E5:G5"/>
    <mergeCell ref="B6:C6"/>
    <mergeCell ref="B7:B8"/>
    <mergeCell ref="C7:C8"/>
    <mergeCell ref="E7:G7"/>
    <mergeCell ref="E8:G8"/>
    <mergeCell ref="B3:E3"/>
    <mergeCell ref="F3:N3"/>
    <mergeCell ref="Q3:S3"/>
    <mergeCell ref="U3:W3"/>
    <mergeCell ref="Z3:AA3"/>
    <mergeCell ref="AB3:AD3"/>
  </mergeCells>
  <phoneticPr fontId="2"/>
  <conditionalFormatting sqref="H137:J137 M137:AL137 AN137:AN148 H138:AL148">
    <cfRule type="expression" dxfId="194" priority="61">
      <formula>H$136="土"</formula>
    </cfRule>
    <cfRule type="expression" dxfId="193" priority="59">
      <formula>H$136="祝"</formula>
    </cfRule>
    <cfRule type="expression" dxfId="192" priority="60">
      <formula>H$136="日"</formula>
    </cfRule>
  </conditionalFormatting>
  <conditionalFormatting sqref="H127:L127">
    <cfRule type="expression" dxfId="191" priority="46">
      <formula>H$123="祝"</formula>
    </cfRule>
    <cfRule type="expression" dxfId="190" priority="47">
      <formula>H$123="日"</formula>
    </cfRule>
    <cfRule type="expression" dxfId="189" priority="48">
      <formula>H$123="土"</formula>
    </cfRule>
  </conditionalFormatting>
  <conditionalFormatting sqref="H7:AL18 AN7:AN18">
    <cfRule type="expression" dxfId="188" priority="90">
      <formula>H$6="日"</formula>
    </cfRule>
    <cfRule type="expression" dxfId="187" priority="89">
      <formula>H$6="祝"</formula>
    </cfRule>
    <cfRule type="expression" dxfId="186" priority="91">
      <formula>H$6="土"</formula>
    </cfRule>
  </conditionalFormatting>
  <conditionalFormatting sqref="H20:AL31 AN20:AN31">
    <cfRule type="expression" dxfId="185" priority="88">
      <formula>H$19="土"</formula>
    </cfRule>
    <cfRule type="expression" dxfId="184" priority="87">
      <formula>H$19="日"</formula>
    </cfRule>
    <cfRule type="expression" dxfId="183" priority="86">
      <formula>H$19="祝"</formula>
    </cfRule>
  </conditionalFormatting>
  <conditionalFormatting sqref="H33:AL44 AN33:AN44">
    <cfRule type="expression" dxfId="182" priority="85">
      <formula>H$32="土"</formula>
    </cfRule>
    <cfRule type="expression" dxfId="181" priority="84">
      <formula>H$32="日"</formula>
    </cfRule>
    <cfRule type="expression" dxfId="180" priority="83">
      <formula>H$32="祝"</formula>
    </cfRule>
  </conditionalFormatting>
  <conditionalFormatting sqref="H46:AL57 AN46:AN57">
    <cfRule type="expression" dxfId="179" priority="82">
      <formula>H$45="土"</formula>
    </cfRule>
    <cfRule type="expression" dxfId="178" priority="81">
      <formula>H$45="日"</formula>
    </cfRule>
    <cfRule type="expression" dxfId="177" priority="80">
      <formula>H$45="祝"</formula>
    </cfRule>
  </conditionalFormatting>
  <conditionalFormatting sqref="H59:AL70 AN59:AN70">
    <cfRule type="expression" dxfId="176" priority="79">
      <formula>H$58="土"</formula>
    </cfRule>
    <cfRule type="expression" dxfId="175" priority="78">
      <formula>H$58="日"</formula>
    </cfRule>
    <cfRule type="expression" dxfId="174" priority="77">
      <formula>H$58="祝"</formula>
    </cfRule>
  </conditionalFormatting>
  <conditionalFormatting sqref="H72:AL83 AN72:AN83">
    <cfRule type="expression" dxfId="173" priority="76">
      <formula>H$71="土"</formula>
    </cfRule>
    <cfRule type="expression" dxfId="172" priority="75">
      <formula>H$71="日"</formula>
    </cfRule>
    <cfRule type="expression" dxfId="171" priority="74">
      <formula>H$71="祝"</formula>
    </cfRule>
  </conditionalFormatting>
  <conditionalFormatting sqref="H85:AL96 AN85:AN96">
    <cfRule type="expression" dxfId="170" priority="72">
      <formula>H$84="日"</formula>
    </cfRule>
    <cfRule type="expression" dxfId="169" priority="73">
      <formula>H$84="土"</formula>
    </cfRule>
    <cfRule type="expression" dxfId="168" priority="71">
      <formula>H$84="祝"</formula>
    </cfRule>
  </conditionalFormatting>
  <conditionalFormatting sqref="H98:AL109 AN98:AN109">
    <cfRule type="expression" dxfId="167" priority="70">
      <formula>H$97="土"</formula>
    </cfRule>
    <cfRule type="expression" dxfId="166" priority="69">
      <formula>H$97="日"</formula>
    </cfRule>
    <cfRule type="expression" dxfId="165" priority="68">
      <formula>H$97="祝"</formula>
    </cfRule>
  </conditionalFormatting>
  <conditionalFormatting sqref="H111:AL122 AN111:AN122">
    <cfRule type="expression" dxfId="164" priority="66">
      <formula>H$110="日"</formula>
    </cfRule>
    <cfRule type="expression" dxfId="163" priority="65">
      <formula>H$110="祝"</formula>
    </cfRule>
    <cfRule type="expression" dxfId="162" priority="67">
      <formula>H$110="土"</formula>
    </cfRule>
  </conditionalFormatting>
  <conditionalFormatting sqref="H124:AL135 AN124:AN135">
    <cfRule type="expression" dxfId="161" priority="62">
      <formula>H$123="祝"</formula>
    </cfRule>
    <cfRule type="expression" dxfId="160" priority="64">
      <formula>H$123="土"</formula>
    </cfRule>
    <cfRule type="expression" dxfId="159" priority="63">
      <formula>H$123="日"</formula>
    </cfRule>
  </conditionalFormatting>
  <conditionalFormatting sqref="H150:AL161 AN150:AN161">
    <cfRule type="expression" dxfId="158" priority="56">
      <formula>H$149="祝"</formula>
    </cfRule>
    <cfRule type="expression" dxfId="157" priority="58">
      <formula>H$149="土"</formula>
    </cfRule>
    <cfRule type="expression" dxfId="156" priority="57">
      <formula>H$149="日"</formula>
    </cfRule>
  </conditionalFormatting>
  <conditionalFormatting sqref="H163:AL174 AN163:AN174">
    <cfRule type="expression" dxfId="155" priority="55">
      <formula>H$162="土"</formula>
    </cfRule>
    <cfRule type="expression" dxfId="154" priority="54">
      <formula>H$162="日"</formula>
    </cfRule>
    <cfRule type="expression" dxfId="153" priority="53">
      <formula>H$162="祝"</formula>
    </cfRule>
  </conditionalFormatting>
  <conditionalFormatting sqref="K137:L137">
    <cfRule type="expression" dxfId="152" priority="43">
      <formula>K$123="祝"</formula>
    </cfRule>
    <cfRule type="expression" dxfId="151" priority="44">
      <formula>K$123="日"</formula>
    </cfRule>
    <cfRule type="expression" dxfId="150" priority="45">
      <formula>K$123="土"</formula>
    </cfRule>
  </conditionalFormatting>
  <conditionalFormatting sqref="X186">
    <cfRule type="expression" dxfId="149" priority="52">
      <formula>$AI$176="ＮＧ"</formula>
    </cfRule>
  </conditionalFormatting>
  <conditionalFormatting sqref="AD177">
    <cfRule type="expression" dxfId="148" priority="92">
      <formula>$AD$177="ＮＧ"</formula>
    </cfRule>
  </conditionalFormatting>
  <conditionalFormatting sqref="AD114:AK114">
    <cfRule type="expression" dxfId="147" priority="51">
      <formula>AD$110="土"</formula>
    </cfRule>
    <cfRule type="expression" dxfId="146" priority="49">
      <formula>AD$110="祝"</formula>
    </cfRule>
    <cfRule type="expression" dxfId="145" priority="50">
      <formula>AD$110="日"</formula>
    </cfRule>
  </conditionalFormatting>
  <conditionalFormatting sqref="AJ177">
    <cfRule type="expression" dxfId="144" priority="93">
      <formula>$AI$176="ＮＧ"</formula>
    </cfRule>
  </conditionalFormatting>
  <conditionalFormatting sqref="AJ181:AJ182">
    <cfRule type="expression" dxfId="143" priority="94">
      <formula>$AI$177="ＮＧ"</formula>
    </cfRule>
  </conditionalFormatting>
  <conditionalFormatting sqref="AM7:AM18">
    <cfRule type="expression" dxfId="142" priority="1">
      <formula>#REF!="祝"</formula>
    </cfRule>
    <cfRule type="expression" dxfId="141" priority="2">
      <formula>#REF!="日"</formula>
    </cfRule>
    <cfRule type="expression" dxfId="140" priority="3">
      <formula>#REF!="土"</formula>
    </cfRule>
  </conditionalFormatting>
  <conditionalFormatting sqref="AM20:AM31">
    <cfRule type="expression" dxfId="139" priority="4">
      <formula>#REF!="祝"</formula>
    </cfRule>
    <cfRule type="expression" dxfId="138" priority="5">
      <formula>#REF!="日"</formula>
    </cfRule>
    <cfRule type="expression" dxfId="137" priority="6">
      <formula>#REF!="土"</formula>
    </cfRule>
  </conditionalFormatting>
  <conditionalFormatting sqref="AM33:AM44">
    <cfRule type="expression" dxfId="136" priority="7">
      <formula>#REF!="祝"</formula>
    </cfRule>
    <cfRule type="expression" dxfId="135" priority="8">
      <formula>#REF!="日"</formula>
    </cfRule>
    <cfRule type="expression" dxfId="134" priority="9">
      <formula>#REF!="土"</formula>
    </cfRule>
  </conditionalFormatting>
  <conditionalFormatting sqref="AM46:AM57">
    <cfRule type="expression" dxfId="133" priority="12">
      <formula>#REF!="土"</formula>
    </cfRule>
    <cfRule type="expression" dxfId="132" priority="10">
      <formula>#REF!="祝"</formula>
    </cfRule>
    <cfRule type="expression" dxfId="131" priority="11">
      <formula>#REF!="日"</formula>
    </cfRule>
  </conditionalFormatting>
  <conditionalFormatting sqref="AM59:AM70">
    <cfRule type="expression" dxfId="130" priority="14">
      <formula>#REF!="日"</formula>
    </cfRule>
    <cfRule type="expression" dxfId="129" priority="15">
      <formula>#REF!="土"</formula>
    </cfRule>
    <cfRule type="expression" dxfId="128" priority="13">
      <formula>#REF!="祝"</formula>
    </cfRule>
  </conditionalFormatting>
  <conditionalFormatting sqref="AM72:AM83">
    <cfRule type="expression" dxfId="127" priority="17">
      <formula>#REF!="日"</formula>
    </cfRule>
    <cfRule type="expression" dxfId="126" priority="16">
      <formula>#REF!="祝"</formula>
    </cfRule>
    <cfRule type="expression" dxfId="125" priority="18">
      <formula>#REF!="土"</formula>
    </cfRule>
  </conditionalFormatting>
  <conditionalFormatting sqref="AM85:AM96">
    <cfRule type="expression" dxfId="124" priority="19">
      <formula>#REF!="祝"</formula>
    </cfRule>
    <cfRule type="expression" dxfId="123" priority="20">
      <formula>#REF!="日"</formula>
    </cfRule>
    <cfRule type="expression" dxfId="122" priority="21">
      <formula>#REF!="土"</formula>
    </cfRule>
  </conditionalFormatting>
  <conditionalFormatting sqref="AM98:AM109">
    <cfRule type="expression" dxfId="121" priority="22">
      <formula>#REF!="祝"</formula>
    </cfRule>
    <cfRule type="expression" dxfId="120" priority="23">
      <formula>#REF!="日"</formula>
    </cfRule>
    <cfRule type="expression" dxfId="119" priority="24">
      <formula>#REF!="土"</formula>
    </cfRule>
  </conditionalFormatting>
  <conditionalFormatting sqref="AM111:AM122">
    <cfRule type="expression" dxfId="118" priority="42">
      <formula>#REF!="土"</formula>
    </cfRule>
    <cfRule type="expression" dxfId="117" priority="41">
      <formula>#REF!="日"</formula>
    </cfRule>
    <cfRule type="expression" dxfId="116" priority="40">
      <formula>#REF!="祝"</formula>
    </cfRule>
  </conditionalFormatting>
  <conditionalFormatting sqref="AM124:AM135">
    <cfRule type="expression" dxfId="115" priority="39">
      <formula>#REF!="土"</formula>
    </cfRule>
    <cfRule type="expression" dxfId="114" priority="37">
      <formula>#REF!="祝"</formula>
    </cfRule>
    <cfRule type="expression" dxfId="113" priority="38">
      <formula>#REF!="日"</formula>
    </cfRule>
  </conditionalFormatting>
  <conditionalFormatting sqref="AM137:AM148">
    <cfRule type="expression" dxfId="112" priority="31">
      <formula>#REF!="祝"</formula>
    </cfRule>
    <cfRule type="expression" dxfId="111" priority="32">
      <formula>#REF!="日"</formula>
    </cfRule>
    <cfRule type="expression" dxfId="110" priority="33">
      <formula>#REF!="土"</formula>
    </cfRule>
  </conditionalFormatting>
  <conditionalFormatting sqref="AM150:AM161">
    <cfRule type="expression" dxfId="109" priority="28">
      <formula>#REF!="祝"</formula>
    </cfRule>
    <cfRule type="expression" dxfId="108" priority="29">
      <formula>#REF!="日"</formula>
    </cfRule>
    <cfRule type="expression" dxfId="107" priority="30">
      <formula>#REF!="土"</formula>
    </cfRule>
  </conditionalFormatting>
  <conditionalFormatting sqref="AM163:AM174">
    <cfRule type="expression" dxfId="106" priority="25">
      <formula>#REF!="祝"</formula>
    </cfRule>
    <cfRule type="expression" dxfId="105" priority="26">
      <formula>#REF!="日"</formula>
    </cfRule>
    <cfRule type="expression" dxfId="104" priority="27">
      <formula>#REF!="土"</formula>
    </cfRule>
  </conditionalFormatting>
  <dataValidations count="1">
    <dataValidation type="list" allowBlank="1" showInputMessage="1" showErrorMessage="1" sqref="H150:AK161 AN12 H7:AL18 AN18 H85:AK96 AN165 AN158 AN145 AN132 AN116 AN106 AN93 AN80 AN67 AN54 AN41 AN22 AN9 AN31 H124:AL135 H163:AL174 H33:AL44 AN25 H59:AL70 H72:AL83 H46:AK57 AN171 H111:AK122 H98:AL109 AN28 H20:AK31 AN44 AN38 AN35 AN57 AN51 AN48 AN70 AN64 AN61 AN83 AN77 AN74 AN96 AN90 AN87 AN109 AN103 AN100 AN174 AN113 AN119 H137:AL148 AN129 AN126 AN122 AN142 AN139 AN135 AN155 AN152 AN148 AN168 AN161 AL119 AL113 AL116 AL122 AL152 AL155 AL158 AL161 AL87 AL90 AL93 AL96 AL48 AL51 AL54 AL57 AL28 AL25 AL22 AL31 AN15" xr:uid="{B68E0FD9-B7FA-4FF2-B855-565605C93EAD}">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3B0A-0472-4B76-A25D-88F9C7E1139E}">
  <sheetPr>
    <pageSetUpPr fitToPage="1"/>
  </sheetPr>
  <dimension ref="A1:AR194"/>
  <sheetViews>
    <sheetView showGridLines="0" showZeros="0" view="pageBreakPreview" zoomScaleNormal="70" zoomScaleSheetLayoutView="100" workbookViewId="0">
      <pane xSplit="7" ySplit="5" topLeftCell="H6" activePane="bottomRight" state="frozen"/>
      <selection activeCell="H17" sqref="H17"/>
      <selection pane="topRight" activeCell="H17" sqref="H17"/>
      <selection pane="bottomLeft" activeCell="H17" sqref="H17"/>
      <selection pane="bottomRight" activeCell="S176" sqref="S176:S183"/>
    </sheetView>
  </sheetViews>
  <sheetFormatPr defaultColWidth="3.625" defaultRowHeight="13.5"/>
  <cols>
    <col min="1" max="1" width="1.375" customWidth="1"/>
    <col min="4" max="4" width="15.125" customWidth="1"/>
    <col min="7" max="7" width="9.125" customWidth="1"/>
    <col min="8" max="122" width="5.625" customWidth="1"/>
  </cols>
  <sheetData>
    <row r="1" spans="2:44" ht="18.75">
      <c r="B1" s="82"/>
      <c r="D1" s="82" t="s">
        <v>118</v>
      </c>
    </row>
    <row r="2" spans="2:44">
      <c r="P2" s="27" t="s">
        <v>42</v>
      </c>
      <c r="Y2" s="27" t="s">
        <v>41</v>
      </c>
      <c r="AN2" s="2" t="s">
        <v>36</v>
      </c>
    </row>
    <row r="3" spans="2:44">
      <c r="B3" s="234" t="s">
        <v>14</v>
      </c>
      <c r="C3" s="234"/>
      <c r="D3" s="234"/>
      <c r="E3" s="234"/>
      <c r="F3" s="235" t="str">
        <f>初期入力!D5</f>
        <v>●●工事</v>
      </c>
      <c r="G3" s="235"/>
      <c r="H3" s="235"/>
      <c r="I3" s="235"/>
      <c r="J3" s="235"/>
      <c r="K3" s="235"/>
      <c r="L3" s="235"/>
      <c r="M3" s="235"/>
      <c r="N3" s="235"/>
      <c r="Q3" s="236">
        <f>初期入力!D6</f>
        <v>45945</v>
      </c>
      <c r="R3" s="236"/>
      <c r="S3" s="236"/>
      <c r="T3" s="83" t="s">
        <v>8</v>
      </c>
      <c r="U3" s="236">
        <f>初期入力!D9</f>
        <v>46052</v>
      </c>
      <c r="V3" s="236"/>
      <c r="W3" s="236"/>
      <c r="Z3" s="237" t="s">
        <v>92</v>
      </c>
      <c r="AA3" s="237"/>
      <c r="AB3" s="228">
        <f>初期入力!D7</f>
        <v>45965</v>
      </c>
      <c r="AC3" s="228"/>
      <c r="AD3" s="228"/>
      <c r="AE3" s="83" t="s">
        <v>8</v>
      </c>
      <c r="AF3" s="227" t="s">
        <v>93</v>
      </c>
      <c r="AG3" s="227"/>
      <c r="AH3" s="227"/>
      <c r="AI3" s="228">
        <f>+初期入力!D8</f>
        <v>46037</v>
      </c>
      <c r="AJ3" s="228"/>
      <c r="AK3" s="228"/>
      <c r="AN3" s="25" t="s">
        <v>69</v>
      </c>
    </row>
    <row r="4" spans="2:44" ht="11.25" customHeight="1">
      <c r="AN4" s="25" t="s">
        <v>32</v>
      </c>
    </row>
    <row r="5" spans="2:44" ht="12.75" customHeight="1">
      <c r="B5" s="36"/>
      <c r="C5" s="37"/>
      <c r="D5" s="183" t="s">
        <v>99</v>
      </c>
      <c r="E5" s="229" t="s">
        <v>100</v>
      </c>
      <c r="F5" s="230"/>
      <c r="G5" s="231"/>
      <c r="H5" s="84">
        <v>1</v>
      </c>
      <c r="I5" s="85">
        <v>2</v>
      </c>
      <c r="J5" s="85">
        <v>3</v>
      </c>
      <c r="K5" s="85">
        <v>4</v>
      </c>
      <c r="L5" s="85">
        <v>5</v>
      </c>
      <c r="M5" s="85">
        <v>6</v>
      </c>
      <c r="N5" s="85">
        <v>7</v>
      </c>
      <c r="O5" s="85">
        <v>8</v>
      </c>
      <c r="P5" s="85">
        <v>9</v>
      </c>
      <c r="Q5" s="85">
        <v>10</v>
      </c>
      <c r="R5" s="85">
        <v>11</v>
      </c>
      <c r="S5" s="85">
        <v>12</v>
      </c>
      <c r="T5" s="85">
        <v>13</v>
      </c>
      <c r="U5" s="85">
        <v>14</v>
      </c>
      <c r="V5" s="85">
        <v>15</v>
      </c>
      <c r="W5" s="85">
        <v>16</v>
      </c>
      <c r="X5" s="85">
        <v>17</v>
      </c>
      <c r="Y5" s="85">
        <v>18</v>
      </c>
      <c r="Z5" s="85">
        <v>19</v>
      </c>
      <c r="AA5" s="85">
        <v>20</v>
      </c>
      <c r="AB5" s="85">
        <v>21</v>
      </c>
      <c r="AC5" s="85">
        <v>22</v>
      </c>
      <c r="AD5" s="85">
        <v>23</v>
      </c>
      <c r="AE5" s="85">
        <v>24</v>
      </c>
      <c r="AF5" s="85">
        <v>25</v>
      </c>
      <c r="AG5" s="85">
        <v>26</v>
      </c>
      <c r="AH5" s="85">
        <v>27</v>
      </c>
      <c r="AI5" s="85">
        <v>28</v>
      </c>
      <c r="AJ5" s="85">
        <v>29</v>
      </c>
      <c r="AK5" s="85">
        <v>30</v>
      </c>
      <c r="AL5" s="86">
        <v>31</v>
      </c>
      <c r="AM5" s="1"/>
      <c r="AN5" s="1"/>
      <c r="AO5" s="48" t="s">
        <v>44</v>
      </c>
      <c r="AP5" s="48" t="s">
        <v>43</v>
      </c>
      <c r="AQ5" t="s">
        <v>61</v>
      </c>
      <c r="AR5" t="s">
        <v>41</v>
      </c>
    </row>
    <row r="6" spans="2:44" ht="12.75" customHeight="1">
      <c r="B6" s="232" t="str">
        <f>+初期入力!D4&amp;"年"</f>
        <v>2025年</v>
      </c>
      <c r="C6" s="233"/>
      <c r="D6" s="184"/>
      <c r="E6" s="187"/>
      <c r="F6" s="186"/>
      <c r="G6" s="188"/>
      <c r="H6" s="79" t="str">
        <f>'旬報(3月)'!D16</f>
        <v>土</v>
      </c>
      <c r="I6" s="80" t="str">
        <f>'旬報(3月)'!D17</f>
        <v>日</v>
      </c>
      <c r="J6" s="80" t="str">
        <f>'旬報(3月)'!D18</f>
        <v>月</v>
      </c>
      <c r="K6" s="80" t="str">
        <f>'旬報(3月)'!D19</f>
        <v>火</v>
      </c>
      <c r="L6" s="80" t="str">
        <f>'旬報(3月)'!D20</f>
        <v>水</v>
      </c>
      <c r="M6" s="80" t="str">
        <f>'旬報(3月)'!D21</f>
        <v>木</v>
      </c>
      <c r="N6" s="80" t="str">
        <f>'旬報(3月)'!D22</f>
        <v>金</v>
      </c>
      <c r="O6" s="80" t="str">
        <f>'旬報(3月)'!D23</f>
        <v>土</v>
      </c>
      <c r="P6" s="80" t="str">
        <f>'旬報(3月)'!D24</f>
        <v>日</v>
      </c>
      <c r="Q6" s="80" t="str">
        <f>'旬報(3月)'!D25</f>
        <v>月</v>
      </c>
      <c r="R6" s="80" t="str">
        <f>'旬報(3月)'!D36</f>
        <v>火</v>
      </c>
      <c r="S6" s="80" t="str">
        <f>'旬報(3月)'!D37</f>
        <v>水</v>
      </c>
      <c r="T6" s="80" t="str">
        <f>'旬報(3月)'!D38</f>
        <v>木</v>
      </c>
      <c r="U6" s="80" t="str">
        <f>'旬報(3月)'!D39</f>
        <v>金</v>
      </c>
      <c r="V6" s="80" t="str">
        <f>'旬報(3月)'!D40</f>
        <v>土</v>
      </c>
      <c r="W6" s="80" t="str">
        <f>'旬報(3月)'!D41</f>
        <v>日</v>
      </c>
      <c r="X6" s="80" t="str">
        <f>'旬報(3月)'!D42</f>
        <v>月</v>
      </c>
      <c r="Y6" s="80" t="str">
        <f>'旬報(3月)'!D43</f>
        <v>火</v>
      </c>
      <c r="Z6" s="80" t="str">
        <f>'旬報(3月)'!D44</f>
        <v>水</v>
      </c>
      <c r="AA6" s="80" t="str">
        <f>'旬報(3月)'!D45</f>
        <v>木</v>
      </c>
      <c r="AB6" s="80" t="str">
        <f>'旬報(3月)'!D56</f>
        <v>金</v>
      </c>
      <c r="AC6" s="80" t="str">
        <f>'旬報(3月)'!D57</f>
        <v>土</v>
      </c>
      <c r="AD6" s="80" t="str">
        <f>'旬報(3月)'!D58</f>
        <v>日</v>
      </c>
      <c r="AE6" s="80" t="str">
        <f>'旬報(3月)'!D59</f>
        <v>月</v>
      </c>
      <c r="AF6" s="80" t="str">
        <f>'旬報(3月)'!D60</f>
        <v>火</v>
      </c>
      <c r="AG6" s="80" t="str">
        <f>'旬報(3月)'!D61</f>
        <v>水</v>
      </c>
      <c r="AH6" s="80" t="str">
        <f>'旬報(3月)'!D62</f>
        <v>木</v>
      </c>
      <c r="AI6" s="80" t="str">
        <f>'旬報(3月)'!D63</f>
        <v>金</v>
      </c>
      <c r="AJ6" s="80" t="str">
        <f>'旬報(3月)'!D64</f>
        <v>土</v>
      </c>
      <c r="AK6" s="80" t="str">
        <f>'旬報(3月)'!D65</f>
        <v>日</v>
      </c>
      <c r="AL6" s="81" t="str">
        <f>'旬報(3月)'!D66</f>
        <v>月</v>
      </c>
      <c r="AM6" s="71"/>
      <c r="AN6" s="71"/>
    </row>
    <row r="7" spans="2:44" ht="12.75" customHeight="1">
      <c r="B7" s="225">
        <v>3</v>
      </c>
      <c r="C7" s="226" t="s">
        <v>1</v>
      </c>
      <c r="D7" s="3">
        <f>D183</f>
        <v>0</v>
      </c>
      <c r="E7" s="222">
        <f>E183</f>
        <v>0</v>
      </c>
      <c r="F7" s="223"/>
      <c r="G7" s="224"/>
      <c r="H7" s="87"/>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9"/>
      <c r="AM7" s="1"/>
      <c r="AN7" s="1"/>
      <c r="AO7">
        <f>SUM(COUNTIF(H7:AL7,{"休"}))</f>
        <v>0</v>
      </c>
      <c r="AQ7">
        <f>SUM(COUNTIF(H7:AL7,{"■"}))</f>
        <v>0</v>
      </c>
    </row>
    <row r="8" spans="2:44" ht="12.75" customHeight="1">
      <c r="B8" s="225"/>
      <c r="C8" s="226"/>
      <c r="D8" s="3">
        <f>D184</f>
        <v>0</v>
      </c>
      <c r="E8" s="222">
        <f t="shared" ref="E8:E18" si="0">E184</f>
        <v>0</v>
      </c>
      <c r="F8" s="223"/>
      <c r="G8" s="224"/>
      <c r="H8" s="87"/>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9"/>
      <c r="AM8" s="1"/>
      <c r="AN8" s="1"/>
      <c r="AO8">
        <f>SUM(COUNTIF(H8:AL8,{"休"}))</f>
        <v>0</v>
      </c>
      <c r="AQ8">
        <f>SUM(COUNTIF(H8:AL8,{"■"}))</f>
        <v>0</v>
      </c>
    </row>
    <row r="9" spans="2:44" ht="12.75" customHeight="1">
      <c r="B9" s="182"/>
      <c r="C9" s="185"/>
      <c r="D9" s="3">
        <f t="shared" ref="D9:D18" si="1">D185</f>
        <v>0</v>
      </c>
      <c r="E9" s="222">
        <f t="shared" si="0"/>
        <v>0</v>
      </c>
      <c r="F9" s="223"/>
      <c r="G9" s="224"/>
      <c r="H9" s="90"/>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2"/>
      <c r="AM9" s="93"/>
      <c r="AN9" s="93"/>
      <c r="AO9">
        <f>SUM(COUNTIF(H9:AL9,{"休"}))</f>
        <v>0</v>
      </c>
      <c r="AQ9">
        <f>SUM(COUNTIF(H9:AL9,{"■"}))</f>
        <v>0</v>
      </c>
    </row>
    <row r="10" spans="2:44" ht="12.75" customHeight="1">
      <c r="B10" s="225"/>
      <c r="C10" s="226"/>
      <c r="D10" s="3">
        <f t="shared" si="1"/>
        <v>0</v>
      </c>
      <c r="E10" s="222">
        <f t="shared" si="0"/>
        <v>0</v>
      </c>
      <c r="F10" s="223"/>
      <c r="G10" s="224"/>
      <c r="H10" s="87"/>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9"/>
      <c r="AM10" s="1"/>
      <c r="AN10" s="1"/>
      <c r="AO10">
        <f>SUM(COUNTIF(H10:AL10,{"休"}))</f>
        <v>0</v>
      </c>
      <c r="AQ10">
        <f>SUM(COUNTIF(H10:AL10,{"■"}))</f>
        <v>0</v>
      </c>
    </row>
    <row r="11" spans="2:44" ht="12.75" customHeight="1">
      <c r="B11" s="225"/>
      <c r="C11" s="226"/>
      <c r="D11" s="3">
        <f t="shared" si="1"/>
        <v>0</v>
      </c>
      <c r="E11" s="222">
        <f t="shared" si="0"/>
        <v>0</v>
      </c>
      <c r="F11" s="223"/>
      <c r="G11" s="224"/>
      <c r="H11" s="87"/>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9"/>
      <c r="AM11" s="1"/>
      <c r="AN11" s="1"/>
      <c r="AO11">
        <f>SUM(COUNTIF(H11:AL11,{"休"}))</f>
        <v>0</v>
      </c>
      <c r="AQ11">
        <f>SUM(COUNTIF(H11:AL11,{"■"}))</f>
        <v>0</v>
      </c>
    </row>
    <row r="12" spans="2:44" ht="12.75" customHeight="1">
      <c r="B12" s="182"/>
      <c r="C12" s="185"/>
      <c r="D12" s="3">
        <f t="shared" si="1"/>
        <v>0</v>
      </c>
      <c r="E12" s="222">
        <f t="shared" si="0"/>
        <v>0</v>
      </c>
      <c r="F12" s="223"/>
      <c r="G12" s="224"/>
      <c r="H12" s="90"/>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2"/>
      <c r="AM12" s="93"/>
      <c r="AN12" s="93"/>
      <c r="AO12">
        <f>SUM(COUNTIF(H12:AL12,{"休"}))</f>
        <v>0</v>
      </c>
      <c r="AQ12">
        <f>SUM(COUNTIF(H12:AL12,{"■"}))</f>
        <v>0</v>
      </c>
    </row>
    <row r="13" spans="2:44" ht="12.75" customHeight="1">
      <c r="B13" s="225"/>
      <c r="C13" s="226"/>
      <c r="D13" s="3">
        <f t="shared" si="1"/>
        <v>0</v>
      </c>
      <c r="E13" s="222">
        <f t="shared" si="0"/>
        <v>0</v>
      </c>
      <c r="F13" s="223"/>
      <c r="G13" s="224"/>
      <c r="H13" s="87"/>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9"/>
      <c r="AM13" s="1"/>
      <c r="AN13" s="1"/>
      <c r="AO13">
        <f>SUM(COUNTIF(H13:AL13,{"休"}))</f>
        <v>0</v>
      </c>
      <c r="AQ13">
        <f>SUM(COUNTIF(H13:AL13,{"■"}))</f>
        <v>0</v>
      </c>
    </row>
    <row r="14" spans="2:44" ht="12.75" customHeight="1">
      <c r="B14" s="225"/>
      <c r="C14" s="226"/>
      <c r="D14" s="3">
        <f t="shared" si="1"/>
        <v>0</v>
      </c>
      <c r="E14" s="222">
        <f t="shared" si="0"/>
        <v>0</v>
      </c>
      <c r="F14" s="223"/>
      <c r="G14" s="224"/>
      <c r="H14" s="87"/>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9"/>
      <c r="AM14" s="1"/>
      <c r="AN14" s="1"/>
      <c r="AO14">
        <f>SUM(COUNTIF(H14:AL14,{"休"}))</f>
        <v>0</v>
      </c>
      <c r="AQ14">
        <f>SUM(COUNTIF(H14:AL14,{"■"}))</f>
        <v>0</v>
      </c>
    </row>
    <row r="15" spans="2:44" ht="12.75" customHeight="1">
      <c r="B15" s="182"/>
      <c r="C15" s="185"/>
      <c r="D15" s="3">
        <f t="shared" si="1"/>
        <v>0</v>
      </c>
      <c r="E15" s="222">
        <f t="shared" si="0"/>
        <v>0</v>
      </c>
      <c r="F15" s="223"/>
      <c r="G15" s="224"/>
      <c r="H15" s="90"/>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2"/>
      <c r="AM15" s="93"/>
      <c r="AN15" s="93"/>
      <c r="AO15">
        <f>SUM(COUNTIF(H15:AL15,{"休"}))</f>
        <v>0</v>
      </c>
      <c r="AQ15">
        <f>SUM(COUNTIF(H15:AL15,{"■"}))</f>
        <v>0</v>
      </c>
    </row>
    <row r="16" spans="2:44" ht="12.75" customHeight="1">
      <c r="B16" s="225"/>
      <c r="C16" s="226"/>
      <c r="D16" s="3">
        <f t="shared" si="1"/>
        <v>0</v>
      </c>
      <c r="E16" s="222">
        <f t="shared" si="0"/>
        <v>0</v>
      </c>
      <c r="F16" s="223"/>
      <c r="G16" s="224"/>
      <c r="H16" s="87"/>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9"/>
      <c r="AM16" s="1"/>
      <c r="AN16" s="1"/>
      <c r="AO16">
        <f>SUM(COUNTIF(H16:AL16,{"休"}))</f>
        <v>0</v>
      </c>
      <c r="AQ16">
        <f>SUM(COUNTIF(H16:AL16,{"■"}))</f>
        <v>0</v>
      </c>
    </row>
    <row r="17" spans="2:43" ht="12.75" customHeight="1">
      <c r="B17" s="225"/>
      <c r="C17" s="226"/>
      <c r="D17" s="3">
        <f t="shared" si="1"/>
        <v>0</v>
      </c>
      <c r="E17" s="222">
        <f t="shared" si="0"/>
        <v>0</v>
      </c>
      <c r="F17" s="223"/>
      <c r="G17" s="224"/>
      <c r="H17" s="87"/>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1"/>
      <c r="AN17" s="1"/>
      <c r="AO17">
        <f>SUM(COUNTIF(H17:AL17,{"休"}))</f>
        <v>0</v>
      </c>
      <c r="AQ17">
        <f>SUM(COUNTIF(H17:AL17,{"■"}))</f>
        <v>0</v>
      </c>
    </row>
    <row r="18" spans="2:43" ht="12.75" customHeight="1">
      <c r="B18" s="121"/>
      <c r="C18" s="189"/>
      <c r="D18" s="3">
        <f t="shared" si="1"/>
        <v>0</v>
      </c>
      <c r="E18" s="222">
        <f t="shared" si="0"/>
        <v>0</v>
      </c>
      <c r="F18" s="223"/>
      <c r="G18" s="224"/>
      <c r="H18" s="90"/>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2"/>
      <c r="AM18" s="93"/>
      <c r="AN18" s="93"/>
      <c r="AO18">
        <f>SUM(COUNTIF(H18:AL18,{"休"}))</f>
        <v>0</v>
      </c>
      <c r="AQ18">
        <f>SUM(COUNTIF(H18:AL18,{"■"}))</f>
        <v>0</v>
      </c>
    </row>
    <row r="19" spans="2:43" ht="12.75" customHeight="1">
      <c r="B19" s="182"/>
      <c r="C19" s="185"/>
      <c r="D19" s="191"/>
      <c r="E19" s="203"/>
      <c r="F19" s="16"/>
      <c r="G19" s="204"/>
      <c r="H19" s="94" t="str">
        <f>'旬報(4月)'!D16</f>
        <v>火</v>
      </c>
      <c r="I19" s="95" t="str">
        <f>'旬報(4月)'!D17</f>
        <v>水</v>
      </c>
      <c r="J19" s="95" t="str">
        <f>'旬報(4月)'!D18</f>
        <v>木</v>
      </c>
      <c r="K19" s="95" t="str">
        <f>'旬報(4月)'!D19</f>
        <v>金</v>
      </c>
      <c r="L19" s="95" t="str">
        <f>'旬報(4月)'!D20</f>
        <v>土</v>
      </c>
      <c r="M19" s="95" t="str">
        <f>'旬報(4月)'!D21</f>
        <v>日</v>
      </c>
      <c r="N19" s="95" t="str">
        <f>'旬報(4月)'!D22</f>
        <v>月</v>
      </c>
      <c r="O19" s="95" t="str">
        <f>'旬報(4月)'!D23</f>
        <v>火</v>
      </c>
      <c r="P19" s="95" t="str">
        <f>'旬報(4月)'!D24</f>
        <v>水</v>
      </c>
      <c r="Q19" s="95" t="str">
        <f>'旬報(4月)'!D25</f>
        <v>木</v>
      </c>
      <c r="R19" s="95" t="str">
        <f>'旬報(4月)'!D36</f>
        <v>金</v>
      </c>
      <c r="S19" s="95" t="str">
        <f>'旬報(4月)'!D37</f>
        <v>土</v>
      </c>
      <c r="T19" s="95" t="str">
        <f>'旬報(4月)'!D38</f>
        <v>日</v>
      </c>
      <c r="U19" s="95" t="str">
        <f>'旬報(4月)'!D39</f>
        <v>月</v>
      </c>
      <c r="V19" s="95" t="str">
        <f>'旬報(4月)'!D40</f>
        <v>火</v>
      </c>
      <c r="W19" s="95" t="str">
        <f>'旬報(4月)'!D41</f>
        <v>水</v>
      </c>
      <c r="X19" s="95" t="str">
        <f>'旬報(4月)'!D42</f>
        <v>木</v>
      </c>
      <c r="Y19" s="95" t="str">
        <f>'旬報(4月)'!D43</f>
        <v>金</v>
      </c>
      <c r="Z19" s="95" t="str">
        <f>'旬報(4月)'!D44</f>
        <v>土</v>
      </c>
      <c r="AA19" s="95" t="str">
        <f>'旬報(4月)'!D45</f>
        <v>日</v>
      </c>
      <c r="AB19" s="95" t="str">
        <f>'旬報(4月)'!D56</f>
        <v>月</v>
      </c>
      <c r="AC19" s="95" t="str">
        <f>'旬報(4月)'!D57</f>
        <v>火</v>
      </c>
      <c r="AD19" s="95" t="str">
        <f>'旬報(4月)'!D58</f>
        <v>水</v>
      </c>
      <c r="AE19" s="95" t="str">
        <f>'旬報(4月)'!D59</f>
        <v>木</v>
      </c>
      <c r="AF19" s="95" t="str">
        <f>'旬報(4月)'!D60</f>
        <v>金</v>
      </c>
      <c r="AG19" s="95" t="str">
        <f>'旬報(4月)'!D61</f>
        <v>土</v>
      </c>
      <c r="AH19" s="95" t="str">
        <f>'旬報(4月)'!D62</f>
        <v>日</v>
      </c>
      <c r="AI19" s="95" t="str">
        <f>'旬報(4月)'!D63</f>
        <v>月</v>
      </c>
      <c r="AJ19" s="95" t="str">
        <f>'旬報(4月)'!D64</f>
        <v>火</v>
      </c>
      <c r="AK19" s="95" t="str">
        <f>'旬報(4月)'!D65</f>
        <v>水</v>
      </c>
      <c r="AL19" s="96"/>
      <c r="AM19" s="71"/>
      <c r="AN19" s="71"/>
    </row>
    <row r="20" spans="2:43" ht="12.75" customHeight="1">
      <c r="B20" s="225">
        <f>B7+1</f>
        <v>4</v>
      </c>
      <c r="C20" s="226" t="s">
        <v>1</v>
      </c>
      <c r="D20" s="3">
        <f>D7</f>
        <v>0</v>
      </c>
      <c r="E20" s="222">
        <f>E7</f>
        <v>0</v>
      </c>
      <c r="F20" s="223"/>
      <c r="G20" s="224"/>
      <c r="H20" s="87"/>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9"/>
      <c r="AM20" s="1"/>
      <c r="AN20" s="1"/>
      <c r="AO20">
        <f>SUM(COUNTIF(H20:AL20,{"休"}))</f>
        <v>0</v>
      </c>
      <c r="AQ20">
        <f>SUM(COUNTIF(H20:AL20,{"■"}))</f>
        <v>0</v>
      </c>
    </row>
    <row r="21" spans="2:43" ht="12.75" customHeight="1">
      <c r="B21" s="225"/>
      <c r="C21" s="226"/>
      <c r="D21" s="3">
        <f t="shared" ref="D21:E31" si="2">D8</f>
        <v>0</v>
      </c>
      <c r="E21" s="222">
        <f t="shared" si="2"/>
        <v>0</v>
      </c>
      <c r="F21" s="223"/>
      <c r="G21" s="224"/>
      <c r="H21" s="87"/>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9"/>
      <c r="AM21" s="1"/>
      <c r="AN21" s="1"/>
      <c r="AO21">
        <f>SUM(COUNTIF(H21:AL21,{"休"}))</f>
        <v>0</v>
      </c>
      <c r="AQ21">
        <f>SUM(COUNTIF(H21:AL21,{"■"}))</f>
        <v>0</v>
      </c>
    </row>
    <row r="22" spans="2:43" ht="12.75" customHeight="1">
      <c r="B22" s="182"/>
      <c r="C22" s="200"/>
      <c r="D22" s="3">
        <f t="shared" si="2"/>
        <v>0</v>
      </c>
      <c r="E22" s="222">
        <f t="shared" si="2"/>
        <v>0</v>
      </c>
      <c r="F22" s="223"/>
      <c r="G22" s="224"/>
      <c r="H22" s="90"/>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2"/>
      <c r="AM22" s="93"/>
      <c r="AN22" s="93"/>
      <c r="AO22">
        <f>SUM(COUNTIF(H22:AL22,{"休"}))</f>
        <v>0</v>
      </c>
      <c r="AQ22">
        <f>SUM(COUNTIF(H22:AL22,{"■"}))</f>
        <v>0</v>
      </c>
    </row>
    <row r="23" spans="2:43" ht="12.75" customHeight="1">
      <c r="B23" s="225"/>
      <c r="C23" s="226"/>
      <c r="D23" s="3">
        <f t="shared" si="2"/>
        <v>0</v>
      </c>
      <c r="E23" s="222">
        <f t="shared" si="2"/>
        <v>0</v>
      </c>
      <c r="F23" s="223"/>
      <c r="G23" s="224"/>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c r="AM23" s="1"/>
      <c r="AN23" s="1"/>
      <c r="AO23">
        <f>SUM(COUNTIF(H23:AL23,{"休"}))</f>
        <v>0</v>
      </c>
      <c r="AQ23">
        <f>SUM(COUNTIF(H23:AL23,{"■"}))</f>
        <v>0</v>
      </c>
    </row>
    <row r="24" spans="2:43" ht="12.75" customHeight="1">
      <c r="B24" s="225"/>
      <c r="C24" s="226"/>
      <c r="D24" s="3">
        <f t="shared" si="2"/>
        <v>0</v>
      </c>
      <c r="E24" s="222">
        <f t="shared" si="2"/>
        <v>0</v>
      </c>
      <c r="F24" s="223"/>
      <c r="G24" s="224"/>
      <c r="H24" s="87"/>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9"/>
      <c r="AM24" s="1"/>
      <c r="AN24" s="1"/>
      <c r="AO24">
        <f>SUM(COUNTIF(H24:AL24,{"休"}))</f>
        <v>0</v>
      </c>
      <c r="AQ24">
        <f>SUM(COUNTIF(H24:AL24,{"■"}))</f>
        <v>0</v>
      </c>
    </row>
    <row r="25" spans="2:43" ht="12.75" customHeight="1">
      <c r="B25" s="182"/>
      <c r="C25" s="200"/>
      <c r="D25" s="3">
        <f t="shared" si="2"/>
        <v>0</v>
      </c>
      <c r="E25" s="222">
        <f t="shared" si="2"/>
        <v>0</v>
      </c>
      <c r="F25" s="223"/>
      <c r="G25" s="224"/>
      <c r="H25" s="90"/>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2"/>
      <c r="AM25" s="93"/>
      <c r="AN25" s="93"/>
      <c r="AO25">
        <f>SUM(COUNTIF(H25:AL25,{"休"}))</f>
        <v>0</v>
      </c>
      <c r="AQ25">
        <f>SUM(COUNTIF(H25:AL25,{"■"}))</f>
        <v>0</v>
      </c>
    </row>
    <row r="26" spans="2:43" ht="12.75" customHeight="1">
      <c r="B26" s="225"/>
      <c r="C26" s="226"/>
      <c r="D26" s="3">
        <f t="shared" si="2"/>
        <v>0</v>
      </c>
      <c r="E26" s="222">
        <f t="shared" si="2"/>
        <v>0</v>
      </c>
      <c r="F26" s="223"/>
      <c r="G26" s="224"/>
      <c r="H26" s="87"/>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9"/>
      <c r="AM26" s="1"/>
      <c r="AN26" s="1"/>
      <c r="AO26">
        <f>SUM(COUNTIF(H26:AL26,{"休"}))</f>
        <v>0</v>
      </c>
      <c r="AQ26">
        <f>SUM(COUNTIF(H26:AL26,{"■"}))</f>
        <v>0</v>
      </c>
    </row>
    <row r="27" spans="2:43" ht="12.75" customHeight="1">
      <c r="B27" s="225"/>
      <c r="C27" s="226"/>
      <c r="D27" s="3">
        <f t="shared" si="2"/>
        <v>0</v>
      </c>
      <c r="E27" s="222">
        <f t="shared" si="2"/>
        <v>0</v>
      </c>
      <c r="F27" s="223"/>
      <c r="G27" s="224"/>
      <c r="H27" s="87"/>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9"/>
      <c r="AM27" s="1"/>
      <c r="AN27" s="1"/>
      <c r="AO27">
        <f>SUM(COUNTIF(H27:AL27,{"休"}))</f>
        <v>0</v>
      </c>
      <c r="AQ27">
        <f>SUM(COUNTIF(H27:AL27,{"■"}))</f>
        <v>0</v>
      </c>
    </row>
    <row r="28" spans="2:43" ht="12.75" customHeight="1">
      <c r="B28" s="182"/>
      <c r="C28" s="200"/>
      <c r="D28" s="3">
        <f t="shared" si="2"/>
        <v>0</v>
      </c>
      <c r="E28" s="222">
        <f t="shared" si="2"/>
        <v>0</v>
      </c>
      <c r="F28" s="223"/>
      <c r="G28" s="224"/>
      <c r="H28" s="90"/>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2"/>
      <c r="AM28" s="93"/>
      <c r="AN28" s="93"/>
      <c r="AO28">
        <f>SUM(COUNTIF(H28:AL28,{"休"}))</f>
        <v>0</v>
      </c>
      <c r="AQ28">
        <f>SUM(COUNTIF(H28:AL28,{"■"}))</f>
        <v>0</v>
      </c>
    </row>
    <row r="29" spans="2:43" ht="12.75" customHeight="1">
      <c r="B29" s="225"/>
      <c r="C29" s="226"/>
      <c r="D29" s="3">
        <f t="shared" si="2"/>
        <v>0</v>
      </c>
      <c r="E29" s="222">
        <f t="shared" si="2"/>
        <v>0</v>
      </c>
      <c r="F29" s="223"/>
      <c r="G29" s="224"/>
      <c r="H29" s="87"/>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9"/>
      <c r="AM29" s="1"/>
      <c r="AN29" s="1"/>
      <c r="AO29">
        <f>SUM(COUNTIF(H29:AL29,{"休"}))</f>
        <v>0</v>
      </c>
      <c r="AQ29">
        <f>SUM(COUNTIF(H29:AL29,{"■"}))</f>
        <v>0</v>
      </c>
    </row>
    <row r="30" spans="2:43" ht="12.75" customHeight="1">
      <c r="B30" s="225"/>
      <c r="C30" s="226"/>
      <c r="D30" s="3">
        <f t="shared" si="2"/>
        <v>0</v>
      </c>
      <c r="E30" s="222">
        <f t="shared" si="2"/>
        <v>0</v>
      </c>
      <c r="F30" s="223"/>
      <c r="G30" s="224"/>
      <c r="H30" s="87"/>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1"/>
      <c r="AN30" s="1"/>
      <c r="AO30">
        <f>SUM(COUNTIF(H30:AL30,{"休"}))</f>
        <v>0</v>
      </c>
      <c r="AQ30">
        <f>SUM(COUNTIF(H30:AL30,{"■"}))</f>
        <v>0</v>
      </c>
    </row>
    <row r="31" spans="2:43" ht="12.75" customHeight="1">
      <c r="B31" s="121"/>
      <c r="C31" s="189"/>
      <c r="D31" s="3">
        <f t="shared" si="2"/>
        <v>0</v>
      </c>
      <c r="E31" s="222">
        <f t="shared" si="2"/>
        <v>0</v>
      </c>
      <c r="F31" s="223"/>
      <c r="G31" s="224"/>
      <c r="H31" s="90"/>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2"/>
      <c r="AM31" s="93"/>
      <c r="AN31" s="93"/>
      <c r="AO31">
        <f>SUM(COUNTIF(H31:AL31,{"休"}))</f>
        <v>0</v>
      </c>
      <c r="AQ31">
        <f>SUM(COUNTIF(H31:AL31,{"■"}))</f>
        <v>0</v>
      </c>
    </row>
    <row r="32" spans="2:43" ht="12.75" customHeight="1">
      <c r="B32" s="182"/>
      <c r="C32" s="185"/>
      <c r="D32" s="192"/>
      <c r="E32" s="203"/>
      <c r="F32" s="16"/>
      <c r="G32" s="204"/>
      <c r="H32" s="94" t="str">
        <f>'旬報(5月)'!D16</f>
        <v>木</v>
      </c>
      <c r="I32" s="95" t="str">
        <f>'旬報(5月)'!D17</f>
        <v>金</v>
      </c>
      <c r="J32" s="95" t="str">
        <f>'旬報(5月)'!D18</f>
        <v>土</v>
      </c>
      <c r="K32" s="95" t="str">
        <f>'旬報(5月)'!D19</f>
        <v>日</v>
      </c>
      <c r="L32" s="95" t="str">
        <f>'旬報(5月)'!D20</f>
        <v>月</v>
      </c>
      <c r="M32" s="95" t="str">
        <f>'旬報(5月)'!D21</f>
        <v>火</v>
      </c>
      <c r="N32" s="95" t="str">
        <f>'旬報(5月)'!D22</f>
        <v>水</v>
      </c>
      <c r="O32" s="95" t="str">
        <f>'旬報(5月)'!D23</f>
        <v>木</v>
      </c>
      <c r="P32" s="95" t="str">
        <f>'旬報(5月)'!D24</f>
        <v>金</v>
      </c>
      <c r="Q32" s="95" t="str">
        <f>'旬報(5月)'!D25</f>
        <v>土</v>
      </c>
      <c r="R32" s="95" t="str">
        <f>'旬報(5月)'!D36</f>
        <v>日</v>
      </c>
      <c r="S32" s="95" t="str">
        <f>'旬報(5月)'!D37</f>
        <v>月</v>
      </c>
      <c r="T32" s="95" t="str">
        <f>'旬報(5月)'!D38</f>
        <v>火</v>
      </c>
      <c r="U32" s="95" t="str">
        <f>'旬報(5月)'!D39</f>
        <v>水</v>
      </c>
      <c r="V32" s="95" t="str">
        <f>'旬報(5月)'!D40</f>
        <v>木</v>
      </c>
      <c r="W32" s="95" t="str">
        <f>'旬報(5月)'!D41</f>
        <v>金</v>
      </c>
      <c r="X32" s="95" t="str">
        <f>'旬報(5月)'!D42</f>
        <v>土</v>
      </c>
      <c r="Y32" s="95" t="str">
        <f>'旬報(5月)'!D43</f>
        <v>日</v>
      </c>
      <c r="Z32" s="95" t="str">
        <f>'旬報(5月)'!D44</f>
        <v>月</v>
      </c>
      <c r="AA32" s="95" t="str">
        <f>'旬報(5月)'!D45</f>
        <v>火</v>
      </c>
      <c r="AB32" s="95" t="str">
        <f>'旬報(5月)'!D56</f>
        <v>水</v>
      </c>
      <c r="AC32" s="95" t="str">
        <f>'旬報(5月)'!D57</f>
        <v>木</v>
      </c>
      <c r="AD32" s="95" t="str">
        <f>'旬報(5月)'!D58</f>
        <v>金</v>
      </c>
      <c r="AE32" s="95" t="str">
        <f>'旬報(5月)'!D59</f>
        <v>土</v>
      </c>
      <c r="AF32" s="95" t="str">
        <f>'旬報(5月)'!D60</f>
        <v>日</v>
      </c>
      <c r="AG32" s="95" t="str">
        <f>'旬報(5月)'!D61</f>
        <v>月</v>
      </c>
      <c r="AH32" s="95" t="str">
        <f>'旬報(5月)'!D62</f>
        <v>火</v>
      </c>
      <c r="AI32" s="95" t="str">
        <f>'旬報(5月)'!D63</f>
        <v>水</v>
      </c>
      <c r="AJ32" s="95" t="str">
        <f>'旬報(5月)'!D64</f>
        <v>木</v>
      </c>
      <c r="AK32" s="95" t="str">
        <f>'旬報(5月)'!D65</f>
        <v>金</v>
      </c>
      <c r="AL32" s="96" t="str">
        <f>'旬報(5月)'!D66</f>
        <v>土</v>
      </c>
      <c r="AM32" s="71"/>
      <c r="AN32" s="71"/>
    </row>
    <row r="33" spans="2:43" ht="12.75" customHeight="1">
      <c r="B33" s="225">
        <f>B20+1</f>
        <v>5</v>
      </c>
      <c r="C33" s="226" t="s">
        <v>1</v>
      </c>
      <c r="D33" s="3">
        <f>D20</f>
        <v>0</v>
      </c>
      <c r="E33" s="222">
        <f>E20</f>
        <v>0</v>
      </c>
      <c r="F33" s="223"/>
      <c r="G33" s="224"/>
      <c r="H33" s="75"/>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7"/>
      <c r="AM33" s="1"/>
      <c r="AN33" s="1"/>
      <c r="AO33">
        <f>SUM(COUNTIF(H33:AL33,{"休"}))</f>
        <v>0</v>
      </c>
      <c r="AQ33">
        <f>SUM(COUNTIF(H33:AL33,{"■"}))</f>
        <v>0</v>
      </c>
    </row>
    <row r="34" spans="2:43" ht="12.75" customHeight="1">
      <c r="B34" s="225"/>
      <c r="C34" s="226"/>
      <c r="D34" s="3">
        <f t="shared" ref="D34:E44" si="3">D21</f>
        <v>0</v>
      </c>
      <c r="E34" s="222">
        <f t="shared" si="3"/>
        <v>0</v>
      </c>
      <c r="F34" s="223"/>
      <c r="G34" s="224"/>
      <c r="H34" s="75"/>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7"/>
      <c r="AM34" s="1"/>
      <c r="AN34" s="1"/>
      <c r="AO34">
        <f>SUM(COUNTIF(H34:AL34,{"休"}))</f>
        <v>0</v>
      </c>
      <c r="AQ34">
        <f>SUM(COUNTIF(H34:AL34,{"■"}))</f>
        <v>0</v>
      </c>
    </row>
    <row r="35" spans="2:43" ht="12.75" customHeight="1">
      <c r="B35" s="182"/>
      <c r="C35" s="200"/>
      <c r="D35" s="3">
        <f t="shared" si="3"/>
        <v>0</v>
      </c>
      <c r="E35" s="222">
        <f t="shared" si="3"/>
        <v>0</v>
      </c>
      <c r="F35" s="223"/>
      <c r="G35" s="224"/>
      <c r="H35" s="97"/>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9"/>
      <c r="AM35" s="93"/>
      <c r="AN35" s="93"/>
      <c r="AO35">
        <f>SUM(COUNTIF(H35:AL35,{"休"}))</f>
        <v>0</v>
      </c>
      <c r="AQ35">
        <f>SUM(COUNTIF(H35:AL35,{"■"}))</f>
        <v>0</v>
      </c>
    </row>
    <row r="36" spans="2:43" ht="12.75" customHeight="1">
      <c r="B36" s="225"/>
      <c r="C36" s="226"/>
      <c r="D36" s="3">
        <f t="shared" si="3"/>
        <v>0</v>
      </c>
      <c r="E36" s="222">
        <f t="shared" si="3"/>
        <v>0</v>
      </c>
      <c r="F36" s="223"/>
      <c r="G36" s="224"/>
      <c r="H36" s="75"/>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7"/>
      <c r="AM36" s="1"/>
      <c r="AN36" s="1"/>
      <c r="AO36">
        <f>SUM(COUNTIF(H36:AL36,{"休"}))</f>
        <v>0</v>
      </c>
      <c r="AQ36">
        <f>SUM(COUNTIF(H36:AL36,{"■"}))</f>
        <v>0</v>
      </c>
    </row>
    <row r="37" spans="2:43" ht="12.75" customHeight="1">
      <c r="B37" s="225"/>
      <c r="C37" s="226"/>
      <c r="D37" s="3">
        <f t="shared" si="3"/>
        <v>0</v>
      </c>
      <c r="E37" s="222">
        <f t="shared" si="3"/>
        <v>0</v>
      </c>
      <c r="F37" s="223"/>
      <c r="G37" s="224"/>
      <c r="H37" s="75"/>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7"/>
      <c r="AM37" s="1"/>
      <c r="AN37" s="1"/>
      <c r="AO37">
        <f>SUM(COUNTIF(H37:AL37,{"休"}))</f>
        <v>0</v>
      </c>
      <c r="AQ37">
        <f>SUM(COUNTIF(H37:AL37,{"■"}))</f>
        <v>0</v>
      </c>
    </row>
    <row r="38" spans="2:43" ht="12.75" customHeight="1">
      <c r="B38" s="182"/>
      <c r="C38" s="200"/>
      <c r="D38" s="3">
        <f t="shared" si="3"/>
        <v>0</v>
      </c>
      <c r="E38" s="222">
        <f t="shared" si="3"/>
        <v>0</v>
      </c>
      <c r="F38" s="223"/>
      <c r="G38" s="224"/>
      <c r="H38" s="97"/>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9"/>
      <c r="AM38" s="93"/>
      <c r="AN38" s="93"/>
      <c r="AO38">
        <f>SUM(COUNTIF(H38:AL38,{"休"}))</f>
        <v>0</v>
      </c>
      <c r="AQ38">
        <f>SUM(COUNTIF(H38:AL38,{"■"}))</f>
        <v>0</v>
      </c>
    </row>
    <row r="39" spans="2:43" ht="12.75" customHeight="1">
      <c r="B39" s="225"/>
      <c r="C39" s="226"/>
      <c r="D39" s="3">
        <f t="shared" si="3"/>
        <v>0</v>
      </c>
      <c r="E39" s="222">
        <f t="shared" si="3"/>
        <v>0</v>
      </c>
      <c r="F39" s="223"/>
      <c r="G39" s="224"/>
      <c r="H39" s="75"/>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7"/>
      <c r="AM39" s="1"/>
      <c r="AN39" s="1"/>
      <c r="AO39">
        <f>SUM(COUNTIF(H39:AL39,{"休"}))</f>
        <v>0</v>
      </c>
      <c r="AQ39">
        <f>SUM(COUNTIF(H39:AL39,{"■"}))</f>
        <v>0</v>
      </c>
    </row>
    <row r="40" spans="2:43" ht="12.75" customHeight="1">
      <c r="B40" s="225"/>
      <c r="C40" s="226"/>
      <c r="D40" s="3">
        <f t="shared" si="3"/>
        <v>0</v>
      </c>
      <c r="E40" s="222">
        <f t="shared" si="3"/>
        <v>0</v>
      </c>
      <c r="F40" s="223"/>
      <c r="G40" s="224"/>
      <c r="H40" s="75"/>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7"/>
      <c r="AM40" s="1"/>
      <c r="AN40" s="1"/>
      <c r="AO40">
        <f>SUM(COUNTIF(H40:AL40,{"休"}))</f>
        <v>0</v>
      </c>
      <c r="AQ40">
        <f>SUM(COUNTIF(H40:AL40,{"■"}))</f>
        <v>0</v>
      </c>
    </row>
    <row r="41" spans="2:43" ht="12.75" customHeight="1">
      <c r="B41" s="182"/>
      <c r="C41" s="200"/>
      <c r="D41" s="3">
        <f t="shared" si="3"/>
        <v>0</v>
      </c>
      <c r="E41" s="222">
        <f t="shared" si="3"/>
        <v>0</v>
      </c>
      <c r="F41" s="223"/>
      <c r="G41" s="224"/>
      <c r="H41" s="97"/>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9"/>
      <c r="AM41" s="93"/>
      <c r="AN41" s="93"/>
      <c r="AO41">
        <f>SUM(COUNTIF(H41:AL41,{"休"}))</f>
        <v>0</v>
      </c>
      <c r="AQ41">
        <f>SUM(COUNTIF(H41:AL41,{"■"}))</f>
        <v>0</v>
      </c>
    </row>
    <row r="42" spans="2:43" ht="12.75" customHeight="1">
      <c r="B42" s="225"/>
      <c r="C42" s="226"/>
      <c r="D42" s="3">
        <f t="shared" si="3"/>
        <v>0</v>
      </c>
      <c r="E42" s="222">
        <f t="shared" si="3"/>
        <v>0</v>
      </c>
      <c r="F42" s="223"/>
      <c r="G42" s="224"/>
      <c r="H42" s="75"/>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7"/>
      <c r="AM42" s="1"/>
      <c r="AN42" s="1"/>
      <c r="AO42">
        <f>SUM(COUNTIF(H42:AL42,{"休"}))</f>
        <v>0</v>
      </c>
      <c r="AQ42">
        <f>SUM(COUNTIF(H42:AL42,{"■"}))</f>
        <v>0</v>
      </c>
    </row>
    <row r="43" spans="2:43" ht="12.75" customHeight="1">
      <c r="B43" s="225"/>
      <c r="C43" s="226"/>
      <c r="D43" s="3">
        <f t="shared" si="3"/>
        <v>0</v>
      </c>
      <c r="E43" s="222">
        <f t="shared" si="3"/>
        <v>0</v>
      </c>
      <c r="F43" s="223"/>
      <c r="G43" s="224"/>
      <c r="H43" s="75"/>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7"/>
      <c r="AM43" s="1"/>
      <c r="AN43" s="1"/>
      <c r="AO43">
        <f>SUM(COUNTIF(H43:AL43,{"休"}))</f>
        <v>0</v>
      </c>
      <c r="AQ43">
        <f>SUM(COUNTIF(H43:AL43,{"■"}))</f>
        <v>0</v>
      </c>
    </row>
    <row r="44" spans="2:43" ht="12.75" customHeight="1">
      <c r="B44" s="121"/>
      <c r="C44" s="189"/>
      <c r="D44" s="3">
        <f t="shared" si="3"/>
        <v>0</v>
      </c>
      <c r="E44" s="222">
        <f t="shared" si="3"/>
        <v>0</v>
      </c>
      <c r="F44" s="223"/>
      <c r="G44" s="224"/>
      <c r="H44" s="97"/>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9"/>
      <c r="AM44" s="93"/>
      <c r="AN44" s="93"/>
      <c r="AO44">
        <f>SUM(COUNTIF(H44:AL44,{"休"}))</f>
        <v>0</v>
      </c>
      <c r="AQ44">
        <f>SUM(COUNTIF(H44:AL44,{"■"}))</f>
        <v>0</v>
      </c>
    </row>
    <row r="45" spans="2:43" ht="12.75" customHeight="1">
      <c r="B45" s="182"/>
      <c r="C45" s="185"/>
      <c r="D45" s="192"/>
      <c r="E45" s="203"/>
      <c r="F45" s="16"/>
      <c r="G45" s="204"/>
      <c r="H45" s="100" t="str">
        <f>'旬報(6月)'!D16</f>
        <v>日</v>
      </c>
      <c r="I45" s="101" t="str">
        <f>'旬報(6月)'!D17</f>
        <v>月</v>
      </c>
      <c r="J45" s="101" t="str">
        <f>'旬報(6月)'!D18</f>
        <v>火</v>
      </c>
      <c r="K45" s="101" t="str">
        <f>'旬報(6月)'!D19</f>
        <v>水</v>
      </c>
      <c r="L45" s="101" t="str">
        <f>'旬報(6月)'!D20</f>
        <v>木</v>
      </c>
      <c r="M45" s="101" t="str">
        <f>'旬報(6月)'!D21</f>
        <v>金</v>
      </c>
      <c r="N45" s="101" t="str">
        <f>'旬報(6月)'!D22</f>
        <v>土</v>
      </c>
      <c r="O45" s="101" t="str">
        <f>'旬報(6月)'!D23</f>
        <v>日</v>
      </c>
      <c r="P45" s="101" t="str">
        <f>'旬報(6月)'!D24</f>
        <v>月</v>
      </c>
      <c r="Q45" s="101" t="str">
        <f>'旬報(6月)'!D25</f>
        <v>火</v>
      </c>
      <c r="R45" s="101" t="str">
        <f>'旬報(6月)'!D36</f>
        <v>水</v>
      </c>
      <c r="S45" s="101" t="str">
        <f>'旬報(6月)'!D37</f>
        <v>木</v>
      </c>
      <c r="T45" s="101" t="str">
        <f>'旬報(6月)'!D38</f>
        <v>金</v>
      </c>
      <c r="U45" s="101" t="str">
        <f>'旬報(6月)'!D39</f>
        <v>土</v>
      </c>
      <c r="V45" s="101" t="str">
        <f>'旬報(6月)'!D40</f>
        <v>日</v>
      </c>
      <c r="W45" s="101" t="str">
        <f>'旬報(6月)'!D41</f>
        <v>月</v>
      </c>
      <c r="X45" s="101" t="str">
        <f>'旬報(6月)'!D42</f>
        <v>火</v>
      </c>
      <c r="Y45" s="101" t="str">
        <f>'旬報(6月)'!D43</f>
        <v>水</v>
      </c>
      <c r="Z45" s="101" t="str">
        <f>'旬報(6月)'!D44</f>
        <v>木</v>
      </c>
      <c r="AA45" s="101" t="str">
        <f>'旬報(6月)'!D45</f>
        <v>金</v>
      </c>
      <c r="AB45" s="101" t="str">
        <f>'旬報(6月)'!D56</f>
        <v>土</v>
      </c>
      <c r="AC45" s="101" t="str">
        <f>'旬報(6月)'!D57</f>
        <v>日</v>
      </c>
      <c r="AD45" s="101" t="str">
        <f>'旬報(6月)'!D58</f>
        <v>月</v>
      </c>
      <c r="AE45" s="101" t="str">
        <f>'旬報(6月)'!D59</f>
        <v>火</v>
      </c>
      <c r="AF45" s="101" t="str">
        <f>'旬報(6月)'!D60</f>
        <v>水</v>
      </c>
      <c r="AG45" s="101" t="str">
        <f>'旬報(6月)'!D61</f>
        <v>木</v>
      </c>
      <c r="AH45" s="101" t="str">
        <f>'旬報(6月)'!D62</f>
        <v>金</v>
      </c>
      <c r="AI45" s="101" t="str">
        <f>'旬報(6月)'!D63</f>
        <v>土</v>
      </c>
      <c r="AJ45" s="101" t="str">
        <f>'旬報(6月)'!D64</f>
        <v>日</v>
      </c>
      <c r="AK45" s="101" t="str">
        <f>'旬報(6月)'!D65</f>
        <v>月</v>
      </c>
      <c r="AL45" s="102"/>
      <c r="AM45" s="71"/>
      <c r="AN45" s="71"/>
    </row>
    <row r="46" spans="2:43" ht="12.75" customHeight="1">
      <c r="B46" s="225">
        <f t="shared" ref="B46" si="4">B33+1</f>
        <v>6</v>
      </c>
      <c r="C46" s="226" t="s">
        <v>1</v>
      </c>
      <c r="D46" s="3">
        <f>D33</f>
        <v>0</v>
      </c>
      <c r="E46" s="222">
        <f>E33</f>
        <v>0</v>
      </c>
      <c r="F46" s="223"/>
      <c r="G46" s="224"/>
      <c r="H46" s="75"/>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7"/>
      <c r="AM46" s="1"/>
      <c r="AN46" s="1"/>
      <c r="AO46">
        <f>SUM(COUNTIF(H46:AL46,{"休"}))</f>
        <v>0</v>
      </c>
      <c r="AQ46">
        <f>SUM(COUNTIF(H46:AL46,{"■"}))</f>
        <v>0</v>
      </c>
    </row>
    <row r="47" spans="2:43" ht="12.75" customHeight="1">
      <c r="B47" s="225"/>
      <c r="C47" s="226"/>
      <c r="D47" s="3">
        <f t="shared" ref="D47:E57" si="5">D34</f>
        <v>0</v>
      </c>
      <c r="E47" s="222">
        <f t="shared" si="5"/>
        <v>0</v>
      </c>
      <c r="F47" s="223"/>
      <c r="G47" s="224"/>
      <c r="H47" s="75"/>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7"/>
      <c r="AM47" s="1"/>
      <c r="AN47" s="1"/>
      <c r="AO47">
        <f>SUM(COUNTIF(H47:AL47,{"休"}))</f>
        <v>0</v>
      </c>
      <c r="AQ47">
        <f>SUM(COUNTIF(H47:AL47,{"■"}))</f>
        <v>0</v>
      </c>
    </row>
    <row r="48" spans="2:43" ht="12.75" customHeight="1">
      <c r="B48" s="182"/>
      <c r="C48" s="200"/>
      <c r="D48" s="3">
        <f t="shared" si="5"/>
        <v>0</v>
      </c>
      <c r="E48" s="222">
        <f t="shared" si="5"/>
        <v>0</v>
      </c>
      <c r="F48" s="223"/>
      <c r="G48" s="224"/>
      <c r="H48" s="97"/>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9"/>
      <c r="AM48" s="93"/>
      <c r="AN48" s="93"/>
      <c r="AO48">
        <f>SUM(COUNTIF(H48:AL48,{"休"}))</f>
        <v>0</v>
      </c>
      <c r="AQ48">
        <f>SUM(COUNTIF(H48:AL48,{"■"}))</f>
        <v>0</v>
      </c>
    </row>
    <row r="49" spans="2:43" ht="12.75" customHeight="1">
      <c r="B49" s="225"/>
      <c r="C49" s="226"/>
      <c r="D49" s="3">
        <f t="shared" si="5"/>
        <v>0</v>
      </c>
      <c r="E49" s="222">
        <f t="shared" si="5"/>
        <v>0</v>
      </c>
      <c r="F49" s="223"/>
      <c r="G49" s="224"/>
      <c r="H49" s="75"/>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7"/>
      <c r="AM49" s="1"/>
      <c r="AN49" s="1"/>
      <c r="AO49">
        <f>SUM(COUNTIF(H49:AL49,{"休"}))</f>
        <v>0</v>
      </c>
      <c r="AQ49">
        <f>SUM(COUNTIF(H49:AL49,{"■"}))</f>
        <v>0</v>
      </c>
    </row>
    <row r="50" spans="2:43" ht="12.75" customHeight="1">
      <c r="B50" s="225"/>
      <c r="C50" s="226"/>
      <c r="D50" s="3">
        <f t="shared" si="5"/>
        <v>0</v>
      </c>
      <c r="E50" s="222">
        <f t="shared" si="5"/>
        <v>0</v>
      </c>
      <c r="F50" s="223"/>
      <c r="G50" s="224"/>
      <c r="H50" s="75"/>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7"/>
      <c r="AM50" s="1"/>
      <c r="AN50" s="1"/>
      <c r="AO50">
        <f>SUM(COUNTIF(H50:AL50,{"休"}))</f>
        <v>0</v>
      </c>
      <c r="AQ50">
        <f>SUM(COUNTIF(H50:AL50,{"■"}))</f>
        <v>0</v>
      </c>
    </row>
    <row r="51" spans="2:43" ht="12.75" customHeight="1">
      <c r="B51" s="182"/>
      <c r="C51" s="200"/>
      <c r="D51" s="3">
        <f t="shared" si="5"/>
        <v>0</v>
      </c>
      <c r="E51" s="222">
        <f t="shared" si="5"/>
        <v>0</v>
      </c>
      <c r="F51" s="223"/>
      <c r="G51" s="224"/>
      <c r="H51" s="97"/>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9"/>
      <c r="AM51" s="93"/>
      <c r="AN51" s="93"/>
      <c r="AO51">
        <f>SUM(COUNTIF(H51:AL51,{"休"}))</f>
        <v>0</v>
      </c>
      <c r="AQ51">
        <f>SUM(COUNTIF(H51:AL51,{"■"}))</f>
        <v>0</v>
      </c>
    </row>
    <row r="52" spans="2:43" ht="12.75" customHeight="1">
      <c r="B52" s="225"/>
      <c r="C52" s="226"/>
      <c r="D52" s="3">
        <f t="shared" si="5"/>
        <v>0</v>
      </c>
      <c r="E52" s="222">
        <f t="shared" si="5"/>
        <v>0</v>
      </c>
      <c r="F52" s="223"/>
      <c r="G52" s="224"/>
      <c r="H52" s="75"/>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7"/>
      <c r="AM52" s="1"/>
      <c r="AN52" s="1"/>
      <c r="AO52">
        <f>SUM(COUNTIF(H52:AL52,{"休"}))</f>
        <v>0</v>
      </c>
      <c r="AQ52">
        <f>SUM(COUNTIF(H52:AL52,{"■"}))</f>
        <v>0</v>
      </c>
    </row>
    <row r="53" spans="2:43" ht="12.75" customHeight="1">
      <c r="B53" s="225"/>
      <c r="C53" s="226"/>
      <c r="D53" s="3">
        <f t="shared" si="5"/>
        <v>0</v>
      </c>
      <c r="E53" s="222">
        <f t="shared" si="5"/>
        <v>0</v>
      </c>
      <c r="F53" s="223"/>
      <c r="G53" s="224"/>
      <c r="H53" s="75"/>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7"/>
      <c r="AM53" s="1"/>
      <c r="AN53" s="1"/>
      <c r="AO53">
        <f>SUM(COUNTIF(H53:AL53,{"休"}))</f>
        <v>0</v>
      </c>
      <c r="AQ53">
        <f>SUM(COUNTIF(H53:AL53,{"■"}))</f>
        <v>0</v>
      </c>
    </row>
    <row r="54" spans="2:43" ht="12.75" customHeight="1">
      <c r="B54" s="182"/>
      <c r="C54" s="200"/>
      <c r="D54" s="3">
        <f t="shared" si="5"/>
        <v>0</v>
      </c>
      <c r="E54" s="222">
        <f t="shared" si="5"/>
        <v>0</v>
      </c>
      <c r="F54" s="223"/>
      <c r="G54" s="224"/>
      <c r="H54" s="97"/>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9"/>
      <c r="AM54" s="93"/>
      <c r="AN54" s="93"/>
      <c r="AO54">
        <f>SUM(COUNTIF(H54:AL54,{"休"}))</f>
        <v>0</v>
      </c>
      <c r="AQ54">
        <f>SUM(COUNTIF(H54:AL54,{"■"}))</f>
        <v>0</v>
      </c>
    </row>
    <row r="55" spans="2:43" ht="12.75" customHeight="1">
      <c r="B55" s="225"/>
      <c r="C55" s="226"/>
      <c r="D55" s="3">
        <f t="shared" si="5"/>
        <v>0</v>
      </c>
      <c r="E55" s="222">
        <f t="shared" si="5"/>
        <v>0</v>
      </c>
      <c r="F55" s="223"/>
      <c r="G55" s="224"/>
      <c r="H55" s="75"/>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7"/>
      <c r="AM55" s="1"/>
      <c r="AN55" s="1"/>
      <c r="AO55">
        <f>SUM(COUNTIF(H55:AL55,{"休"}))</f>
        <v>0</v>
      </c>
      <c r="AQ55">
        <f>SUM(COUNTIF(H55:AL55,{"■"}))</f>
        <v>0</v>
      </c>
    </row>
    <row r="56" spans="2:43" ht="12.75" customHeight="1">
      <c r="B56" s="225"/>
      <c r="C56" s="226"/>
      <c r="D56" s="3">
        <f t="shared" si="5"/>
        <v>0</v>
      </c>
      <c r="E56" s="222">
        <f t="shared" si="5"/>
        <v>0</v>
      </c>
      <c r="F56" s="223"/>
      <c r="G56" s="224"/>
      <c r="H56" s="75"/>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7"/>
      <c r="AM56" s="1"/>
      <c r="AN56" s="1"/>
      <c r="AO56">
        <f>SUM(COUNTIF(H56:AL56,{"休"}))</f>
        <v>0</v>
      </c>
      <c r="AQ56">
        <f>SUM(COUNTIF(H56:AL56,{"■"}))</f>
        <v>0</v>
      </c>
    </row>
    <row r="57" spans="2:43" ht="12.75" customHeight="1">
      <c r="B57" s="121"/>
      <c r="C57" s="189"/>
      <c r="D57" s="3">
        <f t="shared" si="5"/>
        <v>0</v>
      </c>
      <c r="E57" s="222">
        <f t="shared" si="5"/>
        <v>0</v>
      </c>
      <c r="F57" s="223"/>
      <c r="G57" s="224"/>
      <c r="H57" s="97"/>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9"/>
      <c r="AM57" s="93"/>
      <c r="AN57" s="93"/>
      <c r="AO57">
        <f>SUM(COUNTIF(H57:AL57,{"休"}))</f>
        <v>0</v>
      </c>
      <c r="AQ57">
        <f>SUM(COUNTIF(H57:AL57,{"■"}))</f>
        <v>0</v>
      </c>
    </row>
    <row r="58" spans="2:43" ht="12.75" customHeight="1">
      <c r="B58" s="182"/>
      <c r="C58" s="185"/>
      <c r="D58" s="192"/>
      <c r="E58" s="203"/>
      <c r="F58" s="16"/>
      <c r="G58" s="204"/>
      <c r="H58" s="100" t="str">
        <f>'旬報(7月)'!D16</f>
        <v>火</v>
      </c>
      <c r="I58" s="101" t="str">
        <f>'旬報(7月)'!D17</f>
        <v>水</v>
      </c>
      <c r="J58" s="101" t="str">
        <f>'旬報(7月)'!D18</f>
        <v>木</v>
      </c>
      <c r="K58" s="101" t="str">
        <f>'旬報(7月)'!D19</f>
        <v>金</v>
      </c>
      <c r="L58" s="101" t="str">
        <f>'旬報(7月)'!D20</f>
        <v>土</v>
      </c>
      <c r="M58" s="101" t="str">
        <f>'旬報(7月)'!D21</f>
        <v>日</v>
      </c>
      <c r="N58" s="101" t="str">
        <f>'旬報(7月)'!D22</f>
        <v>月</v>
      </c>
      <c r="O58" s="101" t="str">
        <f>'旬報(7月)'!D23</f>
        <v>火</v>
      </c>
      <c r="P58" s="101" t="str">
        <f>'旬報(7月)'!D24</f>
        <v>水</v>
      </c>
      <c r="Q58" s="101" t="str">
        <f>'旬報(7月)'!D25</f>
        <v>木</v>
      </c>
      <c r="R58" s="101" t="str">
        <f>'旬報(7月)'!D36</f>
        <v>金</v>
      </c>
      <c r="S58" s="101" t="str">
        <f>'旬報(7月)'!D37</f>
        <v>土</v>
      </c>
      <c r="T58" s="101" t="str">
        <f>'旬報(7月)'!D38</f>
        <v>日</v>
      </c>
      <c r="U58" s="101" t="str">
        <f>'旬報(7月)'!D39</f>
        <v>月</v>
      </c>
      <c r="V58" s="101" t="str">
        <f>'旬報(7月)'!D40</f>
        <v>火</v>
      </c>
      <c r="W58" s="101" t="str">
        <f>'旬報(7月)'!D41</f>
        <v>水</v>
      </c>
      <c r="X58" s="101" t="str">
        <f>'旬報(7月)'!D42</f>
        <v>木</v>
      </c>
      <c r="Y58" s="101" t="str">
        <f>'旬報(7月)'!D43</f>
        <v>金</v>
      </c>
      <c r="Z58" s="101" t="str">
        <f>'旬報(7月)'!D44</f>
        <v>土</v>
      </c>
      <c r="AA58" s="101" t="str">
        <f>'旬報(7月)'!D45</f>
        <v>日</v>
      </c>
      <c r="AB58" s="101" t="str">
        <f>'旬報(7月)'!D56</f>
        <v>月</v>
      </c>
      <c r="AC58" s="101" t="str">
        <f>'旬報(7月)'!D57</f>
        <v>火</v>
      </c>
      <c r="AD58" s="101" t="str">
        <f>'旬報(7月)'!D58</f>
        <v>水</v>
      </c>
      <c r="AE58" s="101" t="str">
        <f>'旬報(7月)'!D59</f>
        <v>木</v>
      </c>
      <c r="AF58" s="101" t="str">
        <f>'旬報(7月)'!D60</f>
        <v>金</v>
      </c>
      <c r="AG58" s="101" t="str">
        <f>'旬報(7月)'!D61</f>
        <v>土</v>
      </c>
      <c r="AH58" s="101" t="str">
        <f>'旬報(7月)'!D62</f>
        <v>日</v>
      </c>
      <c r="AI58" s="101" t="str">
        <f>'旬報(7月)'!D63</f>
        <v>月</v>
      </c>
      <c r="AJ58" s="101" t="str">
        <f>'旬報(7月)'!D64</f>
        <v>火</v>
      </c>
      <c r="AK58" s="101" t="str">
        <f>'旬報(7月)'!D65</f>
        <v>水</v>
      </c>
      <c r="AL58" s="102" t="str">
        <f>'旬報(7月)'!D66</f>
        <v>木</v>
      </c>
      <c r="AM58" s="71"/>
      <c r="AN58" s="71"/>
    </row>
    <row r="59" spans="2:43" ht="12.75" customHeight="1">
      <c r="B59" s="225">
        <f t="shared" ref="B59" si="6">B46+1</f>
        <v>7</v>
      </c>
      <c r="C59" s="226" t="s">
        <v>1</v>
      </c>
      <c r="D59" s="3">
        <f>D46</f>
        <v>0</v>
      </c>
      <c r="E59" s="222">
        <f>E46</f>
        <v>0</v>
      </c>
      <c r="F59" s="223"/>
      <c r="G59" s="224"/>
      <c r="H59" s="75"/>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7"/>
      <c r="AM59" s="1"/>
      <c r="AN59" s="1"/>
      <c r="AO59">
        <f>SUM(COUNTIF(H59:AL59,{"休"}))</f>
        <v>0</v>
      </c>
      <c r="AQ59">
        <f>SUM(COUNTIF(H59:AL59,{"■"}))</f>
        <v>0</v>
      </c>
    </row>
    <row r="60" spans="2:43" ht="12.75" customHeight="1">
      <c r="B60" s="225"/>
      <c r="C60" s="226"/>
      <c r="D60" s="3">
        <f t="shared" ref="D60:E70" si="7">D47</f>
        <v>0</v>
      </c>
      <c r="E60" s="222">
        <f t="shared" si="7"/>
        <v>0</v>
      </c>
      <c r="F60" s="223"/>
      <c r="G60" s="224"/>
      <c r="H60" s="75"/>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7"/>
      <c r="AM60" s="1"/>
      <c r="AN60" s="1"/>
      <c r="AO60">
        <f>SUM(COUNTIF(H60:AL60,{"休"}))</f>
        <v>0</v>
      </c>
      <c r="AQ60">
        <f>SUM(COUNTIF(H60:AL60,{"■"}))</f>
        <v>0</v>
      </c>
    </row>
    <row r="61" spans="2:43" ht="12.75" customHeight="1">
      <c r="B61" s="182"/>
      <c r="C61" s="200"/>
      <c r="D61" s="3">
        <f t="shared" si="7"/>
        <v>0</v>
      </c>
      <c r="E61" s="222">
        <f t="shared" si="7"/>
        <v>0</v>
      </c>
      <c r="F61" s="223"/>
      <c r="G61" s="224"/>
      <c r="H61" s="97"/>
      <c r="I61" s="98"/>
      <c r="J61" s="98"/>
      <c r="K61" s="98"/>
      <c r="L61" s="98"/>
      <c r="M61" s="98"/>
      <c r="N61" s="98"/>
      <c r="O61" s="98"/>
      <c r="P61" s="98"/>
      <c r="Q61" s="98"/>
      <c r="R61" s="98"/>
      <c r="S61" s="98"/>
      <c r="T61" s="103"/>
      <c r="U61" s="103"/>
      <c r="V61" s="103"/>
      <c r="W61" s="98"/>
      <c r="X61" s="98"/>
      <c r="Y61" s="98"/>
      <c r="Z61" s="98"/>
      <c r="AA61" s="98"/>
      <c r="AB61" s="98"/>
      <c r="AC61" s="98"/>
      <c r="AD61" s="98"/>
      <c r="AE61" s="98"/>
      <c r="AF61" s="98"/>
      <c r="AG61" s="98"/>
      <c r="AH61" s="98"/>
      <c r="AI61" s="98"/>
      <c r="AJ61" s="98"/>
      <c r="AK61" s="98"/>
      <c r="AL61" s="99"/>
      <c r="AM61" s="93"/>
      <c r="AN61" s="93"/>
      <c r="AO61">
        <f>SUM(COUNTIF(H61:AL61,{"休"}))</f>
        <v>0</v>
      </c>
      <c r="AQ61">
        <f>SUM(COUNTIF(H61:AL61,{"■"}))</f>
        <v>0</v>
      </c>
    </row>
    <row r="62" spans="2:43" ht="12.75" customHeight="1">
      <c r="B62" s="225"/>
      <c r="C62" s="226"/>
      <c r="D62" s="3">
        <f t="shared" si="7"/>
        <v>0</v>
      </c>
      <c r="E62" s="222">
        <f t="shared" si="7"/>
        <v>0</v>
      </c>
      <c r="F62" s="223"/>
      <c r="G62" s="224"/>
      <c r="H62" s="75"/>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7"/>
      <c r="AM62" s="1"/>
      <c r="AN62" s="1"/>
      <c r="AO62">
        <f>SUM(COUNTIF(H62:AL62,{"休"}))</f>
        <v>0</v>
      </c>
      <c r="AQ62">
        <f>SUM(COUNTIF(H62:AL62,{"■"}))</f>
        <v>0</v>
      </c>
    </row>
    <row r="63" spans="2:43" ht="12.75" customHeight="1">
      <c r="B63" s="225"/>
      <c r="C63" s="226"/>
      <c r="D63" s="3">
        <f t="shared" si="7"/>
        <v>0</v>
      </c>
      <c r="E63" s="222">
        <f t="shared" si="7"/>
        <v>0</v>
      </c>
      <c r="F63" s="223"/>
      <c r="G63" s="224"/>
      <c r="H63" s="75"/>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7"/>
      <c r="AM63" s="1"/>
      <c r="AN63" s="1"/>
      <c r="AO63">
        <f>SUM(COUNTIF(H63:AL63,{"休"}))</f>
        <v>0</v>
      </c>
      <c r="AQ63">
        <f>SUM(COUNTIF(H63:AL63,{"■"}))</f>
        <v>0</v>
      </c>
    </row>
    <row r="64" spans="2:43" ht="12.75" customHeight="1">
      <c r="B64" s="182"/>
      <c r="C64" s="200"/>
      <c r="D64" s="3">
        <f t="shared" si="7"/>
        <v>0</v>
      </c>
      <c r="E64" s="222">
        <f t="shared" si="7"/>
        <v>0</v>
      </c>
      <c r="F64" s="223"/>
      <c r="G64" s="224"/>
      <c r="H64" s="97"/>
      <c r="I64" s="98"/>
      <c r="J64" s="98"/>
      <c r="K64" s="98"/>
      <c r="L64" s="98"/>
      <c r="M64" s="98"/>
      <c r="N64" s="98"/>
      <c r="O64" s="98"/>
      <c r="P64" s="98"/>
      <c r="Q64" s="98"/>
      <c r="R64" s="98"/>
      <c r="S64" s="98"/>
      <c r="T64" s="103"/>
      <c r="U64" s="103"/>
      <c r="V64" s="103"/>
      <c r="W64" s="98"/>
      <c r="X64" s="98"/>
      <c r="Y64" s="98"/>
      <c r="Z64" s="98"/>
      <c r="AA64" s="98"/>
      <c r="AB64" s="98"/>
      <c r="AC64" s="98"/>
      <c r="AD64" s="98"/>
      <c r="AE64" s="98"/>
      <c r="AF64" s="98"/>
      <c r="AG64" s="98"/>
      <c r="AH64" s="98"/>
      <c r="AI64" s="98"/>
      <c r="AJ64" s="98"/>
      <c r="AK64" s="98"/>
      <c r="AL64" s="99"/>
      <c r="AM64" s="93"/>
      <c r="AN64" s="93"/>
      <c r="AO64">
        <f>SUM(COUNTIF(H64:AL64,{"休"}))</f>
        <v>0</v>
      </c>
      <c r="AQ64">
        <f>SUM(COUNTIF(H64:AL64,{"■"}))</f>
        <v>0</v>
      </c>
    </row>
    <row r="65" spans="2:43" ht="12.75" customHeight="1">
      <c r="B65" s="225"/>
      <c r="C65" s="226"/>
      <c r="D65" s="3">
        <f t="shared" si="7"/>
        <v>0</v>
      </c>
      <c r="E65" s="222">
        <f t="shared" si="7"/>
        <v>0</v>
      </c>
      <c r="F65" s="223"/>
      <c r="G65" s="224"/>
      <c r="H65" s="75"/>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7"/>
      <c r="AM65" s="1"/>
      <c r="AN65" s="1"/>
      <c r="AO65">
        <f>SUM(COUNTIF(H65:AL65,{"休"}))</f>
        <v>0</v>
      </c>
      <c r="AQ65">
        <f>SUM(COUNTIF(H65:AL65,{"■"}))</f>
        <v>0</v>
      </c>
    </row>
    <row r="66" spans="2:43" ht="12.75" customHeight="1">
      <c r="B66" s="225"/>
      <c r="C66" s="226"/>
      <c r="D66" s="3">
        <f t="shared" si="7"/>
        <v>0</v>
      </c>
      <c r="E66" s="222">
        <f t="shared" si="7"/>
        <v>0</v>
      </c>
      <c r="F66" s="223"/>
      <c r="G66" s="224"/>
      <c r="H66" s="75"/>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7"/>
      <c r="AM66" s="1"/>
      <c r="AN66" s="1"/>
      <c r="AO66">
        <f>SUM(COUNTIF(H66:AL66,{"休"}))</f>
        <v>0</v>
      </c>
      <c r="AQ66">
        <f>SUM(COUNTIF(H66:AL66,{"■"}))</f>
        <v>0</v>
      </c>
    </row>
    <row r="67" spans="2:43" ht="12.75" customHeight="1">
      <c r="B67" s="182"/>
      <c r="C67" s="200"/>
      <c r="D67" s="3">
        <f t="shared" si="7"/>
        <v>0</v>
      </c>
      <c r="E67" s="222">
        <f t="shared" si="7"/>
        <v>0</v>
      </c>
      <c r="F67" s="223"/>
      <c r="G67" s="224"/>
      <c r="H67" s="97"/>
      <c r="I67" s="98"/>
      <c r="J67" s="98"/>
      <c r="K67" s="98"/>
      <c r="L67" s="98"/>
      <c r="M67" s="98"/>
      <c r="N67" s="98"/>
      <c r="O67" s="98"/>
      <c r="P67" s="98"/>
      <c r="Q67" s="98"/>
      <c r="R67" s="98"/>
      <c r="S67" s="98"/>
      <c r="T67" s="103"/>
      <c r="U67" s="103"/>
      <c r="V67" s="103"/>
      <c r="W67" s="98"/>
      <c r="X67" s="98"/>
      <c r="Y67" s="98"/>
      <c r="Z67" s="98"/>
      <c r="AA67" s="98"/>
      <c r="AB67" s="98"/>
      <c r="AC67" s="98"/>
      <c r="AD67" s="98"/>
      <c r="AE67" s="98"/>
      <c r="AF67" s="98"/>
      <c r="AG67" s="98"/>
      <c r="AH67" s="98"/>
      <c r="AI67" s="98"/>
      <c r="AJ67" s="98"/>
      <c r="AK67" s="98"/>
      <c r="AL67" s="99"/>
      <c r="AM67" s="93"/>
      <c r="AN67" s="93"/>
      <c r="AO67">
        <f>SUM(COUNTIF(H67:AL67,{"休"}))</f>
        <v>0</v>
      </c>
      <c r="AQ67">
        <f>SUM(COUNTIF(H67:AL67,{"■"}))</f>
        <v>0</v>
      </c>
    </row>
    <row r="68" spans="2:43" ht="12.75" customHeight="1">
      <c r="B68" s="225"/>
      <c r="C68" s="226"/>
      <c r="D68" s="3">
        <f t="shared" si="7"/>
        <v>0</v>
      </c>
      <c r="E68" s="222">
        <f t="shared" si="7"/>
        <v>0</v>
      </c>
      <c r="F68" s="223"/>
      <c r="G68" s="224"/>
      <c r="H68" s="75"/>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7"/>
      <c r="AM68" s="1"/>
      <c r="AN68" s="1"/>
      <c r="AO68">
        <f>SUM(COUNTIF(H68:AL68,{"休"}))</f>
        <v>0</v>
      </c>
      <c r="AQ68">
        <f>SUM(COUNTIF(H68:AL68,{"■"}))</f>
        <v>0</v>
      </c>
    </row>
    <row r="69" spans="2:43" ht="12.75" customHeight="1">
      <c r="B69" s="225"/>
      <c r="C69" s="226"/>
      <c r="D69" s="3">
        <f t="shared" si="7"/>
        <v>0</v>
      </c>
      <c r="E69" s="222">
        <f t="shared" si="7"/>
        <v>0</v>
      </c>
      <c r="F69" s="223"/>
      <c r="G69" s="224"/>
      <c r="H69" s="75"/>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7"/>
      <c r="AM69" s="1"/>
      <c r="AN69" s="1"/>
      <c r="AO69">
        <f>SUM(COUNTIF(H69:AL69,{"休"}))</f>
        <v>0</v>
      </c>
      <c r="AQ69">
        <f>SUM(COUNTIF(H69:AL69,{"■"}))</f>
        <v>0</v>
      </c>
    </row>
    <row r="70" spans="2:43" ht="12.75" customHeight="1" thickBot="1">
      <c r="B70" s="121"/>
      <c r="C70" s="189"/>
      <c r="D70" s="3">
        <f t="shared" si="7"/>
        <v>0</v>
      </c>
      <c r="E70" s="222">
        <f t="shared" si="7"/>
        <v>0</v>
      </c>
      <c r="F70" s="223"/>
      <c r="G70" s="224"/>
      <c r="H70" s="97"/>
      <c r="I70" s="98"/>
      <c r="J70" s="98"/>
      <c r="K70" s="98"/>
      <c r="L70" s="98"/>
      <c r="M70" s="98"/>
      <c r="N70" s="98"/>
      <c r="O70" s="98"/>
      <c r="P70" s="98"/>
      <c r="Q70" s="98"/>
      <c r="R70" s="98"/>
      <c r="S70" s="98"/>
      <c r="T70" s="103"/>
      <c r="U70" s="103"/>
      <c r="V70" s="103"/>
      <c r="W70" s="98"/>
      <c r="X70" s="98"/>
      <c r="Y70" s="98"/>
      <c r="Z70" s="98"/>
      <c r="AA70" s="98"/>
      <c r="AB70" s="98"/>
      <c r="AC70" s="98"/>
      <c r="AD70" s="98"/>
      <c r="AE70" s="98"/>
      <c r="AF70" s="98"/>
      <c r="AG70" s="98"/>
      <c r="AH70" s="98"/>
      <c r="AI70" s="98"/>
      <c r="AJ70" s="98"/>
      <c r="AK70" s="98"/>
      <c r="AL70" s="99"/>
      <c r="AM70" s="93"/>
      <c r="AN70" s="93"/>
      <c r="AO70">
        <f>SUM(COUNTIF(H70:AL70,{"休"}))</f>
        <v>0</v>
      </c>
      <c r="AQ70">
        <f>SUM(COUNTIF(H70:AL70,{"■"}))</f>
        <v>0</v>
      </c>
    </row>
    <row r="71" spans="2:43" ht="12.75" customHeight="1">
      <c r="B71" s="182"/>
      <c r="C71" s="185"/>
      <c r="D71" s="192"/>
      <c r="E71" s="203"/>
      <c r="F71" s="16"/>
      <c r="G71" s="204"/>
      <c r="H71" s="100" t="str">
        <f>'旬報(8月)'!D16</f>
        <v>金</v>
      </c>
      <c r="I71" s="101" t="str">
        <f>'旬報(8月)'!D17</f>
        <v>土</v>
      </c>
      <c r="J71" s="101" t="str">
        <f>'旬報(8月)'!D18</f>
        <v>日</v>
      </c>
      <c r="K71" s="101" t="str">
        <f>'旬報(8月)'!D19</f>
        <v>月</v>
      </c>
      <c r="L71" s="101" t="str">
        <f>'旬報(8月)'!D20</f>
        <v>火</v>
      </c>
      <c r="M71" s="101" t="str">
        <f>'旬報(8月)'!D21</f>
        <v>水</v>
      </c>
      <c r="N71" s="101" t="str">
        <f>'旬報(8月)'!D22</f>
        <v>木</v>
      </c>
      <c r="O71" s="101" t="str">
        <f>'旬報(8月)'!D23</f>
        <v>金</v>
      </c>
      <c r="P71" s="101" t="str">
        <f>'旬報(8月)'!D24</f>
        <v>土</v>
      </c>
      <c r="Q71" s="101" t="str">
        <f>'旬報(8月)'!D25</f>
        <v>日</v>
      </c>
      <c r="R71" s="101" t="str">
        <f>'旬報(8月)'!D36</f>
        <v>月</v>
      </c>
      <c r="S71" s="104" t="str">
        <f>'旬報(8月)'!D37</f>
        <v>火</v>
      </c>
      <c r="T71" s="105" t="s">
        <v>67</v>
      </c>
      <c r="U71" s="106" t="s">
        <v>67</v>
      </c>
      <c r="V71" s="107" t="s">
        <v>67</v>
      </c>
      <c r="W71" s="100" t="str">
        <f>'旬報(8月)'!D41</f>
        <v>土</v>
      </c>
      <c r="X71" s="101" t="str">
        <f>'旬報(8月)'!D42</f>
        <v>日</v>
      </c>
      <c r="Y71" s="101" t="str">
        <f>'旬報(8月)'!D43</f>
        <v>月</v>
      </c>
      <c r="Z71" s="101" t="str">
        <f>'旬報(8月)'!D44</f>
        <v>火</v>
      </c>
      <c r="AA71" s="101" t="str">
        <f>'旬報(8月)'!D45</f>
        <v>水</v>
      </c>
      <c r="AB71" s="101" t="str">
        <f>'旬報(8月)'!D56</f>
        <v>木</v>
      </c>
      <c r="AC71" s="101" t="str">
        <f>'旬報(8月)'!D57</f>
        <v>金</v>
      </c>
      <c r="AD71" s="101" t="str">
        <f>'旬報(8月)'!D58</f>
        <v>土</v>
      </c>
      <c r="AE71" s="101" t="str">
        <f>'旬報(8月)'!D59</f>
        <v>日</v>
      </c>
      <c r="AF71" s="101" t="str">
        <f>'旬報(8月)'!D60</f>
        <v>月</v>
      </c>
      <c r="AG71" s="101" t="str">
        <f>'旬報(8月)'!D61</f>
        <v>火</v>
      </c>
      <c r="AH71" s="101" t="str">
        <f>'旬報(8月)'!D62</f>
        <v>水</v>
      </c>
      <c r="AI71" s="101" t="str">
        <f>'旬報(8月)'!D63</f>
        <v>木</v>
      </c>
      <c r="AJ71" s="101" t="str">
        <f>'旬報(8月)'!D64</f>
        <v>金</v>
      </c>
      <c r="AK71" s="101" t="str">
        <f>'旬報(8月)'!D65</f>
        <v>土</v>
      </c>
      <c r="AL71" s="102" t="str">
        <f>'旬報(8月)'!D66</f>
        <v>日</v>
      </c>
      <c r="AM71" s="71"/>
      <c r="AN71" s="71"/>
    </row>
    <row r="72" spans="2:43" ht="12.75" customHeight="1">
      <c r="B72" s="225">
        <f t="shared" ref="B72" si="8">B59+1</f>
        <v>8</v>
      </c>
      <c r="C72" s="226" t="s">
        <v>1</v>
      </c>
      <c r="D72" s="3">
        <f>D59</f>
        <v>0</v>
      </c>
      <c r="E72" s="222">
        <f>E59</f>
        <v>0</v>
      </c>
      <c r="F72" s="223"/>
      <c r="G72" s="224"/>
      <c r="H72" s="75"/>
      <c r="I72" s="75"/>
      <c r="J72" s="75"/>
      <c r="K72" s="75"/>
      <c r="L72" s="75"/>
      <c r="M72" s="76"/>
      <c r="N72" s="76"/>
      <c r="O72" s="76"/>
      <c r="P72" s="76"/>
      <c r="Q72" s="76"/>
      <c r="R72" s="76"/>
      <c r="S72" s="108"/>
      <c r="T72" s="109"/>
      <c r="U72" s="76"/>
      <c r="V72" s="110"/>
      <c r="W72" s="111"/>
      <c r="X72" s="76"/>
      <c r="Y72" s="76"/>
      <c r="Z72" s="76"/>
      <c r="AA72" s="76"/>
      <c r="AB72" s="76"/>
      <c r="AC72" s="76"/>
      <c r="AD72" s="76"/>
      <c r="AE72" s="76"/>
      <c r="AF72" s="76"/>
      <c r="AG72" s="76"/>
      <c r="AH72" s="76"/>
      <c r="AI72" s="76"/>
      <c r="AJ72" s="76"/>
      <c r="AK72" s="76"/>
      <c r="AL72" s="77"/>
      <c r="AM72" s="1"/>
      <c r="AN72" s="1"/>
      <c r="AO72">
        <f>SUM(COUNTIF(H72:AL72,{"休"}))</f>
        <v>0</v>
      </c>
      <c r="AP72" s="1"/>
      <c r="AQ72">
        <f>SUM(COUNTIF(H72:AL72,{"■"}))</f>
        <v>0</v>
      </c>
    </row>
    <row r="73" spans="2:43" ht="12.75" customHeight="1">
      <c r="B73" s="225"/>
      <c r="C73" s="226"/>
      <c r="D73" s="3">
        <f t="shared" ref="D73:E83" si="9">D60</f>
        <v>0</v>
      </c>
      <c r="E73" s="222">
        <f t="shared" si="9"/>
        <v>0</v>
      </c>
      <c r="F73" s="223"/>
      <c r="G73" s="224"/>
      <c r="H73" s="75"/>
      <c r="I73" s="76"/>
      <c r="J73" s="76"/>
      <c r="K73" s="76"/>
      <c r="L73" s="76"/>
      <c r="M73" s="76"/>
      <c r="N73" s="76"/>
      <c r="O73" s="76"/>
      <c r="P73" s="76"/>
      <c r="Q73" s="76"/>
      <c r="R73" s="76"/>
      <c r="S73" s="108"/>
      <c r="T73" s="109"/>
      <c r="U73" s="76"/>
      <c r="V73" s="110"/>
      <c r="W73" s="111"/>
      <c r="X73" s="76"/>
      <c r="Y73" s="76"/>
      <c r="Z73" s="76"/>
      <c r="AA73" s="76"/>
      <c r="AB73" s="76"/>
      <c r="AC73" s="76"/>
      <c r="AD73" s="76"/>
      <c r="AE73" s="76"/>
      <c r="AF73" s="76"/>
      <c r="AG73" s="76"/>
      <c r="AH73" s="76"/>
      <c r="AI73" s="76"/>
      <c r="AJ73" s="76"/>
      <c r="AK73" s="76"/>
      <c r="AL73" s="77"/>
      <c r="AM73" s="1"/>
      <c r="AN73" s="1"/>
      <c r="AO73">
        <f>SUM(COUNTIF(H73:AL73,{"休"}))</f>
        <v>0</v>
      </c>
      <c r="AP73" s="1"/>
      <c r="AQ73">
        <f>SUM(COUNTIF(H73:AL73,{"■"}))</f>
        <v>0</v>
      </c>
    </row>
    <row r="74" spans="2:43" ht="12.75" customHeight="1">
      <c r="B74" s="182"/>
      <c r="C74" s="200"/>
      <c r="D74" s="3">
        <f t="shared" si="9"/>
        <v>0</v>
      </c>
      <c r="E74" s="222">
        <f t="shared" si="9"/>
        <v>0</v>
      </c>
      <c r="F74" s="223"/>
      <c r="G74" s="224"/>
      <c r="H74" s="97"/>
      <c r="I74" s="98"/>
      <c r="J74" s="98"/>
      <c r="K74" s="98"/>
      <c r="L74" s="98"/>
      <c r="M74" s="98"/>
      <c r="N74" s="98"/>
      <c r="O74" s="98"/>
      <c r="P74" s="98"/>
      <c r="Q74" s="98"/>
      <c r="R74" s="98"/>
      <c r="S74" s="112"/>
      <c r="T74" s="196"/>
      <c r="U74" s="103"/>
      <c r="V74" s="197"/>
      <c r="W74" s="97"/>
      <c r="X74" s="98"/>
      <c r="Y74" s="98"/>
      <c r="Z74" s="98"/>
      <c r="AA74" s="98"/>
      <c r="AB74" s="98"/>
      <c r="AC74" s="98"/>
      <c r="AD74" s="98"/>
      <c r="AE74" s="98"/>
      <c r="AF74" s="98"/>
      <c r="AG74" s="98"/>
      <c r="AH74" s="98"/>
      <c r="AI74" s="98"/>
      <c r="AJ74" s="98"/>
      <c r="AK74" s="98"/>
      <c r="AL74" s="99"/>
      <c r="AM74" s="93"/>
      <c r="AN74" s="93"/>
      <c r="AO74">
        <f>SUM(COUNTIF(H74:AL74,{"休"}))</f>
        <v>0</v>
      </c>
      <c r="AQ74">
        <f>SUM(COUNTIF(H74:AL74,{"■"}))</f>
        <v>0</v>
      </c>
    </row>
    <row r="75" spans="2:43" ht="12.75" customHeight="1">
      <c r="B75" s="225"/>
      <c r="C75" s="226"/>
      <c r="D75" s="3">
        <f t="shared" si="9"/>
        <v>0</v>
      </c>
      <c r="E75" s="222">
        <f t="shared" si="9"/>
        <v>0</v>
      </c>
      <c r="F75" s="223"/>
      <c r="G75" s="224"/>
      <c r="H75" s="75"/>
      <c r="I75" s="75"/>
      <c r="J75" s="75"/>
      <c r="K75" s="75"/>
      <c r="L75" s="75"/>
      <c r="M75" s="76"/>
      <c r="N75" s="76"/>
      <c r="O75" s="76"/>
      <c r="P75" s="76"/>
      <c r="Q75" s="76"/>
      <c r="R75" s="76"/>
      <c r="S75" s="108"/>
      <c r="T75" s="193"/>
      <c r="U75" s="194"/>
      <c r="V75" s="195"/>
      <c r="W75" s="111"/>
      <c r="X75" s="76"/>
      <c r="Y75" s="76"/>
      <c r="Z75" s="76"/>
      <c r="AA75" s="76"/>
      <c r="AB75" s="76"/>
      <c r="AC75" s="76"/>
      <c r="AD75" s="76"/>
      <c r="AE75" s="76"/>
      <c r="AF75" s="76"/>
      <c r="AG75" s="76"/>
      <c r="AH75" s="76"/>
      <c r="AI75" s="76"/>
      <c r="AJ75" s="76"/>
      <c r="AK75" s="76"/>
      <c r="AL75" s="77"/>
      <c r="AM75" s="1"/>
      <c r="AN75" s="1"/>
      <c r="AO75">
        <f>SUM(COUNTIF(H75:AL75,{"休"}))</f>
        <v>0</v>
      </c>
      <c r="AP75" s="1"/>
      <c r="AQ75">
        <f>SUM(COUNTIF(H75:AL75,{"■"}))</f>
        <v>0</v>
      </c>
    </row>
    <row r="76" spans="2:43" ht="12.75" customHeight="1">
      <c r="B76" s="225"/>
      <c r="C76" s="226"/>
      <c r="D76" s="3">
        <f t="shared" si="9"/>
        <v>0</v>
      </c>
      <c r="E76" s="222">
        <f t="shared" si="9"/>
        <v>0</v>
      </c>
      <c r="F76" s="223"/>
      <c r="G76" s="224"/>
      <c r="H76" s="75"/>
      <c r="I76" s="76"/>
      <c r="J76" s="76"/>
      <c r="K76" s="76"/>
      <c r="L76" s="76"/>
      <c r="M76" s="76"/>
      <c r="N76" s="76"/>
      <c r="O76" s="76"/>
      <c r="P76" s="76"/>
      <c r="Q76" s="76"/>
      <c r="R76" s="76"/>
      <c r="S76" s="108"/>
      <c r="T76" s="109"/>
      <c r="U76" s="76"/>
      <c r="V76" s="110"/>
      <c r="W76" s="111"/>
      <c r="X76" s="76"/>
      <c r="Y76" s="76"/>
      <c r="Z76" s="76"/>
      <c r="AA76" s="76"/>
      <c r="AB76" s="76"/>
      <c r="AC76" s="76"/>
      <c r="AD76" s="76"/>
      <c r="AE76" s="76"/>
      <c r="AF76" s="76"/>
      <c r="AG76" s="76"/>
      <c r="AH76" s="76"/>
      <c r="AI76" s="76"/>
      <c r="AJ76" s="76"/>
      <c r="AK76" s="76"/>
      <c r="AL76" s="77"/>
      <c r="AM76" s="1"/>
      <c r="AN76" s="1"/>
      <c r="AO76">
        <f>SUM(COUNTIF(H76:AL76,{"休"}))</f>
        <v>0</v>
      </c>
      <c r="AP76" s="1"/>
      <c r="AQ76">
        <f>SUM(COUNTIF(H76:AL76,{"■"}))</f>
        <v>0</v>
      </c>
    </row>
    <row r="77" spans="2:43" ht="12.75" customHeight="1">
      <c r="B77" s="182"/>
      <c r="C77" s="200"/>
      <c r="D77" s="3">
        <f t="shared" si="9"/>
        <v>0</v>
      </c>
      <c r="E77" s="222">
        <f t="shared" si="9"/>
        <v>0</v>
      </c>
      <c r="F77" s="223"/>
      <c r="G77" s="224"/>
      <c r="H77" s="97"/>
      <c r="I77" s="98"/>
      <c r="J77" s="98"/>
      <c r="K77" s="98"/>
      <c r="L77" s="98"/>
      <c r="M77" s="98"/>
      <c r="N77" s="98"/>
      <c r="O77" s="98"/>
      <c r="P77" s="98"/>
      <c r="Q77" s="98"/>
      <c r="R77" s="98"/>
      <c r="S77" s="112"/>
      <c r="T77" s="196"/>
      <c r="U77" s="103"/>
      <c r="V77" s="197"/>
      <c r="W77" s="97"/>
      <c r="X77" s="98"/>
      <c r="Y77" s="98"/>
      <c r="Z77" s="98"/>
      <c r="AA77" s="98"/>
      <c r="AB77" s="98"/>
      <c r="AC77" s="98"/>
      <c r="AD77" s="98"/>
      <c r="AE77" s="98"/>
      <c r="AF77" s="98"/>
      <c r="AG77" s="98"/>
      <c r="AH77" s="98"/>
      <c r="AI77" s="98"/>
      <c r="AJ77" s="98"/>
      <c r="AK77" s="98"/>
      <c r="AL77" s="99"/>
      <c r="AM77" s="93"/>
      <c r="AN77" s="93"/>
      <c r="AO77">
        <f>SUM(COUNTIF(H77:AL77,{"休"}))</f>
        <v>0</v>
      </c>
      <c r="AQ77">
        <f>SUM(COUNTIF(H77:AL77,{"■"}))</f>
        <v>0</v>
      </c>
    </row>
    <row r="78" spans="2:43" ht="12.75" customHeight="1">
      <c r="B78" s="225"/>
      <c r="C78" s="226"/>
      <c r="D78" s="3">
        <f t="shared" si="9"/>
        <v>0</v>
      </c>
      <c r="E78" s="222">
        <f t="shared" si="9"/>
        <v>0</v>
      </c>
      <c r="F78" s="223"/>
      <c r="G78" s="224"/>
      <c r="H78" s="75"/>
      <c r="I78" s="75"/>
      <c r="J78" s="75"/>
      <c r="K78" s="75"/>
      <c r="L78" s="75"/>
      <c r="M78" s="76"/>
      <c r="N78" s="76"/>
      <c r="O78" s="76"/>
      <c r="P78" s="76"/>
      <c r="Q78" s="76"/>
      <c r="R78" s="76"/>
      <c r="S78" s="108"/>
      <c r="T78" s="193"/>
      <c r="U78" s="194"/>
      <c r="V78" s="195"/>
      <c r="W78" s="111"/>
      <c r="X78" s="76"/>
      <c r="Y78" s="76"/>
      <c r="Z78" s="76"/>
      <c r="AA78" s="76"/>
      <c r="AB78" s="76"/>
      <c r="AC78" s="76"/>
      <c r="AD78" s="76"/>
      <c r="AE78" s="76"/>
      <c r="AF78" s="76"/>
      <c r="AG78" s="76"/>
      <c r="AH78" s="76"/>
      <c r="AI78" s="76"/>
      <c r="AJ78" s="76"/>
      <c r="AK78" s="76"/>
      <c r="AL78" s="77"/>
      <c r="AM78" s="1"/>
      <c r="AN78" s="1"/>
      <c r="AO78">
        <f>SUM(COUNTIF(H78:AL78,{"休"}))</f>
        <v>0</v>
      </c>
      <c r="AP78" s="1"/>
      <c r="AQ78">
        <f>SUM(COUNTIF(H78:AL78,{"■"}))</f>
        <v>0</v>
      </c>
    </row>
    <row r="79" spans="2:43" ht="12.75" customHeight="1">
      <c r="B79" s="225"/>
      <c r="C79" s="226"/>
      <c r="D79" s="3">
        <f t="shared" si="9"/>
        <v>0</v>
      </c>
      <c r="E79" s="222">
        <f t="shared" si="9"/>
        <v>0</v>
      </c>
      <c r="F79" s="223"/>
      <c r="G79" s="224"/>
      <c r="H79" s="75"/>
      <c r="I79" s="76"/>
      <c r="J79" s="76"/>
      <c r="K79" s="76"/>
      <c r="L79" s="76"/>
      <c r="M79" s="76"/>
      <c r="N79" s="76"/>
      <c r="O79" s="76"/>
      <c r="P79" s="76"/>
      <c r="Q79" s="76"/>
      <c r="R79" s="76"/>
      <c r="S79" s="108"/>
      <c r="T79" s="109"/>
      <c r="U79" s="76"/>
      <c r="V79" s="110"/>
      <c r="W79" s="111"/>
      <c r="X79" s="76"/>
      <c r="Y79" s="76"/>
      <c r="Z79" s="76"/>
      <c r="AA79" s="76"/>
      <c r="AB79" s="76"/>
      <c r="AC79" s="76"/>
      <c r="AD79" s="76"/>
      <c r="AE79" s="76"/>
      <c r="AF79" s="76"/>
      <c r="AG79" s="76"/>
      <c r="AH79" s="76"/>
      <c r="AI79" s="76"/>
      <c r="AJ79" s="76"/>
      <c r="AK79" s="76"/>
      <c r="AL79" s="77"/>
      <c r="AM79" s="1"/>
      <c r="AN79" s="1"/>
      <c r="AO79">
        <f>SUM(COUNTIF(H79:AL79,{"休"}))</f>
        <v>0</v>
      </c>
      <c r="AP79" s="1"/>
      <c r="AQ79">
        <f>SUM(COUNTIF(H79:AL79,{"■"}))</f>
        <v>0</v>
      </c>
    </row>
    <row r="80" spans="2:43" ht="12.75" customHeight="1">
      <c r="B80" s="182"/>
      <c r="C80" s="200"/>
      <c r="D80" s="3">
        <f t="shared" si="9"/>
        <v>0</v>
      </c>
      <c r="E80" s="222">
        <f t="shared" si="9"/>
        <v>0</v>
      </c>
      <c r="F80" s="223"/>
      <c r="G80" s="224"/>
      <c r="H80" s="97"/>
      <c r="I80" s="98"/>
      <c r="J80" s="98"/>
      <c r="K80" s="98"/>
      <c r="L80" s="98"/>
      <c r="M80" s="98"/>
      <c r="N80" s="98"/>
      <c r="O80" s="98"/>
      <c r="P80" s="98"/>
      <c r="Q80" s="98"/>
      <c r="R80" s="98"/>
      <c r="S80" s="112"/>
      <c r="T80" s="196"/>
      <c r="U80" s="103"/>
      <c r="V80" s="197"/>
      <c r="W80" s="97"/>
      <c r="X80" s="98"/>
      <c r="Y80" s="98"/>
      <c r="Z80" s="98"/>
      <c r="AA80" s="98"/>
      <c r="AB80" s="98"/>
      <c r="AC80" s="98"/>
      <c r="AD80" s="98"/>
      <c r="AE80" s="98"/>
      <c r="AF80" s="98"/>
      <c r="AG80" s="98"/>
      <c r="AH80" s="98"/>
      <c r="AI80" s="98"/>
      <c r="AJ80" s="98"/>
      <c r="AK80" s="98"/>
      <c r="AL80" s="99"/>
      <c r="AM80" s="93"/>
      <c r="AN80" s="93"/>
      <c r="AO80">
        <f>SUM(COUNTIF(H80:AL80,{"休"}))</f>
        <v>0</v>
      </c>
      <c r="AQ80">
        <f>SUM(COUNTIF(H80:AL80,{"■"}))</f>
        <v>0</v>
      </c>
    </row>
    <row r="81" spans="2:43" ht="12.75" customHeight="1">
      <c r="B81" s="225"/>
      <c r="C81" s="226"/>
      <c r="D81" s="3">
        <f t="shared" si="9"/>
        <v>0</v>
      </c>
      <c r="E81" s="222">
        <f t="shared" si="9"/>
        <v>0</v>
      </c>
      <c r="F81" s="223"/>
      <c r="G81" s="224"/>
      <c r="H81" s="75"/>
      <c r="I81" s="75"/>
      <c r="J81" s="75"/>
      <c r="K81" s="75"/>
      <c r="L81" s="75"/>
      <c r="M81" s="76"/>
      <c r="N81" s="76"/>
      <c r="O81" s="76"/>
      <c r="P81" s="76"/>
      <c r="Q81" s="76"/>
      <c r="R81" s="76"/>
      <c r="S81" s="108"/>
      <c r="T81" s="193"/>
      <c r="U81" s="194"/>
      <c r="V81" s="195"/>
      <c r="W81" s="111"/>
      <c r="X81" s="76"/>
      <c r="Y81" s="76"/>
      <c r="Z81" s="76"/>
      <c r="AA81" s="76"/>
      <c r="AB81" s="76"/>
      <c r="AC81" s="76"/>
      <c r="AD81" s="76"/>
      <c r="AE81" s="76"/>
      <c r="AF81" s="76"/>
      <c r="AG81" s="76"/>
      <c r="AH81" s="76"/>
      <c r="AI81" s="76"/>
      <c r="AJ81" s="76"/>
      <c r="AK81" s="76"/>
      <c r="AL81" s="77"/>
      <c r="AM81" s="1"/>
      <c r="AN81" s="1"/>
      <c r="AO81">
        <f>SUM(COUNTIF(H81:AL81,{"休"}))</f>
        <v>0</v>
      </c>
      <c r="AP81" s="1"/>
      <c r="AQ81">
        <f>SUM(COUNTIF(H81:AL81,{"■"}))</f>
        <v>0</v>
      </c>
    </row>
    <row r="82" spans="2:43" ht="12.75" customHeight="1">
      <c r="B82" s="225"/>
      <c r="C82" s="226"/>
      <c r="D82" s="3">
        <f t="shared" si="9"/>
        <v>0</v>
      </c>
      <c r="E82" s="222">
        <f t="shared" si="9"/>
        <v>0</v>
      </c>
      <c r="F82" s="223"/>
      <c r="G82" s="224"/>
      <c r="H82" s="75"/>
      <c r="I82" s="76"/>
      <c r="J82" s="76"/>
      <c r="K82" s="76"/>
      <c r="L82" s="76"/>
      <c r="M82" s="76"/>
      <c r="N82" s="76"/>
      <c r="O82" s="76"/>
      <c r="P82" s="76"/>
      <c r="Q82" s="76"/>
      <c r="R82" s="76"/>
      <c r="S82" s="108"/>
      <c r="T82" s="109"/>
      <c r="U82" s="76"/>
      <c r="V82" s="110"/>
      <c r="W82" s="111"/>
      <c r="X82" s="76"/>
      <c r="Y82" s="76"/>
      <c r="Z82" s="76"/>
      <c r="AA82" s="76"/>
      <c r="AB82" s="76"/>
      <c r="AC82" s="76"/>
      <c r="AD82" s="76"/>
      <c r="AE82" s="76"/>
      <c r="AF82" s="76"/>
      <c r="AG82" s="76"/>
      <c r="AH82" s="76"/>
      <c r="AI82" s="76"/>
      <c r="AJ82" s="76"/>
      <c r="AK82" s="76"/>
      <c r="AL82" s="77"/>
      <c r="AM82" s="1"/>
      <c r="AN82" s="1"/>
      <c r="AO82">
        <f>SUM(COUNTIF(H82:AL82,{"休"}))</f>
        <v>0</v>
      </c>
      <c r="AP82" s="1"/>
      <c r="AQ82">
        <f>SUM(COUNTIF(H82:AL82,{"■"}))</f>
        <v>0</v>
      </c>
    </row>
    <row r="83" spans="2:43" ht="12.75" customHeight="1" thickBot="1">
      <c r="B83" s="121"/>
      <c r="C83" s="189"/>
      <c r="D83" s="3">
        <f t="shared" si="9"/>
        <v>0</v>
      </c>
      <c r="E83" s="222">
        <f t="shared" si="9"/>
        <v>0</v>
      </c>
      <c r="F83" s="223"/>
      <c r="G83" s="224"/>
      <c r="H83" s="97"/>
      <c r="I83" s="98"/>
      <c r="J83" s="98"/>
      <c r="K83" s="98"/>
      <c r="L83" s="98"/>
      <c r="M83" s="98"/>
      <c r="N83" s="98"/>
      <c r="O83" s="98"/>
      <c r="P83" s="98"/>
      <c r="Q83" s="98"/>
      <c r="R83" s="98"/>
      <c r="S83" s="112"/>
      <c r="T83" s="113"/>
      <c r="U83" s="114"/>
      <c r="V83" s="115"/>
      <c r="W83" s="97"/>
      <c r="X83" s="98"/>
      <c r="Y83" s="98"/>
      <c r="Z83" s="98"/>
      <c r="AA83" s="98"/>
      <c r="AB83" s="98"/>
      <c r="AC83" s="98"/>
      <c r="AD83" s="98"/>
      <c r="AE83" s="98"/>
      <c r="AF83" s="98"/>
      <c r="AG83" s="98"/>
      <c r="AH83" s="98"/>
      <c r="AI83" s="98"/>
      <c r="AJ83" s="98"/>
      <c r="AK83" s="98"/>
      <c r="AL83" s="99"/>
      <c r="AM83" s="93"/>
      <c r="AN83" s="93"/>
      <c r="AO83">
        <f>SUM(COUNTIF(H83:AL83,{"休"}))</f>
        <v>0</v>
      </c>
      <c r="AQ83">
        <f>SUM(COUNTIF(H83:AL83,{"■"}))</f>
        <v>0</v>
      </c>
    </row>
    <row r="84" spans="2:43" ht="12.75" customHeight="1">
      <c r="B84" s="182"/>
      <c r="C84" s="185"/>
      <c r="D84" s="192"/>
      <c r="E84" s="203"/>
      <c r="F84" s="16"/>
      <c r="G84" s="204"/>
      <c r="H84" s="100" t="str">
        <f>'旬報(9月)'!D16</f>
        <v>月</v>
      </c>
      <c r="I84" s="101" t="str">
        <f>'旬報(9月)'!D17</f>
        <v>火</v>
      </c>
      <c r="J84" s="101" t="str">
        <f>'旬報(9月)'!D18</f>
        <v>水</v>
      </c>
      <c r="K84" s="101" t="str">
        <f>'旬報(9月)'!D19</f>
        <v>木</v>
      </c>
      <c r="L84" s="101" t="str">
        <f>'旬報(9月)'!D20</f>
        <v>金</v>
      </c>
      <c r="M84" s="101" t="str">
        <f>'旬報(9月)'!D21</f>
        <v>土</v>
      </c>
      <c r="N84" s="101" t="str">
        <f>'旬報(9月)'!D22</f>
        <v>日</v>
      </c>
      <c r="O84" s="101" t="str">
        <f>'旬報(9月)'!D23</f>
        <v>月</v>
      </c>
      <c r="P84" s="101" t="str">
        <f>'旬報(9月)'!D24</f>
        <v>火</v>
      </c>
      <c r="Q84" s="101" t="str">
        <f>'旬報(9月)'!D25</f>
        <v>水</v>
      </c>
      <c r="R84" s="101" t="str">
        <f>'旬報(9月)'!D36</f>
        <v>木</v>
      </c>
      <c r="S84" s="101" t="str">
        <f>'旬報(9月)'!D37</f>
        <v>金</v>
      </c>
      <c r="T84" s="116" t="str">
        <f>'旬報(9月)'!D38</f>
        <v>土</v>
      </c>
      <c r="U84" s="116" t="str">
        <f>'旬報(9月)'!D39</f>
        <v>日</v>
      </c>
      <c r="V84" s="116" t="str">
        <f>'旬報(9月)'!D40</f>
        <v>月</v>
      </c>
      <c r="W84" s="101" t="str">
        <f>'旬報(9月)'!D41</f>
        <v>火</v>
      </c>
      <c r="X84" s="101" t="str">
        <f>'旬報(9月)'!D42</f>
        <v>水</v>
      </c>
      <c r="Y84" s="101" t="str">
        <f>'旬報(9月)'!D43</f>
        <v>木</v>
      </c>
      <c r="Z84" s="101" t="str">
        <f>'旬報(9月)'!D44</f>
        <v>金</v>
      </c>
      <c r="AA84" s="101" t="str">
        <f>'旬報(9月)'!D45</f>
        <v>土</v>
      </c>
      <c r="AB84" s="101" t="str">
        <f>'旬報(9月)'!D56</f>
        <v>日</v>
      </c>
      <c r="AC84" s="101" t="str">
        <f>'旬報(9月)'!D57</f>
        <v>月</v>
      </c>
      <c r="AD84" s="101" t="str">
        <f>'旬報(9月)'!D58</f>
        <v>火</v>
      </c>
      <c r="AE84" s="101" t="str">
        <f>'旬報(9月)'!D59</f>
        <v>水</v>
      </c>
      <c r="AF84" s="101" t="str">
        <f>'旬報(9月)'!D60</f>
        <v>木</v>
      </c>
      <c r="AG84" s="101" t="str">
        <f>'旬報(9月)'!D61</f>
        <v>金</v>
      </c>
      <c r="AH84" s="101" t="str">
        <f>'旬報(9月)'!D62</f>
        <v>土</v>
      </c>
      <c r="AI84" s="101" t="str">
        <f>'旬報(9月)'!D63</f>
        <v>日</v>
      </c>
      <c r="AJ84" s="101" t="str">
        <f>'旬報(9月)'!D64</f>
        <v>月</v>
      </c>
      <c r="AK84" s="101" t="str">
        <f>'旬報(9月)'!D65</f>
        <v>火</v>
      </c>
      <c r="AL84" s="102"/>
      <c r="AM84" s="71"/>
      <c r="AN84" s="71"/>
    </row>
    <row r="85" spans="2:43" ht="12.75" customHeight="1">
      <c r="B85" s="225">
        <f t="shared" ref="B85" si="10">B72+1</f>
        <v>9</v>
      </c>
      <c r="C85" s="226" t="s">
        <v>1</v>
      </c>
      <c r="D85" s="3">
        <f>D72</f>
        <v>0</v>
      </c>
      <c r="E85" s="222">
        <f>E72</f>
        <v>0</v>
      </c>
      <c r="F85" s="223"/>
      <c r="G85" s="224"/>
      <c r="H85" s="75"/>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7"/>
      <c r="AM85" s="1"/>
      <c r="AN85" s="1"/>
      <c r="AO85">
        <f>SUM(COUNTIF(H85:AL85,{"休"}))</f>
        <v>0</v>
      </c>
      <c r="AQ85">
        <f>SUM(COUNTIF(H85:AL85,{"■"}))</f>
        <v>0</v>
      </c>
    </row>
    <row r="86" spans="2:43" ht="12.75" customHeight="1">
      <c r="B86" s="225"/>
      <c r="C86" s="226"/>
      <c r="D86" s="3">
        <f t="shared" ref="D86:E96" si="11">D73</f>
        <v>0</v>
      </c>
      <c r="E86" s="222">
        <f t="shared" si="11"/>
        <v>0</v>
      </c>
      <c r="F86" s="223"/>
      <c r="G86" s="224"/>
      <c r="H86" s="75"/>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7"/>
      <c r="AM86" s="1"/>
      <c r="AN86" s="1"/>
      <c r="AO86">
        <f>SUM(COUNTIF(H86:AL86,{"休"}))</f>
        <v>0</v>
      </c>
      <c r="AQ86">
        <f>SUM(COUNTIF(H86:AL86,{"■"}))</f>
        <v>0</v>
      </c>
    </row>
    <row r="87" spans="2:43" ht="12.75" customHeight="1">
      <c r="B87" s="182"/>
      <c r="C87" s="200"/>
      <c r="D87" s="3">
        <f t="shared" si="11"/>
        <v>0</v>
      </c>
      <c r="E87" s="222">
        <f t="shared" si="11"/>
        <v>0</v>
      </c>
      <c r="F87" s="223"/>
      <c r="G87" s="224"/>
      <c r="H87" s="97"/>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9"/>
      <c r="AM87" s="93"/>
      <c r="AN87" s="93"/>
      <c r="AO87">
        <f>SUM(COUNTIF(H87:AL87,{"休"}))</f>
        <v>0</v>
      </c>
      <c r="AQ87">
        <f>SUM(COUNTIF(H87:AL87,{"■"}))</f>
        <v>0</v>
      </c>
    </row>
    <row r="88" spans="2:43" ht="12.75" customHeight="1">
      <c r="B88" s="225"/>
      <c r="C88" s="226"/>
      <c r="D88" s="3">
        <f t="shared" si="11"/>
        <v>0</v>
      </c>
      <c r="E88" s="222">
        <f t="shared" si="11"/>
        <v>0</v>
      </c>
      <c r="F88" s="223"/>
      <c r="G88" s="224"/>
      <c r="H88" s="75"/>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7"/>
      <c r="AM88" s="1"/>
      <c r="AN88" s="1"/>
      <c r="AO88">
        <f>SUM(COUNTIF(H88:AL88,{"休"}))</f>
        <v>0</v>
      </c>
      <c r="AQ88">
        <f>SUM(COUNTIF(H88:AL88,{"■"}))</f>
        <v>0</v>
      </c>
    </row>
    <row r="89" spans="2:43" ht="12.75" customHeight="1">
      <c r="B89" s="225"/>
      <c r="C89" s="226"/>
      <c r="D89" s="3">
        <f t="shared" si="11"/>
        <v>0</v>
      </c>
      <c r="E89" s="222">
        <f t="shared" si="11"/>
        <v>0</v>
      </c>
      <c r="F89" s="223"/>
      <c r="G89" s="224"/>
      <c r="H89" s="75"/>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7"/>
      <c r="AM89" s="1"/>
      <c r="AN89" s="1"/>
      <c r="AO89">
        <f>SUM(COUNTIF(H89:AL89,{"休"}))</f>
        <v>0</v>
      </c>
      <c r="AQ89">
        <f>SUM(COUNTIF(H89:AL89,{"■"}))</f>
        <v>0</v>
      </c>
    </row>
    <row r="90" spans="2:43" ht="12.75" customHeight="1">
      <c r="B90" s="182"/>
      <c r="C90" s="200"/>
      <c r="D90" s="3">
        <f t="shared" si="11"/>
        <v>0</v>
      </c>
      <c r="E90" s="222">
        <f t="shared" si="11"/>
        <v>0</v>
      </c>
      <c r="F90" s="223"/>
      <c r="G90" s="224"/>
      <c r="H90" s="97"/>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9"/>
      <c r="AM90" s="93"/>
      <c r="AN90" s="93"/>
      <c r="AO90">
        <f>SUM(COUNTIF(H90:AL90,{"休"}))</f>
        <v>0</v>
      </c>
      <c r="AQ90">
        <f>SUM(COUNTIF(H90:AL90,{"■"}))</f>
        <v>0</v>
      </c>
    </row>
    <row r="91" spans="2:43" ht="12.75" customHeight="1">
      <c r="B91" s="225"/>
      <c r="C91" s="226"/>
      <c r="D91" s="3">
        <f t="shared" si="11"/>
        <v>0</v>
      </c>
      <c r="E91" s="222">
        <f t="shared" si="11"/>
        <v>0</v>
      </c>
      <c r="F91" s="223"/>
      <c r="G91" s="224"/>
      <c r="H91" s="75"/>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7"/>
      <c r="AM91" s="1"/>
      <c r="AN91" s="1"/>
      <c r="AO91">
        <f>SUM(COUNTIF(H91:AL91,{"休"}))</f>
        <v>0</v>
      </c>
      <c r="AQ91">
        <f>SUM(COUNTIF(H91:AL91,{"■"}))</f>
        <v>0</v>
      </c>
    </row>
    <row r="92" spans="2:43" ht="12.75" customHeight="1">
      <c r="B92" s="225"/>
      <c r="C92" s="226"/>
      <c r="D92" s="3">
        <f t="shared" si="11"/>
        <v>0</v>
      </c>
      <c r="E92" s="222">
        <f t="shared" si="11"/>
        <v>0</v>
      </c>
      <c r="F92" s="223"/>
      <c r="G92" s="224"/>
      <c r="H92" s="75"/>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7"/>
      <c r="AM92" s="1"/>
      <c r="AN92" s="1"/>
      <c r="AO92">
        <f>SUM(COUNTIF(H92:AL92,{"休"}))</f>
        <v>0</v>
      </c>
      <c r="AQ92">
        <f>SUM(COUNTIF(H92:AL92,{"■"}))</f>
        <v>0</v>
      </c>
    </row>
    <row r="93" spans="2:43" ht="12.75" customHeight="1">
      <c r="B93" s="182"/>
      <c r="C93" s="200"/>
      <c r="D93" s="3">
        <f t="shared" si="11"/>
        <v>0</v>
      </c>
      <c r="E93" s="222">
        <f t="shared" si="11"/>
        <v>0</v>
      </c>
      <c r="F93" s="223"/>
      <c r="G93" s="224"/>
      <c r="H93" s="97"/>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9"/>
      <c r="AM93" s="93"/>
      <c r="AN93" s="93"/>
      <c r="AO93">
        <f>SUM(COUNTIF(H93:AL93,{"休"}))</f>
        <v>0</v>
      </c>
      <c r="AQ93">
        <f>SUM(COUNTIF(H93:AL93,{"■"}))</f>
        <v>0</v>
      </c>
    </row>
    <row r="94" spans="2:43" ht="12.75" customHeight="1">
      <c r="B94" s="225"/>
      <c r="C94" s="226"/>
      <c r="D94" s="3">
        <f t="shared" si="11"/>
        <v>0</v>
      </c>
      <c r="E94" s="222">
        <f t="shared" si="11"/>
        <v>0</v>
      </c>
      <c r="F94" s="223"/>
      <c r="G94" s="224"/>
      <c r="H94" s="75"/>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7"/>
      <c r="AM94" s="1"/>
      <c r="AN94" s="1"/>
      <c r="AO94">
        <f>SUM(COUNTIF(H94:AL94,{"休"}))</f>
        <v>0</v>
      </c>
      <c r="AQ94">
        <f>SUM(COUNTIF(H94:AL94,{"■"}))</f>
        <v>0</v>
      </c>
    </row>
    <row r="95" spans="2:43" ht="12.75" customHeight="1">
      <c r="B95" s="225"/>
      <c r="C95" s="226"/>
      <c r="D95" s="3">
        <f t="shared" si="11"/>
        <v>0</v>
      </c>
      <c r="E95" s="222">
        <f t="shared" si="11"/>
        <v>0</v>
      </c>
      <c r="F95" s="223"/>
      <c r="G95" s="224"/>
      <c r="H95" s="75"/>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7"/>
      <c r="AM95" s="1"/>
      <c r="AN95" s="1"/>
      <c r="AO95">
        <f>SUM(COUNTIF(H95:AL95,{"休"}))</f>
        <v>0</v>
      </c>
      <c r="AQ95">
        <f>SUM(COUNTIF(H95:AL95,{"■"}))</f>
        <v>0</v>
      </c>
    </row>
    <row r="96" spans="2:43" ht="12.75" customHeight="1">
      <c r="B96" s="121"/>
      <c r="C96" s="189"/>
      <c r="D96" s="3">
        <f t="shared" si="11"/>
        <v>0</v>
      </c>
      <c r="E96" s="222">
        <f t="shared" si="11"/>
        <v>0</v>
      </c>
      <c r="F96" s="223"/>
      <c r="G96" s="224"/>
      <c r="H96" s="97"/>
      <c r="I96" s="98"/>
      <c r="J96" s="98"/>
      <c r="K96" s="98"/>
      <c r="L96" s="98"/>
      <c r="M96" s="98"/>
      <c r="N96" s="98"/>
      <c r="O96" s="98"/>
      <c r="P96" s="98"/>
      <c r="Q96" s="98"/>
      <c r="R96" s="98"/>
      <c r="S96" s="98"/>
      <c r="T96" s="98"/>
      <c r="U96" s="98"/>
      <c r="V96" s="98"/>
      <c r="W96" s="98"/>
      <c r="X96" s="98"/>
      <c r="Y96" s="98"/>
      <c r="Z96" s="98"/>
      <c r="AA96" s="98"/>
      <c r="AB96" s="98"/>
      <c r="AC96" s="98"/>
      <c r="AD96" s="98"/>
      <c r="AE96" s="98"/>
      <c r="AF96" s="98"/>
      <c r="AG96" s="98"/>
      <c r="AH96" s="98"/>
      <c r="AI96" s="98"/>
      <c r="AJ96" s="98"/>
      <c r="AK96" s="98"/>
      <c r="AL96" s="99"/>
      <c r="AM96" s="93"/>
      <c r="AN96" s="93"/>
      <c r="AO96">
        <f>SUM(COUNTIF(H96:AL96,{"休"}))</f>
        <v>0</v>
      </c>
      <c r="AQ96">
        <f>SUM(COUNTIF(H96:AL96,{"■"}))</f>
        <v>0</v>
      </c>
    </row>
    <row r="97" spans="2:44" ht="12.75" customHeight="1">
      <c r="B97" s="182"/>
      <c r="C97" s="185"/>
      <c r="D97" s="192"/>
      <c r="E97" s="203"/>
      <c r="F97" s="16"/>
      <c r="G97" s="204"/>
      <c r="H97" s="100" t="str">
        <f>'旬報(10月)'!D16</f>
        <v>水</v>
      </c>
      <c r="I97" s="101" t="str">
        <f>'旬報(10月)'!D17</f>
        <v>木</v>
      </c>
      <c r="J97" s="101" t="str">
        <f>'旬報(10月)'!D18</f>
        <v>金</v>
      </c>
      <c r="K97" s="101" t="str">
        <f>'旬報(10月)'!D19</f>
        <v>土</v>
      </c>
      <c r="L97" s="101" t="str">
        <f>'旬報(10月)'!D20</f>
        <v>日</v>
      </c>
      <c r="M97" s="101" t="str">
        <f>'旬報(10月)'!D21</f>
        <v>月</v>
      </c>
      <c r="N97" s="101" t="str">
        <f>'旬報(10月)'!D22</f>
        <v>火</v>
      </c>
      <c r="O97" s="101" t="str">
        <f>'旬報(10月)'!D23</f>
        <v>水</v>
      </c>
      <c r="P97" s="101" t="str">
        <f>'旬報(10月)'!D24</f>
        <v>木</v>
      </c>
      <c r="Q97" s="101" t="str">
        <f>'旬報(10月)'!D25</f>
        <v>金</v>
      </c>
      <c r="R97" s="101" t="str">
        <f>'旬報(10月)'!D36</f>
        <v>土</v>
      </c>
      <c r="S97" s="101" t="str">
        <f>'旬報(10月)'!D37</f>
        <v>日</v>
      </c>
      <c r="T97" s="101" t="str">
        <f>'旬報(10月)'!D38</f>
        <v>月</v>
      </c>
      <c r="U97" s="101" t="str">
        <f>'旬報(10月)'!D39</f>
        <v>火</v>
      </c>
      <c r="V97" s="101" t="str">
        <f>'旬報(10月)'!D40</f>
        <v>水</v>
      </c>
      <c r="W97" s="101" t="str">
        <f>'旬報(10月)'!D41</f>
        <v>木</v>
      </c>
      <c r="X97" s="101" t="str">
        <f>'旬報(10月)'!D42</f>
        <v>金</v>
      </c>
      <c r="Y97" s="101" t="str">
        <f>'旬報(10月)'!D43</f>
        <v>土</v>
      </c>
      <c r="Z97" s="101" t="str">
        <f>'旬報(10月)'!D44</f>
        <v>日</v>
      </c>
      <c r="AA97" s="101" t="str">
        <f>'旬報(10月)'!D45</f>
        <v>月</v>
      </c>
      <c r="AB97" s="101" t="str">
        <f>'旬報(10月)'!D56</f>
        <v>火</v>
      </c>
      <c r="AC97" s="101" t="str">
        <f>'旬報(10月)'!D57</f>
        <v>水</v>
      </c>
      <c r="AD97" s="101" t="str">
        <f>'旬報(10月)'!D58</f>
        <v>木</v>
      </c>
      <c r="AE97" s="101" t="str">
        <f>'旬報(10月)'!D59</f>
        <v>金</v>
      </c>
      <c r="AF97" s="101" t="str">
        <f>'旬報(10月)'!D60</f>
        <v>土</v>
      </c>
      <c r="AG97" s="101" t="str">
        <f>'旬報(10月)'!D61</f>
        <v>日</v>
      </c>
      <c r="AH97" s="101" t="str">
        <f>'旬報(10月)'!D62</f>
        <v>月</v>
      </c>
      <c r="AI97" s="101" t="str">
        <f>'旬報(10月)'!D63</f>
        <v>火</v>
      </c>
      <c r="AJ97" s="101" t="str">
        <f>'旬報(10月)'!D64</f>
        <v>水</v>
      </c>
      <c r="AK97" s="101" t="str">
        <f>'旬報(10月)'!D65</f>
        <v>木</v>
      </c>
      <c r="AL97" s="102" t="str">
        <f>'旬報(10月)'!D66</f>
        <v>金</v>
      </c>
      <c r="AM97" s="71"/>
      <c r="AN97" s="71"/>
    </row>
    <row r="98" spans="2:44" ht="12.75" customHeight="1">
      <c r="B98" s="225">
        <f t="shared" ref="B98" si="12">B85+1</f>
        <v>10</v>
      </c>
      <c r="C98" s="226" t="s">
        <v>1</v>
      </c>
      <c r="D98" s="3">
        <f>D85</f>
        <v>0</v>
      </c>
      <c r="E98" s="222">
        <f>E85</f>
        <v>0</v>
      </c>
      <c r="F98" s="223"/>
      <c r="G98" s="224"/>
      <c r="H98" s="75"/>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7"/>
      <c r="AM98" s="1"/>
      <c r="AN98" s="1"/>
      <c r="AO98">
        <f>SUM(COUNTIF(H98:AL98,{"休"}))</f>
        <v>0</v>
      </c>
      <c r="AQ98">
        <f>SUM(COUNTIF(H98:AL98,{"■"}))</f>
        <v>0</v>
      </c>
    </row>
    <row r="99" spans="2:44" ht="12.75" customHeight="1">
      <c r="B99" s="225"/>
      <c r="C99" s="226"/>
      <c r="D99" s="3">
        <f t="shared" ref="D99:E109" si="13">D86</f>
        <v>0</v>
      </c>
      <c r="E99" s="222">
        <f t="shared" si="13"/>
        <v>0</v>
      </c>
      <c r="F99" s="223"/>
      <c r="G99" s="224"/>
      <c r="H99" s="75"/>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7"/>
      <c r="AM99" s="1"/>
      <c r="AN99" s="1"/>
      <c r="AO99">
        <f>SUM(COUNTIF(H99:AL99,{"休"}))</f>
        <v>0</v>
      </c>
      <c r="AQ99">
        <f>SUM(COUNTIF(H99:AL99,{"■"}))</f>
        <v>0</v>
      </c>
    </row>
    <row r="100" spans="2:44" ht="12.75" customHeight="1">
      <c r="B100" s="182"/>
      <c r="C100" s="200"/>
      <c r="D100" s="3">
        <f t="shared" si="13"/>
        <v>0</v>
      </c>
      <c r="E100" s="222">
        <f t="shared" si="13"/>
        <v>0</v>
      </c>
      <c r="F100" s="223"/>
      <c r="G100" s="224"/>
      <c r="H100" s="97"/>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9"/>
      <c r="AM100" s="93"/>
      <c r="AN100" s="93"/>
      <c r="AO100">
        <f>SUM(COUNTIF(H100:AL100,{"休"}))</f>
        <v>0</v>
      </c>
      <c r="AQ100">
        <f>SUM(COUNTIF(H100:AL100,{"■"}))</f>
        <v>0</v>
      </c>
    </row>
    <row r="101" spans="2:44" ht="12.75" customHeight="1">
      <c r="B101" s="225"/>
      <c r="C101" s="226"/>
      <c r="D101" s="3">
        <f t="shared" si="13"/>
        <v>0</v>
      </c>
      <c r="E101" s="222">
        <f t="shared" si="13"/>
        <v>0</v>
      </c>
      <c r="F101" s="223"/>
      <c r="G101" s="224"/>
      <c r="H101" s="75"/>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7"/>
      <c r="AM101" s="1"/>
      <c r="AN101" s="1"/>
      <c r="AO101">
        <f>SUM(COUNTIF(H101:AL101,{"休"}))</f>
        <v>0</v>
      </c>
      <c r="AQ101">
        <f>SUM(COUNTIF(H101:AL101,{"■"}))</f>
        <v>0</v>
      </c>
    </row>
    <row r="102" spans="2:44" ht="12.75" customHeight="1">
      <c r="B102" s="225"/>
      <c r="C102" s="226"/>
      <c r="D102" s="3">
        <f t="shared" si="13"/>
        <v>0</v>
      </c>
      <c r="E102" s="222">
        <f t="shared" si="13"/>
        <v>0</v>
      </c>
      <c r="F102" s="223"/>
      <c r="G102" s="224"/>
      <c r="H102" s="75"/>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7"/>
      <c r="AM102" s="1"/>
      <c r="AN102" s="1"/>
      <c r="AO102">
        <f>SUM(COUNTIF(H102:AL102,{"休"}))</f>
        <v>0</v>
      </c>
      <c r="AQ102">
        <f>SUM(COUNTIF(H102:AL102,{"■"}))</f>
        <v>0</v>
      </c>
    </row>
    <row r="103" spans="2:44" ht="12.75" customHeight="1">
      <c r="B103" s="182"/>
      <c r="C103" s="200"/>
      <c r="D103" s="3">
        <f t="shared" si="13"/>
        <v>0</v>
      </c>
      <c r="E103" s="222">
        <f t="shared" si="13"/>
        <v>0</v>
      </c>
      <c r="F103" s="223"/>
      <c r="G103" s="224"/>
      <c r="H103" s="97"/>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9"/>
      <c r="AM103" s="93"/>
      <c r="AN103" s="93"/>
      <c r="AO103">
        <f>SUM(COUNTIF(H103:AL103,{"休"}))</f>
        <v>0</v>
      </c>
      <c r="AQ103">
        <f>SUM(COUNTIF(H103:AL103,{"■"}))</f>
        <v>0</v>
      </c>
    </row>
    <row r="104" spans="2:44" ht="12.75" customHeight="1">
      <c r="B104" s="225"/>
      <c r="C104" s="226"/>
      <c r="D104" s="3">
        <f t="shared" si="13"/>
        <v>0</v>
      </c>
      <c r="E104" s="222">
        <f t="shared" si="13"/>
        <v>0</v>
      </c>
      <c r="F104" s="223"/>
      <c r="G104" s="224"/>
      <c r="H104" s="75"/>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7"/>
      <c r="AM104" s="1"/>
      <c r="AN104" s="1"/>
      <c r="AO104">
        <f>SUM(COUNTIF(H104:AL104,{"休"}))</f>
        <v>0</v>
      </c>
      <c r="AQ104">
        <f>SUM(COUNTIF(H104:AL104,{"■"}))</f>
        <v>0</v>
      </c>
    </row>
    <row r="105" spans="2:44" ht="12.75" customHeight="1">
      <c r="B105" s="225"/>
      <c r="C105" s="226"/>
      <c r="D105" s="3">
        <f t="shared" si="13"/>
        <v>0</v>
      </c>
      <c r="E105" s="222">
        <f t="shared" si="13"/>
        <v>0</v>
      </c>
      <c r="F105" s="223"/>
      <c r="G105" s="224"/>
      <c r="H105" s="75"/>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7"/>
      <c r="AM105" s="1"/>
      <c r="AN105" s="1"/>
      <c r="AO105">
        <f>SUM(COUNTIF(H105:AL105,{"休"}))</f>
        <v>0</v>
      </c>
      <c r="AQ105">
        <f>SUM(COUNTIF(H105:AL105,{"■"}))</f>
        <v>0</v>
      </c>
    </row>
    <row r="106" spans="2:44" ht="12.75" customHeight="1">
      <c r="B106" s="182"/>
      <c r="C106" s="200"/>
      <c r="D106" s="3">
        <f t="shared" si="13"/>
        <v>0</v>
      </c>
      <c r="E106" s="222">
        <f t="shared" si="13"/>
        <v>0</v>
      </c>
      <c r="F106" s="223"/>
      <c r="G106" s="224"/>
      <c r="H106" s="97"/>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9"/>
      <c r="AM106" s="93"/>
      <c r="AN106" s="93"/>
      <c r="AO106">
        <f>SUM(COUNTIF(H106:AL106,{"休"}))</f>
        <v>0</v>
      </c>
      <c r="AQ106">
        <f>SUM(COUNTIF(H106:AL106,{"■"}))</f>
        <v>0</v>
      </c>
    </row>
    <row r="107" spans="2:44" ht="12.75" customHeight="1">
      <c r="B107" s="225"/>
      <c r="C107" s="226"/>
      <c r="D107" s="3">
        <f t="shared" si="13"/>
        <v>0</v>
      </c>
      <c r="E107" s="222">
        <f t="shared" si="13"/>
        <v>0</v>
      </c>
      <c r="F107" s="223"/>
      <c r="G107" s="224"/>
      <c r="H107" s="75"/>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7"/>
      <c r="AM107" s="1"/>
      <c r="AN107" s="1"/>
      <c r="AO107">
        <f>SUM(COUNTIF(H107:AL107,{"休"}))</f>
        <v>0</v>
      </c>
      <c r="AQ107">
        <f>SUM(COUNTIF(H107:AL107,{"■"}))</f>
        <v>0</v>
      </c>
    </row>
    <row r="108" spans="2:44" ht="12.75" customHeight="1">
      <c r="B108" s="225"/>
      <c r="C108" s="226"/>
      <c r="D108" s="3">
        <f t="shared" si="13"/>
        <v>0</v>
      </c>
      <c r="E108" s="222">
        <f t="shared" si="13"/>
        <v>0</v>
      </c>
      <c r="F108" s="223"/>
      <c r="G108" s="224"/>
      <c r="H108" s="75"/>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7"/>
      <c r="AM108" s="1"/>
      <c r="AN108" s="1"/>
      <c r="AO108">
        <f>SUM(COUNTIF(H108:AL108,{"休"}))</f>
        <v>0</v>
      </c>
      <c r="AQ108">
        <f>SUM(COUNTIF(H108:AL108,{"■"}))</f>
        <v>0</v>
      </c>
    </row>
    <row r="109" spans="2:44" ht="12.75" customHeight="1">
      <c r="B109" s="121"/>
      <c r="C109" s="189"/>
      <c r="D109" s="3">
        <f t="shared" si="13"/>
        <v>0</v>
      </c>
      <c r="E109" s="222">
        <f t="shared" si="13"/>
        <v>0</v>
      </c>
      <c r="F109" s="223"/>
      <c r="G109" s="224"/>
      <c r="H109" s="97"/>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9"/>
      <c r="AM109" s="93"/>
      <c r="AN109" s="93"/>
      <c r="AO109">
        <f>SUM(COUNTIF(H109:AL109,{"休"}))</f>
        <v>0</v>
      </c>
      <c r="AQ109">
        <f>SUM(COUNTIF(H109:AL109,{"■"}))</f>
        <v>0</v>
      </c>
    </row>
    <row r="110" spans="2:44" ht="12.75" customHeight="1">
      <c r="B110" s="182"/>
      <c r="C110" s="185"/>
      <c r="D110" s="192"/>
      <c r="E110" s="203"/>
      <c r="F110" s="16"/>
      <c r="G110" s="204"/>
      <c r="H110" s="100" t="str">
        <f>'旬報(11月)'!D16</f>
        <v>土</v>
      </c>
      <c r="I110" s="101" t="str">
        <f>'旬報(11月)'!D17</f>
        <v>日</v>
      </c>
      <c r="J110" s="101" t="str">
        <f>'旬報(11月)'!D18</f>
        <v>月</v>
      </c>
      <c r="K110" s="101" t="str">
        <f>'旬報(11月)'!D19</f>
        <v>火</v>
      </c>
      <c r="L110" s="101" t="str">
        <f>'旬報(11月)'!D20</f>
        <v>水</v>
      </c>
      <c r="M110" s="101" t="str">
        <f>'旬報(11月)'!D21</f>
        <v>木</v>
      </c>
      <c r="N110" s="101" t="str">
        <f>'旬報(11月)'!D22</f>
        <v>金</v>
      </c>
      <c r="O110" s="101" t="str">
        <f>'旬報(11月)'!D23</f>
        <v>土</v>
      </c>
      <c r="P110" s="101" t="str">
        <f>'旬報(11月)'!D24</f>
        <v>日</v>
      </c>
      <c r="Q110" s="101" t="str">
        <f>'旬報(11月)'!D25</f>
        <v>月</v>
      </c>
      <c r="R110" s="101" t="str">
        <f>'旬報(11月)'!D36</f>
        <v>火</v>
      </c>
      <c r="S110" s="101" t="str">
        <f>'旬報(11月)'!D37</f>
        <v>水</v>
      </c>
      <c r="T110" s="101" t="str">
        <f>'旬報(11月)'!D38</f>
        <v>木</v>
      </c>
      <c r="U110" s="101" t="str">
        <f>'旬報(11月)'!D39</f>
        <v>金</v>
      </c>
      <c r="V110" s="101" t="str">
        <f>'旬報(11月)'!D40</f>
        <v>土</v>
      </c>
      <c r="W110" s="101" t="str">
        <f>'旬報(11月)'!D41</f>
        <v>日</v>
      </c>
      <c r="X110" s="101" t="str">
        <f>'旬報(11月)'!D42</f>
        <v>月</v>
      </c>
      <c r="Y110" s="101" t="str">
        <f>'旬報(11月)'!D43</f>
        <v>火</v>
      </c>
      <c r="Z110" s="101" t="str">
        <f>'旬報(11月)'!D44</f>
        <v>水</v>
      </c>
      <c r="AA110" s="101" t="str">
        <f>'旬報(11月)'!D45</f>
        <v>木</v>
      </c>
      <c r="AB110" s="101" t="str">
        <f>'旬報(11月)'!D56</f>
        <v>金</v>
      </c>
      <c r="AC110" s="101" t="str">
        <f>'旬報(11月)'!D57</f>
        <v>土</v>
      </c>
      <c r="AD110" s="101" t="str">
        <f>'旬報(11月)'!D58</f>
        <v>日</v>
      </c>
      <c r="AE110" s="101" t="str">
        <f>'旬報(11月)'!D59</f>
        <v>月</v>
      </c>
      <c r="AF110" s="101" t="str">
        <f>'旬報(11月)'!D60</f>
        <v>火</v>
      </c>
      <c r="AG110" s="101" t="str">
        <f>'旬報(11月)'!D61</f>
        <v>水</v>
      </c>
      <c r="AH110" s="101" t="str">
        <f>'旬報(11月)'!D62</f>
        <v>木</v>
      </c>
      <c r="AI110" s="101" t="str">
        <f>'旬報(11月)'!D63</f>
        <v>金</v>
      </c>
      <c r="AJ110" s="101" t="str">
        <f>'旬報(11月)'!D64</f>
        <v>土</v>
      </c>
      <c r="AK110" s="101" t="str">
        <f>'旬報(11月)'!D65</f>
        <v>日</v>
      </c>
      <c r="AL110" s="102"/>
      <c r="AM110" s="71"/>
      <c r="AN110" s="71"/>
    </row>
    <row r="111" spans="2:44" ht="12.75" customHeight="1">
      <c r="B111" s="225">
        <f t="shared" ref="B111" si="14">B98+1</f>
        <v>11</v>
      </c>
      <c r="C111" s="226" t="s">
        <v>1</v>
      </c>
      <c r="D111" s="3">
        <f>D98</f>
        <v>0</v>
      </c>
      <c r="E111" s="222">
        <f>E98</f>
        <v>0</v>
      </c>
      <c r="F111" s="223"/>
      <c r="G111" s="224"/>
      <c r="H111" s="75"/>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7"/>
      <c r="AM111" s="1"/>
      <c r="AN111" s="1"/>
      <c r="AO111">
        <f>SUM(COUNTIF(H111:AL111,{"休"}))</f>
        <v>0</v>
      </c>
      <c r="AQ111" cm="1">
        <f t="array" ref="AQ111">SUM(COUNTIF(H111:AL111,{"■"}))</f>
        <v>0</v>
      </c>
      <c r="AR111">
        <f>AO111+AQ111</f>
        <v>0</v>
      </c>
    </row>
    <row r="112" spans="2:44" ht="12.75" customHeight="1">
      <c r="B112" s="225"/>
      <c r="C112" s="226"/>
      <c r="D112" s="3">
        <f t="shared" ref="D112:E122" si="15">D99</f>
        <v>0</v>
      </c>
      <c r="E112" s="222">
        <f t="shared" si="15"/>
        <v>0</v>
      </c>
      <c r="F112" s="223"/>
      <c r="G112" s="224"/>
      <c r="H112" s="75"/>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7"/>
      <c r="AM112" s="1"/>
      <c r="AN112" s="1"/>
      <c r="AO112">
        <f>SUM(COUNTIF(H112:AL112,{"休"}))</f>
        <v>0</v>
      </c>
      <c r="AQ112">
        <f>SUM(COUNTIF(H112:AL112,{"■"}))</f>
        <v>0</v>
      </c>
      <c r="AR112">
        <f>AO112+AQ112</f>
        <v>0</v>
      </c>
    </row>
    <row r="113" spans="2:44" ht="12.75" customHeight="1">
      <c r="B113" s="182"/>
      <c r="C113" s="200"/>
      <c r="D113" s="3">
        <f t="shared" si="15"/>
        <v>0</v>
      </c>
      <c r="E113" s="222">
        <f t="shared" si="15"/>
        <v>0</v>
      </c>
      <c r="F113" s="223"/>
      <c r="G113" s="224"/>
      <c r="H113" s="97"/>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103"/>
      <c r="AK113" s="103"/>
      <c r="AL113" s="103"/>
      <c r="AM113" s="93"/>
      <c r="AN113" s="93"/>
      <c r="AO113">
        <f>SUM(COUNTIF(H113:AL113,{"休"}))</f>
        <v>0</v>
      </c>
      <c r="AQ113">
        <f>SUM(COUNTIF(H113:AL113,{"■"}))</f>
        <v>0</v>
      </c>
      <c r="AR113">
        <f>AO113+AQ113</f>
        <v>0</v>
      </c>
    </row>
    <row r="114" spans="2:44" ht="12.75" customHeight="1">
      <c r="B114" s="225"/>
      <c r="C114" s="226"/>
      <c r="D114" s="3">
        <f t="shared" si="15"/>
        <v>0</v>
      </c>
      <c r="E114" s="222">
        <f t="shared" si="15"/>
        <v>0</v>
      </c>
      <c r="F114" s="223"/>
      <c r="G114" s="224"/>
      <c r="H114" s="75"/>
      <c r="I114" s="76"/>
      <c r="J114" s="76"/>
      <c r="K114" s="76"/>
      <c r="L114" s="76"/>
      <c r="M114" s="76"/>
      <c r="N114" s="76"/>
      <c r="O114" s="76"/>
      <c r="P114" s="76"/>
      <c r="Q114" s="76"/>
      <c r="R114" s="76"/>
      <c r="S114" s="76"/>
      <c r="T114" s="76"/>
      <c r="U114" s="76"/>
      <c r="V114" s="76"/>
      <c r="W114" s="76"/>
      <c r="X114" s="76"/>
      <c r="Y114" s="76"/>
      <c r="Z114" s="76"/>
      <c r="AA114" s="76"/>
      <c r="AB114" s="76"/>
      <c r="AC114" s="76"/>
      <c r="AD114" s="98"/>
      <c r="AE114" s="98"/>
      <c r="AF114" s="98"/>
      <c r="AG114" s="98"/>
      <c r="AH114" s="98"/>
      <c r="AI114" s="98"/>
      <c r="AJ114" s="103"/>
      <c r="AK114" s="103"/>
      <c r="AL114" s="77"/>
      <c r="AM114" s="1"/>
      <c r="AN114" s="1"/>
      <c r="AO114">
        <f>SUM(COUNTIF(H114:AL114,{"休"}))</f>
        <v>0</v>
      </c>
      <c r="AQ114">
        <f>SUM(COUNTIF(H114:AL114,{"■"}))</f>
        <v>0</v>
      </c>
      <c r="AR114">
        <f t="shared" ref="AR114:AR121" si="16">AO114+AQ114</f>
        <v>0</v>
      </c>
    </row>
    <row r="115" spans="2:44" ht="12.75" customHeight="1">
      <c r="B115" s="225"/>
      <c r="C115" s="226"/>
      <c r="D115" s="3">
        <f t="shared" si="15"/>
        <v>0</v>
      </c>
      <c r="E115" s="222">
        <f t="shared" si="15"/>
        <v>0</v>
      </c>
      <c r="F115" s="223"/>
      <c r="G115" s="224"/>
      <c r="H115" s="75"/>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7"/>
      <c r="AM115" s="1"/>
      <c r="AN115" s="1"/>
      <c r="AO115">
        <f>SUM(COUNTIF(H115:AL115,{"休"}))</f>
        <v>0</v>
      </c>
      <c r="AQ115">
        <f>SUM(COUNTIF(H115:AL115,{"■"}))</f>
        <v>0</v>
      </c>
      <c r="AR115">
        <f t="shared" si="16"/>
        <v>0</v>
      </c>
    </row>
    <row r="116" spans="2:44" ht="12.75" customHeight="1">
      <c r="B116" s="182"/>
      <c r="C116" s="200"/>
      <c r="D116" s="3">
        <f t="shared" si="15"/>
        <v>0</v>
      </c>
      <c r="E116" s="222">
        <f t="shared" si="15"/>
        <v>0</v>
      </c>
      <c r="F116" s="223"/>
      <c r="G116" s="224"/>
      <c r="H116" s="97"/>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103"/>
      <c r="AK116" s="103"/>
      <c r="AL116" s="103"/>
      <c r="AM116" s="93"/>
      <c r="AN116" s="93"/>
      <c r="AO116">
        <f>SUM(COUNTIF(H116:AL116,{"休"}))</f>
        <v>0</v>
      </c>
      <c r="AQ116">
        <f>SUM(COUNTIF(H116:AL116,{"■"}))</f>
        <v>0</v>
      </c>
      <c r="AR116">
        <f t="shared" si="16"/>
        <v>0</v>
      </c>
    </row>
    <row r="117" spans="2:44" ht="12.75" customHeight="1">
      <c r="B117" s="225"/>
      <c r="C117" s="226"/>
      <c r="D117" s="3">
        <f t="shared" si="15"/>
        <v>0</v>
      </c>
      <c r="E117" s="222">
        <f t="shared" si="15"/>
        <v>0</v>
      </c>
      <c r="F117" s="223"/>
      <c r="G117" s="224"/>
      <c r="H117" s="75"/>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7"/>
      <c r="AM117" s="1"/>
      <c r="AN117" s="1"/>
      <c r="AO117">
        <f>SUM(COUNTIF(H117:AL117,{"休"}))</f>
        <v>0</v>
      </c>
      <c r="AQ117">
        <f>SUM(COUNTIF(H117:AL117,{"■"}))</f>
        <v>0</v>
      </c>
      <c r="AR117">
        <f t="shared" si="16"/>
        <v>0</v>
      </c>
    </row>
    <row r="118" spans="2:44" ht="12.75" customHeight="1">
      <c r="B118" s="225"/>
      <c r="C118" s="226"/>
      <c r="D118" s="3">
        <f t="shared" si="15"/>
        <v>0</v>
      </c>
      <c r="E118" s="222">
        <f t="shared" si="15"/>
        <v>0</v>
      </c>
      <c r="F118" s="223"/>
      <c r="G118" s="224"/>
      <c r="H118" s="75"/>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7"/>
      <c r="AM118" s="1"/>
      <c r="AN118" s="1"/>
      <c r="AO118">
        <f>SUM(COUNTIF(H118:AL118,{"休"}))</f>
        <v>0</v>
      </c>
      <c r="AQ118">
        <f>SUM(COUNTIF(H118:AL118,{"■"}))</f>
        <v>0</v>
      </c>
      <c r="AR118">
        <f t="shared" si="16"/>
        <v>0</v>
      </c>
    </row>
    <row r="119" spans="2:44" ht="12.75" customHeight="1">
      <c r="B119" s="182"/>
      <c r="C119" s="200"/>
      <c r="D119" s="3">
        <f t="shared" si="15"/>
        <v>0</v>
      </c>
      <c r="E119" s="222">
        <f t="shared" si="15"/>
        <v>0</v>
      </c>
      <c r="F119" s="223"/>
      <c r="G119" s="224"/>
      <c r="H119" s="97"/>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103"/>
      <c r="AK119" s="103"/>
      <c r="AL119" s="103"/>
      <c r="AM119" s="93"/>
      <c r="AN119" s="93"/>
      <c r="AO119">
        <f>SUM(COUNTIF(H119:AL119,{"休"}))</f>
        <v>0</v>
      </c>
      <c r="AQ119">
        <f>SUM(COUNTIF(H119:AL119,{"■"}))</f>
        <v>0</v>
      </c>
      <c r="AR119">
        <f t="shared" si="16"/>
        <v>0</v>
      </c>
    </row>
    <row r="120" spans="2:44" ht="12.75" customHeight="1">
      <c r="B120" s="225"/>
      <c r="C120" s="226"/>
      <c r="D120" s="3">
        <f t="shared" si="15"/>
        <v>0</v>
      </c>
      <c r="E120" s="222">
        <f t="shared" si="15"/>
        <v>0</v>
      </c>
      <c r="F120" s="223"/>
      <c r="G120" s="224"/>
      <c r="H120" s="75"/>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7"/>
      <c r="AM120" s="1"/>
      <c r="AN120" s="1"/>
      <c r="AO120">
        <f>SUM(COUNTIF(H120:AL120,{"休"}))</f>
        <v>0</v>
      </c>
      <c r="AQ120">
        <f>SUM(COUNTIF(H120:AL120,{"■"}))</f>
        <v>0</v>
      </c>
      <c r="AR120">
        <f t="shared" si="16"/>
        <v>0</v>
      </c>
    </row>
    <row r="121" spans="2:44" ht="12.75" customHeight="1">
      <c r="B121" s="225"/>
      <c r="C121" s="226"/>
      <c r="D121" s="3">
        <f t="shared" si="15"/>
        <v>0</v>
      </c>
      <c r="E121" s="222">
        <f t="shared" si="15"/>
        <v>0</v>
      </c>
      <c r="F121" s="223"/>
      <c r="G121" s="224"/>
      <c r="H121" s="75"/>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7"/>
      <c r="AM121" s="1"/>
      <c r="AN121" s="1"/>
      <c r="AO121">
        <f>SUM(COUNTIF(H121:AL121,{"休"}))</f>
        <v>0</v>
      </c>
      <c r="AQ121">
        <f>SUM(COUNTIF(H121:AL121,{"■"}))</f>
        <v>0</v>
      </c>
      <c r="AR121">
        <f t="shared" si="16"/>
        <v>0</v>
      </c>
    </row>
    <row r="122" spans="2:44" ht="12.75" customHeight="1" thickBot="1">
      <c r="B122" s="121"/>
      <c r="C122" s="189"/>
      <c r="D122" s="3">
        <f t="shared" si="15"/>
        <v>0</v>
      </c>
      <c r="E122" s="222">
        <f t="shared" si="15"/>
        <v>0</v>
      </c>
      <c r="F122" s="223"/>
      <c r="G122" s="224"/>
      <c r="H122" s="97"/>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103"/>
      <c r="AK122" s="103"/>
      <c r="AL122" s="117"/>
      <c r="AM122" s="93"/>
      <c r="AN122" s="93"/>
      <c r="AO122">
        <f>SUM(COUNTIF(H122:AL122,{"休"}))</f>
        <v>0</v>
      </c>
      <c r="AQ122">
        <f>SUM(COUNTIF(H122:AL122,{"■"}))</f>
        <v>0</v>
      </c>
    </row>
    <row r="123" spans="2:44" ht="12.75" customHeight="1">
      <c r="B123" s="182"/>
      <c r="C123" s="185"/>
      <c r="D123" s="192"/>
      <c r="E123" s="203"/>
      <c r="F123" s="16"/>
      <c r="G123" s="204"/>
      <c r="H123" s="100" t="str">
        <f>'旬報(12月)'!D16</f>
        <v>月</v>
      </c>
      <c r="I123" s="101" t="str">
        <f>'旬報(12月)'!D17</f>
        <v>火</v>
      </c>
      <c r="J123" s="101" t="str">
        <f>'旬報(12月)'!D18</f>
        <v>水</v>
      </c>
      <c r="K123" s="101" t="str">
        <f>'旬報(12月)'!D19</f>
        <v>木</v>
      </c>
      <c r="L123" s="101" t="str">
        <f>'旬報(12月)'!D20</f>
        <v>金</v>
      </c>
      <c r="M123" s="101" t="str">
        <f>'旬報(12月)'!D21</f>
        <v>土</v>
      </c>
      <c r="N123" s="101" t="str">
        <f>'旬報(12月)'!D22</f>
        <v>日</v>
      </c>
      <c r="O123" s="101" t="str">
        <f>'旬報(12月)'!D23</f>
        <v>月</v>
      </c>
      <c r="P123" s="101" t="str">
        <f>'旬報(12月)'!D24</f>
        <v>火</v>
      </c>
      <c r="Q123" s="101" t="str">
        <f>'旬報(12月)'!D25</f>
        <v>水</v>
      </c>
      <c r="R123" s="101" t="str">
        <f>'旬報(12月)'!D36</f>
        <v>木</v>
      </c>
      <c r="S123" s="101" t="str">
        <f>'旬報(12月)'!D37</f>
        <v>金</v>
      </c>
      <c r="T123" s="101" t="str">
        <f>'旬報(12月)'!D38</f>
        <v>土</v>
      </c>
      <c r="U123" s="101" t="str">
        <f>'旬報(12月)'!D39</f>
        <v>日</v>
      </c>
      <c r="V123" s="101" t="str">
        <f>'旬報(12月)'!D40</f>
        <v>月</v>
      </c>
      <c r="W123" s="101" t="str">
        <f>'旬報(12月)'!D41</f>
        <v>火</v>
      </c>
      <c r="X123" s="101" t="str">
        <f>'旬報(12月)'!D42</f>
        <v>水</v>
      </c>
      <c r="Y123" s="101" t="str">
        <f>'旬報(12月)'!D43</f>
        <v>木</v>
      </c>
      <c r="Z123" s="101" t="str">
        <f>'旬報(12月)'!D44</f>
        <v>金</v>
      </c>
      <c r="AA123" s="101" t="str">
        <f>'旬報(12月)'!D45</f>
        <v>土</v>
      </c>
      <c r="AB123" s="101" t="str">
        <f>'旬報(12月)'!D56</f>
        <v>日</v>
      </c>
      <c r="AC123" s="101" t="str">
        <f>'旬報(12月)'!D57</f>
        <v>月</v>
      </c>
      <c r="AD123" s="101" t="str">
        <f>'旬報(12月)'!D58</f>
        <v>火</v>
      </c>
      <c r="AE123" s="101" t="str">
        <f>'旬報(12月)'!D59</f>
        <v>水</v>
      </c>
      <c r="AF123" s="101" t="str">
        <f>'旬報(12月)'!D60</f>
        <v>木</v>
      </c>
      <c r="AG123" s="101" t="str">
        <f>'旬報(12月)'!D61</f>
        <v>金</v>
      </c>
      <c r="AH123" s="101" t="str">
        <f>'旬報(12月)'!D62</f>
        <v>土</v>
      </c>
      <c r="AI123" s="104" t="str">
        <f>'旬報(12月)'!D63</f>
        <v>日</v>
      </c>
      <c r="AJ123" s="105" t="s">
        <v>68</v>
      </c>
      <c r="AK123" s="106" t="s">
        <v>68</v>
      </c>
      <c r="AL123" s="107" t="s">
        <v>68</v>
      </c>
      <c r="AM123" s="71"/>
      <c r="AN123" s="71"/>
      <c r="AP123" s="1"/>
    </row>
    <row r="124" spans="2:44" ht="12.75" customHeight="1">
      <c r="B124" s="225">
        <f t="shared" ref="B124" si="17">B111+1</f>
        <v>12</v>
      </c>
      <c r="C124" s="226" t="s">
        <v>1</v>
      </c>
      <c r="D124" s="3">
        <f>D111</f>
        <v>0</v>
      </c>
      <c r="E124" s="222">
        <f>E111</f>
        <v>0</v>
      </c>
      <c r="F124" s="223"/>
      <c r="G124" s="224"/>
      <c r="H124" s="75"/>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108"/>
      <c r="AJ124" s="109"/>
      <c r="AK124" s="76"/>
      <c r="AL124" s="110"/>
      <c r="AM124" s="1"/>
      <c r="AN124" s="1"/>
      <c r="AO124">
        <f>SUM(COUNTIF(H124:AL124,{"休"}))</f>
        <v>0</v>
      </c>
      <c r="AP124" s="1"/>
      <c r="AQ124">
        <f>SUM(COUNTIF(H124:AL124,{"■"}))</f>
        <v>0</v>
      </c>
      <c r="AR124">
        <f>AO124+AQ124</f>
        <v>0</v>
      </c>
    </row>
    <row r="125" spans="2:44" ht="12.75" customHeight="1">
      <c r="B125" s="225"/>
      <c r="C125" s="226"/>
      <c r="D125" s="3">
        <f t="shared" ref="D125:E135" si="18">D112</f>
        <v>0</v>
      </c>
      <c r="E125" s="222">
        <f t="shared" si="18"/>
        <v>0</v>
      </c>
      <c r="F125" s="223"/>
      <c r="G125" s="224"/>
      <c r="H125" s="75"/>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108"/>
      <c r="AJ125" s="109"/>
      <c r="AK125" s="76"/>
      <c r="AL125" s="110"/>
      <c r="AM125" s="1"/>
      <c r="AN125" s="1"/>
      <c r="AO125">
        <f>SUM(COUNTIF(H125:AL125,{"休"}))</f>
        <v>0</v>
      </c>
      <c r="AP125" s="1"/>
      <c r="AQ125">
        <f>SUM(COUNTIF(H125:AL125,{"■"}))</f>
        <v>0</v>
      </c>
      <c r="AR125">
        <f>AO125+AQ125</f>
        <v>0</v>
      </c>
    </row>
    <row r="126" spans="2:44" ht="12.75" customHeight="1">
      <c r="B126" s="182"/>
      <c r="C126" s="200"/>
      <c r="D126" s="3">
        <f t="shared" si="18"/>
        <v>0</v>
      </c>
      <c r="E126" s="222">
        <f t="shared" si="18"/>
        <v>0</v>
      </c>
      <c r="F126" s="223"/>
      <c r="G126" s="224"/>
      <c r="H126" s="118"/>
      <c r="I126" s="103"/>
      <c r="J126" s="103"/>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112"/>
      <c r="AJ126" s="198"/>
      <c r="AK126" s="98"/>
      <c r="AL126" s="199"/>
      <c r="AM126" s="93"/>
      <c r="AN126" s="93"/>
      <c r="AO126">
        <f>SUM(COUNTIF(H126:AL126,{"休"}))</f>
        <v>0</v>
      </c>
      <c r="AQ126">
        <f>SUM(COUNTIF(H126:AL126,{"■"}))</f>
        <v>0</v>
      </c>
      <c r="AR126">
        <f t="shared" ref="AR126:AR135" si="19">AO126+AQ126</f>
        <v>0</v>
      </c>
    </row>
    <row r="127" spans="2:44" ht="12.75" customHeight="1">
      <c r="B127" s="225"/>
      <c r="C127" s="226"/>
      <c r="D127" s="3">
        <f t="shared" si="18"/>
        <v>0</v>
      </c>
      <c r="E127" s="222">
        <f t="shared" si="18"/>
        <v>0</v>
      </c>
      <c r="F127" s="223"/>
      <c r="G127" s="224"/>
      <c r="H127" s="118"/>
      <c r="I127" s="103"/>
      <c r="J127" s="103"/>
      <c r="K127" s="98"/>
      <c r="L127" s="98"/>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108"/>
      <c r="AJ127" s="193"/>
      <c r="AK127" s="194"/>
      <c r="AL127" s="195"/>
      <c r="AM127" s="1"/>
      <c r="AN127" s="1"/>
      <c r="AO127">
        <f>SUM(COUNTIF(H127:AL127,{"休"}))</f>
        <v>0</v>
      </c>
      <c r="AP127" s="1"/>
      <c r="AQ127">
        <f>SUM(COUNTIF(H127:AL127,{"■"}))</f>
        <v>0</v>
      </c>
      <c r="AR127">
        <f t="shared" si="19"/>
        <v>0</v>
      </c>
    </row>
    <row r="128" spans="2:44" ht="12.75" customHeight="1">
      <c r="B128" s="225"/>
      <c r="C128" s="226"/>
      <c r="D128" s="3">
        <f t="shared" si="18"/>
        <v>0</v>
      </c>
      <c r="E128" s="222">
        <f t="shared" si="18"/>
        <v>0</v>
      </c>
      <c r="F128" s="223"/>
      <c r="G128" s="224"/>
      <c r="H128" s="7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108"/>
      <c r="AJ128" s="109"/>
      <c r="AK128" s="76"/>
      <c r="AL128" s="110"/>
      <c r="AM128" s="1"/>
      <c r="AN128" s="1"/>
      <c r="AO128">
        <f>SUM(COUNTIF(H128:AL128,{"休"}))</f>
        <v>0</v>
      </c>
      <c r="AP128" s="1"/>
      <c r="AQ128">
        <f>SUM(COUNTIF(H128:AL128,{"■"}))</f>
        <v>0</v>
      </c>
      <c r="AR128">
        <f t="shared" si="19"/>
        <v>0</v>
      </c>
    </row>
    <row r="129" spans="1:44" ht="12.75" customHeight="1">
      <c r="B129" s="182"/>
      <c r="C129" s="200"/>
      <c r="D129" s="3">
        <f t="shared" si="18"/>
        <v>0</v>
      </c>
      <c r="E129" s="222">
        <f t="shared" si="18"/>
        <v>0</v>
      </c>
      <c r="F129" s="223"/>
      <c r="G129" s="224"/>
      <c r="H129" s="118"/>
      <c r="I129" s="103"/>
      <c r="J129" s="103"/>
      <c r="K129" s="98"/>
      <c r="L129" s="98"/>
      <c r="M129" s="98"/>
      <c r="N129" s="98"/>
      <c r="O129" s="98"/>
      <c r="P129" s="98"/>
      <c r="Q129" s="98"/>
      <c r="R129" s="98"/>
      <c r="S129" s="98"/>
      <c r="T129" s="98"/>
      <c r="U129" s="98"/>
      <c r="V129" s="98"/>
      <c r="W129" s="98"/>
      <c r="X129" s="98"/>
      <c r="Y129" s="98"/>
      <c r="Z129" s="98"/>
      <c r="AA129" s="98"/>
      <c r="AB129" s="98"/>
      <c r="AC129" s="98"/>
      <c r="AD129" s="98"/>
      <c r="AE129" s="98"/>
      <c r="AF129" s="98"/>
      <c r="AG129" s="98"/>
      <c r="AH129" s="98"/>
      <c r="AI129" s="112"/>
      <c r="AJ129" s="198"/>
      <c r="AK129" s="98"/>
      <c r="AL129" s="199"/>
      <c r="AM129" s="93"/>
      <c r="AN129" s="93"/>
      <c r="AO129">
        <f>SUM(COUNTIF(H129:AL129,{"休"}))</f>
        <v>0</v>
      </c>
      <c r="AQ129">
        <f>SUM(COUNTIF(H129:AL129,{"■"}))</f>
        <v>0</v>
      </c>
      <c r="AR129">
        <f t="shared" si="19"/>
        <v>0</v>
      </c>
    </row>
    <row r="130" spans="1:44" ht="12.75" customHeight="1">
      <c r="B130" s="225"/>
      <c r="C130" s="226"/>
      <c r="D130" s="3">
        <f t="shared" si="18"/>
        <v>0</v>
      </c>
      <c r="E130" s="222">
        <f t="shared" si="18"/>
        <v>0</v>
      </c>
      <c r="F130" s="223"/>
      <c r="G130" s="224"/>
      <c r="H130" s="75"/>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108"/>
      <c r="AJ130" s="193"/>
      <c r="AK130" s="194"/>
      <c r="AL130" s="195"/>
      <c r="AM130" s="1"/>
      <c r="AN130" s="1"/>
      <c r="AO130">
        <f>SUM(COUNTIF(H130:AL130,{"休"}))</f>
        <v>0</v>
      </c>
      <c r="AP130" s="1"/>
      <c r="AQ130">
        <f>SUM(COUNTIF(H130:AL130,{"■"}))</f>
        <v>0</v>
      </c>
      <c r="AR130">
        <f t="shared" si="19"/>
        <v>0</v>
      </c>
    </row>
    <row r="131" spans="1:44" ht="12.75" customHeight="1">
      <c r="B131" s="225"/>
      <c r="C131" s="226"/>
      <c r="D131" s="3">
        <f t="shared" si="18"/>
        <v>0</v>
      </c>
      <c r="E131" s="222">
        <f t="shared" si="18"/>
        <v>0</v>
      </c>
      <c r="F131" s="223"/>
      <c r="G131" s="224"/>
      <c r="H131" s="75"/>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108"/>
      <c r="AJ131" s="109"/>
      <c r="AK131" s="76"/>
      <c r="AL131" s="110"/>
      <c r="AM131" s="1"/>
      <c r="AN131" s="1"/>
      <c r="AO131">
        <f>SUM(COUNTIF(H131:AL131,{"休"}))</f>
        <v>0</v>
      </c>
      <c r="AP131" s="1"/>
      <c r="AQ131">
        <f>SUM(COUNTIF(H131:AL131,{"■"}))</f>
        <v>0</v>
      </c>
      <c r="AR131">
        <f t="shared" si="19"/>
        <v>0</v>
      </c>
    </row>
    <row r="132" spans="1:44" ht="12.75" customHeight="1">
      <c r="B132" s="182"/>
      <c r="C132" s="200"/>
      <c r="D132" s="3">
        <f t="shared" si="18"/>
        <v>0</v>
      </c>
      <c r="E132" s="222">
        <f t="shared" si="18"/>
        <v>0</v>
      </c>
      <c r="F132" s="223"/>
      <c r="G132" s="224"/>
      <c r="H132" s="118"/>
      <c r="I132" s="103"/>
      <c r="J132" s="103"/>
      <c r="K132" s="98"/>
      <c r="L132" s="98"/>
      <c r="M132" s="98"/>
      <c r="N132" s="98"/>
      <c r="O132" s="98"/>
      <c r="P132" s="98"/>
      <c r="Q132" s="98"/>
      <c r="R132" s="98"/>
      <c r="S132" s="98"/>
      <c r="T132" s="98"/>
      <c r="U132" s="98"/>
      <c r="V132" s="98"/>
      <c r="W132" s="98"/>
      <c r="X132" s="98"/>
      <c r="Y132" s="98"/>
      <c r="Z132" s="98"/>
      <c r="AA132" s="98"/>
      <c r="AB132" s="98"/>
      <c r="AC132" s="98"/>
      <c r="AD132" s="98"/>
      <c r="AE132" s="98"/>
      <c r="AF132" s="98"/>
      <c r="AG132" s="98"/>
      <c r="AH132" s="98"/>
      <c r="AI132" s="112"/>
      <c r="AJ132" s="198"/>
      <c r="AK132" s="98"/>
      <c r="AL132" s="199"/>
      <c r="AM132" s="93"/>
      <c r="AN132" s="93"/>
      <c r="AO132">
        <f>SUM(COUNTIF(H132:AL132,{"休"}))</f>
        <v>0</v>
      </c>
      <c r="AQ132">
        <f>SUM(COUNTIF(H132:AL132,{"■"}))</f>
        <v>0</v>
      </c>
      <c r="AR132">
        <f t="shared" si="19"/>
        <v>0</v>
      </c>
    </row>
    <row r="133" spans="1:44" ht="12.75" customHeight="1">
      <c r="B133" s="225"/>
      <c r="C133" s="226"/>
      <c r="D133" s="3">
        <f t="shared" si="18"/>
        <v>0</v>
      </c>
      <c r="E133" s="222">
        <f t="shared" si="18"/>
        <v>0</v>
      </c>
      <c r="F133" s="223"/>
      <c r="G133" s="224"/>
      <c r="H133" s="75"/>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108"/>
      <c r="AJ133" s="193"/>
      <c r="AK133" s="194"/>
      <c r="AL133" s="195"/>
      <c r="AM133" s="1"/>
      <c r="AN133" s="1"/>
      <c r="AO133">
        <f>SUM(COUNTIF(H133:AL133,{"休"}))</f>
        <v>0</v>
      </c>
      <c r="AP133" s="1"/>
      <c r="AQ133">
        <f>SUM(COUNTIF(H133:AL133,{"■"}))</f>
        <v>0</v>
      </c>
      <c r="AR133">
        <f t="shared" si="19"/>
        <v>0</v>
      </c>
    </row>
    <row r="134" spans="1:44" ht="12.75" customHeight="1">
      <c r="B134" s="225"/>
      <c r="C134" s="226"/>
      <c r="D134" s="3">
        <f t="shared" si="18"/>
        <v>0</v>
      </c>
      <c r="E134" s="222">
        <f t="shared" si="18"/>
        <v>0</v>
      </c>
      <c r="F134" s="223"/>
      <c r="G134" s="224"/>
      <c r="H134" s="75"/>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108"/>
      <c r="AJ134" s="109"/>
      <c r="AK134" s="76"/>
      <c r="AL134" s="110"/>
      <c r="AM134" s="1"/>
      <c r="AN134" s="1"/>
      <c r="AO134">
        <f>SUM(COUNTIF(H134:AL134,{"休"}))</f>
        <v>0</v>
      </c>
      <c r="AP134" s="1"/>
      <c r="AQ134">
        <f>SUM(COUNTIF(H134:AL134,{"■"}))</f>
        <v>0</v>
      </c>
      <c r="AR134">
        <f t="shared" si="19"/>
        <v>0</v>
      </c>
    </row>
    <row r="135" spans="1:44" ht="12.75" customHeight="1" thickBot="1">
      <c r="B135" s="121"/>
      <c r="C135" s="189"/>
      <c r="D135" s="3">
        <f t="shared" si="18"/>
        <v>0</v>
      </c>
      <c r="E135" s="222">
        <f t="shared" si="18"/>
        <v>0</v>
      </c>
      <c r="F135" s="223"/>
      <c r="G135" s="224"/>
      <c r="H135" s="118"/>
      <c r="I135" s="103"/>
      <c r="J135" s="103"/>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12"/>
      <c r="AJ135" s="113"/>
      <c r="AK135" s="114"/>
      <c r="AL135" s="115"/>
      <c r="AM135" s="93"/>
      <c r="AN135" s="93"/>
      <c r="AO135">
        <f>SUM(COUNTIF(H135:AL135,{"休"}))</f>
        <v>0</v>
      </c>
      <c r="AQ135">
        <f>SUM(COUNTIF(H135:AL135,{"■"}))</f>
        <v>0</v>
      </c>
      <c r="AR135">
        <f t="shared" si="19"/>
        <v>0</v>
      </c>
    </row>
    <row r="136" spans="1:44" ht="12.75" customHeight="1">
      <c r="B136" s="232" t="str">
        <f xml:space="preserve"> 初期入力!D4+1&amp;"年"</f>
        <v>2026年</v>
      </c>
      <c r="C136" s="233"/>
      <c r="D136" s="192"/>
      <c r="E136" s="203"/>
      <c r="F136" s="16"/>
      <c r="G136" s="204"/>
      <c r="H136" s="105" t="s">
        <v>68</v>
      </c>
      <c r="I136" s="106" t="s">
        <v>68</v>
      </c>
      <c r="J136" s="107" t="s">
        <v>68</v>
      </c>
      <c r="K136" s="100" t="str">
        <f>'旬報(翌1月)'!D19</f>
        <v>日</v>
      </c>
      <c r="L136" s="101" t="str">
        <f>'旬報(翌1月)'!D20</f>
        <v>月</v>
      </c>
      <c r="M136" s="101" t="str">
        <f>'旬報(翌1月)'!D21</f>
        <v>火</v>
      </c>
      <c r="N136" s="101" t="str">
        <f>'旬報(翌1月)'!D22</f>
        <v>水</v>
      </c>
      <c r="O136" s="101" t="str">
        <f>'旬報(翌1月)'!D23</f>
        <v>木</v>
      </c>
      <c r="P136" s="101" t="str">
        <f>'旬報(翌1月)'!D24</f>
        <v>金</v>
      </c>
      <c r="Q136" s="101" t="str">
        <f>'旬報(翌1月)'!D25</f>
        <v>土</v>
      </c>
      <c r="R136" s="101" t="str">
        <f>'旬報(翌1月)'!D36</f>
        <v>日</v>
      </c>
      <c r="S136" s="101" t="str">
        <f>'旬報(翌1月)'!D37</f>
        <v>月</v>
      </c>
      <c r="T136" s="101" t="str">
        <f>'旬報(翌1月)'!D38</f>
        <v>火</v>
      </c>
      <c r="U136" s="101" t="str">
        <f>'旬報(翌1月)'!D39</f>
        <v>水</v>
      </c>
      <c r="V136" s="101" t="str">
        <f>'旬報(翌1月)'!D40</f>
        <v>木</v>
      </c>
      <c r="W136" s="101" t="str">
        <f>'旬報(翌1月)'!D41</f>
        <v>金</v>
      </c>
      <c r="X136" s="101" t="str">
        <f>'旬報(翌1月)'!D42</f>
        <v>土</v>
      </c>
      <c r="Y136" s="101" t="str">
        <f>'旬報(翌1月)'!D43</f>
        <v>日</v>
      </c>
      <c r="Z136" s="101" t="str">
        <f>'旬報(翌1月)'!D44</f>
        <v>月</v>
      </c>
      <c r="AA136" s="101" t="str">
        <f>'旬報(翌1月)'!D45</f>
        <v>火</v>
      </c>
      <c r="AB136" s="101" t="str">
        <f>'旬報(翌1月)'!D56</f>
        <v>水</v>
      </c>
      <c r="AC136" s="101" t="str">
        <f>'旬報(翌1月)'!D57</f>
        <v>木</v>
      </c>
      <c r="AD136" s="101" t="str">
        <f>'旬報(翌1月)'!D58</f>
        <v>金</v>
      </c>
      <c r="AE136" s="101" t="str">
        <f>'旬報(翌1月)'!D59</f>
        <v>土</v>
      </c>
      <c r="AF136" s="101" t="str">
        <f>'旬報(翌1月)'!D60</f>
        <v>日</v>
      </c>
      <c r="AG136" s="101" t="str">
        <f>'旬報(翌1月)'!D61</f>
        <v>月</v>
      </c>
      <c r="AH136" s="101" t="str">
        <f>'旬報(翌1月)'!D62</f>
        <v>火</v>
      </c>
      <c r="AI136" s="101" t="str">
        <f>'旬報(翌1月)'!D63</f>
        <v>水</v>
      </c>
      <c r="AJ136" s="116" t="str">
        <f>IF(OR('旬報(翌1月)'!D64="土",'旬報(翌1月)'!D64="日"),'旬報(翌1月)'!D64,"年")</f>
        <v>年</v>
      </c>
      <c r="AK136" s="116" t="str">
        <f>'旬報(翌1月)'!D65</f>
        <v>金</v>
      </c>
      <c r="AL136" s="119" t="str">
        <f>'旬報(翌1月)'!D66</f>
        <v>土</v>
      </c>
      <c r="AM136" s="71"/>
      <c r="AN136" s="71"/>
      <c r="AP136" s="1"/>
    </row>
    <row r="137" spans="1:44" ht="12.75" customHeight="1">
      <c r="B137" s="225">
        <f>B7-2</f>
        <v>1</v>
      </c>
      <c r="C137" s="226" t="s">
        <v>1</v>
      </c>
      <c r="D137" s="3">
        <f>D124</f>
        <v>0</v>
      </c>
      <c r="E137" s="222">
        <f>E124</f>
        <v>0</v>
      </c>
      <c r="F137" s="223"/>
      <c r="G137" s="224"/>
      <c r="H137" s="109"/>
      <c r="I137" s="76"/>
      <c r="J137" s="110"/>
      <c r="K137" s="76"/>
      <c r="L137" s="108"/>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7"/>
      <c r="AM137" s="1"/>
      <c r="AN137" s="1"/>
      <c r="AO137">
        <f>SUM(COUNTIF(H137:AL137,{"休"}))</f>
        <v>0</v>
      </c>
      <c r="AP137" s="1"/>
      <c r="AQ137">
        <f>SUM(COUNTIF(H137:AL137,{"■"}))</f>
        <v>0</v>
      </c>
      <c r="AR137">
        <f>AO137+AQ137</f>
        <v>0</v>
      </c>
    </row>
    <row r="138" spans="1:44" ht="12.75" customHeight="1">
      <c r="B138" s="225"/>
      <c r="C138" s="226"/>
      <c r="D138" s="3">
        <f t="shared" ref="D138:E148" si="20">D125</f>
        <v>0</v>
      </c>
      <c r="E138" s="222">
        <f t="shared" si="20"/>
        <v>0</v>
      </c>
      <c r="F138" s="223"/>
      <c r="G138" s="224"/>
      <c r="H138" s="109"/>
      <c r="I138" s="76"/>
      <c r="J138" s="110"/>
      <c r="K138" s="111"/>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7"/>
      <c r="AM138" s="1"/>
      <c r="AN138" s="1"/>
      <c r="AO138">
        <f>SUM(COUNTIF(H138:AL138,{"休"}))</f>
        <v>0</v>
      </c>
      <c r="AP138" s="1"/>
      <c r="AQ138">
        <f>SUM(COUNTIF(H138:AL138,{"■"}))</f>
        <v>0</v>
      </c>
      <c r="AR138">
        <f t="shared" ref="AR138:AR148" si="21">AO138+AQ138</f>
        <v>0</v>
      </c>
    </row>
    <row r="139" spans="1:44" ht="12.75" customHeight="1">
      <c r="B139" s="182"/>
      <c r="C139" s="185"/>
      <c r="D139" s="3">
        <f t="shared" si="20"/>
        <v>0</v>
      </c>
      <c r="E139" s="222">
        <f t="shared" si="20"/>
        <v>0</v>
      </c>
      <c r="F139" s="223"/>
      <c r="G139" s="224"/>
      <c r="H139" s="198"/>
      <c r="I139" s="98"/>
      <c r="J139" s="199"/>
      <c r="K139" s="97"/>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9"/>
      <c r="AM139" s="93"/>
      <c r="AN139" s="93"/>
      <c r="AO139">
        <f>SUM(COUNTIF(H139:AL139,{"休"}))</f>
        <v>0</v>
      </c>
      <c r="AQ139">
        <f>SUM(COUNTIF(H139:AL139,{"■"}))</f>
        <v>0</v>
      </c>
      <c r="AR139">
        <f t="shared" si="21"/>
        <v>0</v>
      </c>
    </row>
    <row r="140" spans="1:44" ht="12.75" customHeight="1">
      <c r="A140" s="200"/>
      <c r="B140" s="238"/>
      <c r="C140" s="239"/>
      <c r="D140" s="3">
        <f t="shared" si="20"/>
        <v>0</v>
      </c>
      <c r="E140" s="222">
        <f t="shared" si="20"/>
        <v>0</v>
      </c>
      <c r="F140" s="223"/>
      <c r="G140" s="224"/>
      <c r="H140" s="193"/>
      <c r="I140" s="194"/>
      <c r="J140" s="195"/>
      <c r="K140" s="111"/>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7"/>
      <c r="AM140" s="1"/>
      <c r="AN140" s="1"/>
      <c r="AO140">
        <f>SUM(COUNTIF(H140:AL140,{"休"}))</f>
        <v>0</v>
      </c>
      <c r="AP140" s="1"/>
      <c r="AQ140">
        <f>SUM(COUNTIF(H140:AL140,{"■"}))</f>
        <v>0</v>
      </c>
      <c r="AR140">
        <f t="shared" si="21"/>
        <v>0</v>
      </c>
    </row>
    <row r="141" spans="1:44" ht="12.75" customHeight="1">
      <c r="A141" s="200"/>
      <c r="B141" s="238"/>
      <c r="C141" s="239"/>
      <c r="D141" s="3">
        <f t="shared" si="20"/>
        <v>0</v>
      </c>
      <c r="E141" s="222">
        <f t="shared" si="20"/>
        <v>0</v>
      </c>
      <c r="F141" s="223"/>
      <c r="G141" s="224"/>
      <c r="H141" s="109"/>
      <c r="I141" s="76"/>
      <c r="J141" s="110"/>
      <c r="K141" s="111"/>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7"/>
      <c r="AM141" s="1"/>
      <c r="AN141" s="1"/>
      <c r="AO141">
        <f>SUM(COUNTIF(H141:AL141,{"休"}))</f>
        <v>0</v>
      </c>
      <c r="AP141" s="1"/>
      <c r="AQ141">
        <f>SUM(COUNTIF(H141:AL141,{"■"}))</f>
        <v>0</v>
      </c>
      <c r="AR141">
        <f t="shared" si="21"/>
        <v>0</v>
      </c>
    </row>
    <row r="142" spans="1:44" ht="12.75" customHeight="1">
      <c r="A142" s="200"/>
      <c r="C142" s="200"/>
      <c r="D142" s="3">
        <f t="shared" si="20"/>
        <v>0</v>
      </c>
      <c r="E142" s="222">
        <f t="shared" si="20"/>
        <v>0</v>
      </c>
      <c r="F142" s="223"/>
      <c r="G142" s="224"/>
      <c r="H142" s="198"/>
      <c r="I142" s="98"/>
      <c r="J142" s="199"/>
      <c r="K142" s="97"/>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9"/>
      <c r="AM142" s="93"/>
      <c r="AN142" s="93"/>
      <c r="AO142">
        <f>SUM(COUNTIF(H142:AL142,{"休"}))</f>
        <v>0</v>
      </c>
      <c r="AQ142">
        <f>SUM(COUNTIF(H142:AL142,{"■"}))</f>
        <v>0</v>
      </c>
      <c r="AR142">
        <f t="shared" si="21"/>
        <v>0</v>
      </c>
    </row>
    <row r="143" spans="1:44" ht="12.75" customHeight="1">
      <c r="B143" s="225"/>
      <c r="C143" s="226"/>
      <c r="D143" s="3">
        <f t="shared" si="20"/>
        <v>0</v>
      </c>
      <c r="E143" s="222">
        <f t="shared" si="20"/>
        <v>0</v>
      </c>
      <c r="F143" s="223"/>
      <c r="G143" s="224"/>
      <c r="H143" s="193"/>
      <c r="I143" s="194"/>
      <c r="J143" s="195"/>
      <c r="K143" s="111"/>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7"/>
      <c r="AM143" s="1"/>
      <c r="AN143" s="1"/>
      <c r="AO143">
        <f>SUM(COUNTIF(H143:AL143,{"休"}))</f>
        <v>0</v>
      </c>
      <c r="AP143" s="1"/>
      <c r="AQ143">
        <f>SUM(COUNTIF(H143:AL143,{"■"}))</f>
        <v>0</v>
      </c>
      <c r="AR143">
        <f t="shared" si="21"/>
        <v>0</v>
      </c>
    </row>
    <row r="144" spans="1:44" ht="12.75" customHeight="1">
      <c r="B144" s="225"/>
      <c r="C144" s="226"/>
      <c r="D144" s="3">
        <f t="shared" si="20"/>
        <v>0</v>
      </c>
      <c r="E144" s="222">
        <f t="shared" si="20"/>
        <v>0</v>
      </c>
      <c r="F144" s="223"/>
      <c r="G144" s="224"/>
      <c r="H144" s="109"/>
      <c r="I144" s="76"/>
      <c r="J144" s="110"/>
      <c r="K144" s="111"/>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7"/>
      <c r="AM144" s="1"/>
      <c r="AN144" s="1"/>
      <c r="AO144">
        <f>SUM(COUNTIF(H144:AL144,{"休"}))</f>
        <v>0</v>
      </c>
      <c r="AP144" s="1"/>
      <c r="AQ144">
        <f>SUM(COUNTIF(H144:AL144,{"■"}))</f>
        <v>0</v>
      </c>
      <c r="AR144">
        <f t="shared" si="21"/>
        <v>0</v>
      </c>
    </row>
    <row r="145" spans="2:44" ht="12.75" customHeight="1">
      <c r="B145" s="182"/>
      <c r="C145" s="200"/>
      <c r="D145" s="3">
        <f t="shared" si="20"/>
        <v>0</v>
      </c>
      <c r="E145" s="222">
        <f t="shared" si="20"/>
        <v>0</v>
      </c>
      <c r="F145" s="223"/>
      <c r="G145" s="224"/>
      <c r="H145" s="198"/>
      <c r="I145" s="98"/>
      <c r="J145" s="199"/>
      <c r="K145" s="97"/>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8"/>
      <c r="AK145" s="98"/>
      <c r="AL145" s="99"/>
      <c r="AM145" s="93"/>
      <c r="AN145" s="93"/>
      <c r="AO145">
        <f>SUM(COUNTIF(H145:AL145,{"休"}))</f>
        <v>0</v>
      </c>
      <c r="AQ145">
        <f>SUM(COUNTIF(H145:AL145,{"■"}))</f>
        <v>0</v>
      </c>
      <c r="AR145">
        <f t="shared" si="21"/>
        <v>0</v>
      </c>
    </row>
    <row r="146" spans="2:44" ht="12.75" customHeight="1">
      <c r="B146" s="225"/>
      <c r="C146" s="226"/>
      <c r="D146" s="3">
        <f t="shared" si="20"/>
        <v>0</v>
      </c>
      <c r="E146" s="222">
        <f t="shared" si="20"/>
        <v>0</v>
      </c>
      <c r="F146" s="223"/>
      <c r="G146" s="224"/>
      <c r="H146" s="193"/>
      <c r="I146" s="194"/>
      <c r="J146" s="195"/>
      <c r="K146" s="111"/>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7"/>
      <c r="AM146" s="1"/>
      <c r="AN146" s="1"/>
      <c r="AO146">
        <f>SUM(COUNTIF(H146:AL146,{"休"}))</f>
        <v>0</v>
      </c>
      <c r="AP146" s="1"/>
      <c r="AQ146">
        <f>SUM(COUNTIF(H146:AL146,{"■"}))</f>
        <v>0</v>
      </c>
      <c r="AR146">
        <f t="shared" si="21"/>
        <v>0</v>
      </c>
    </row>
    <row r="147" spans="2:44" ht="12.75" customHeight="1">
      <c r="B147" s="225"/>
      <c r="C147" s="226"/>
      <c r="D147" s="3">
        <f t="shared" si="20"/>
        <v>0</v>
      </c>
      <c r="E147" s="222">
        <f t="shared" si="20"/>
        <v>0</v>
      </c>
      <c r="F147" s="223"/>
      <c r="G147" s="224"/>
      <c r="H147" s="109"/>
      <c r="I147" s="76"/>
      <c r="J147" s="110"/>
      <c r="K147" s="111"/>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7"/>
      <c r="AM147" s="1"/>
      <c r="AN147" s="1"/>
      <c r="AO147">
        <f>SUM(COUNTIF(H147:AL147,{"休"}))</f>
        <v>0</v>
      </c>
      <c r="AP147" s="1"/>
      <c r="AQ147">
        <f>SUM(COUNTIF(H147:AL147,{"■"}))</f>
        <v>0</v>
      </c>
      <c r="AR147">
        <f t="shared" si="21"/>
        <v>0</v>
      </c>
    </row>
    <row r="148" spans="2:44" ht="12.75" customHeight="1" thickBot="1">
      <c r="B148" s="121"/>
      <c r="C148" s="189"/>
      <c r="D148" s="3">
        <f t="shared" si="20"/>
        <v>0</v>
      </c>
      <c r="E148" s="222">
        <f t="shared" si="20"/>
        <v>0</v>
      </c>
      <c r="F148" s="223"/>
      <c r="G148" s="224"/>
      <c r="H148" s="113"/>
      <c r="I148" s="114"/>
      <c r="J148" s="115"/>
      <c r="K148" s="97"/>
      <c r="L148" s="98"/>
      <c r="M148" s="98"/>
      <c r="N148" s="98"/>
      <c r="O148" s="98"/>
      <c r="P148" s="98"/>
      <c r="Q148" s="98"/>
      <c r="R148" s="98"/>
      <c r="S148" s="98"/>
      <c r="T148" s="98"/>
      <c r="U148" s="98"/>
      <c r="V148" s="98"/>
      <c r="W148" s="98"/>
      <c r="X148" s="98"/>
      <c r="Y148" s="98"/>
      <c r="Z148" s="98"/>
      <c r="AA148" s="98"/>
      <c r="AB148" s="98"/>
      <c r="AC148" s="98"/>
      <c r="AD148" s="98"/>
      <c r="AE148" s="98"/>
      <c r="AF148" s="98"/>
      <c r="AG148" s="98"/>
      <c r="AH148" s="98"/>
      <c r="AI148" s="98"/>
      <c r="AJ148" s="98"/>
      <c r="AK148" s="98"/>
      <c r="AL148" s="99"/>
      <c r="AM148" s="93"/>
      <c r="AN148" s="93"/>
      <c r="AO148">
        <f>SUM(COUNTIF(H148:AL148,{"休"}))</f>
        <v>0</v>
      </c>
      <c r="AQ148">
        <f>SUM(COUNTIF(H148:AL148,{"■"}))</f>
        <v>0</v>
      </c>
      <c r="AR148">
        <f t="shared" si="21"/>
        <v>0</v>
      </c>
    </row>
    <row r="149" spans="2:44" ht="12.75" customHeight="1">
      <c r="B149" s="182"/>
      <c r="C149" s="185"/>
      <c r="D149" s="192"/>
      <c r="E149" s="203"/>
      <c r="F149" s="16"/>
      <c r="G149" s="204"/>
      <c r="H149" s="120" t="str">
        <f>'旬報(翌2月)'!D16</f>
        <v>日</v>
      </c>
      <c r="I149" s="116" t="str">
        <f>'旬報(翌2月)'!D17</f>
        <v>月</v>
      </c>
      <c r="J149" s="116" t="str">
        <f>'旬報(翌2月)'!D18</f>
        <v>火</v>
      </c>
      <c r="K149" s="101" t="str">
        <f>'旬報(翌2月)'!D19</f>
        <v>水</v>
      </c>
      <c r="L149" s="101" t="str">
        <f>'旬報(翌2月)'!D20</f>
        <v>木</v>
      </c>
      <c r="M149" s="101" t="str">
        <f>'旬報(翌2月)'!D21</f>
        <v>金</v>
      </c>
      <c r="N149" s="101" t="str">
        <f>'旬報(翌2月)'!D22</f>
        <v>土</v>
      </c>
      <c r="O149" s="101" t="str">
        <f>'旬報(翌2月)'!D23</f>
        <v>日</v>
      </c>
      <c r="P149" s="101" t="str">
        <f>'旬報(翌2月)'!D24</f>
        <v>月</v>
      </c>
      <c r="Q149" s="101" t="str">
        <f>'旬報(翌2月)'!D25</f>
        <v>火</v>
      </c>
      <c r="R149" s="101" t="str">
        <f>'旬報(翌2月)'!D36</f>
        <v>水</v>
      </c>
      <c r="S149" s="101" t="str">
        <f>'旬報(翌2月)'!D37</f>
        <v>木</v>
      </c>
      <c r="T149" s="101" t="str">
        <f>'旬報(翌2月)'!D38</f>
        <v>金</v>
      </c>
      <c r="U149" s="101" t="str">
        <f>'旬報(翌2月)'!D39</f>
        <v>土</v>
      </c>
      <c r="V149" s="101" t="str">
        <f>'旬報(翌2月)'!D40</f>
        <v>日</v>
      </c>
      <c r="W149" s="101" t="str">
        <f>'旬報(翌2月)'!D41</f>
        <v>月</v>
      </c>
      <c r="X149" s="101" t="str">
        <f>'旬報(翌2月)'!D42</f>
        <v>火</v>
      </c>
      <c r="Y149" s="101" t="str">
        <f>'旬報(翌2月)'!D43</f>
        <v>水</v>
      </c>
      <c r="Z149" s="101" t="str">
        <f>'旬報(翌2月)'!D44</f>
        <v>木</v>
      </c>
      <c r="AA149" s="101" t="str">
        <f>'旬報(翌2月)'!D45</f>
        <v>金</v>
      </c>
      <c r="AB149" s="101" t="str">
        <f>'旬報(翌2月)'!D56</f>
        <v>土</v>
      </c>
      <c r="AC149" s="101" t="str">
        <f>'旬報(翌2月)'!D57</f>
        <v>日</v>
      </c>
      <c r="AD149" s="101" t="str">
        <f>'旬報(翌2月)'!D58</f>
        <v>月</v>
      </c>
      <c r="AE149" s="101" t="str">
        <f>'旬報(翌2月)'!D59</f>
        <v>火</v>
      </c>
      <c r="AF149" s="101" t="str">
        <f>'旬報(翌2月)'!D60</f>
        <v>水</v>
      </c>
      <c r="AG149" s="101" t="str">
        <f>'旬報(翌2月)'!D61</f>
        <v>木</v>
      </c>
      <c r="AH149" s="101" t="str">
        <f>'旬報(翌2月)'!D62</f>
        <v>金</v>
      </c>
      <c r="AI149" s="101" t="str">
        <f>'旬報(翌2月)'!D63</f>
        <v>土</v>
      </c>
      <c r="AJ149" s="101">
        <f>'旬報(翌2月)'!D64</f>
        <v>0</v>
      </c>
      <c r="AK149" s="101"/>
      <c r="AL149" s="102"/>
      <c r="AM149" s="71"/>
      <c r="AN149" s="71"/>
    </row>
    <row r="150" spans="2:44" ht="12.75" customHeight="1">
      <c r="B150" s="225">
        <f t="shared" ref="B150" si="22">B137+1</f>
        <v>2</v>
      </c>
      <c r="C150" s="226" t="s">
        <v>1</v>
      </c>
      <c r="D150" s="3">
        <f>D137</f>
        <v>0</v>
      </c>
      <c r="E150" s="222">
        <f>E137</f>
        <v>0</v>
      </c>
      <c r="F150" s="223"/>
      <c r="G150" s="224"/>
      <c r="H150" s="75"/>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7"/>
      <c r="AM150" s="1"/>
      <c r="AN150" s="1"/>
      <c r="AO150">
        <f>SUM(COUNTIF(H150:AL150,{"休"}))</f>
        <v>0</v>
      </c>
      <c r="AQ150">
        <f>SUM(COUNTIF(H150:AL150,{"■"}))</f>
        <v>0</v>
      </c>
      <c r="AR150">
        <f>AO150+AQ150</f>
        <v>0</v>
      </c>
    </row>
    <row r="151" spans="2:44" ht="12.75" customHeight="1">
      <c r="B151" s="225"/>
      <c r="C151" s="226"/>
      <c r="D151" s="3">
        <f t="shared" ref="D151:E161" si="23">D138</f>
        <v>0</v>
      </c>
      <c r="E151" s="222">
        <f t="shared" si="23"/>
        <v>0</v>
      </c>
      <c r="F151" s="223"/>
      <c r="G151" s="224"/>
      <c r="H151" s="75"/>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1"/>
      <c r="AN151" s="1"/>
      <c r="AO151">
        <f>SUM(COUNTIF(H151:AL151,{"休"}))</f>
        <v>0</v>
      </c>
      <c r="AQ151">
        <f>SUM(COUNTIF(H151:AL151,{"■"}))</f>
        <v>0</v>
      </c>
      <c r="AR151">
        <f t="shared" ref="AR151:AR161" si="24">AO151+AQ151</f>
        <v>0</v>
      </c>
    </row>
    <row r="152" spans="2:44" ht="12.75" customHeight="1">
      <c r="B152" s="182"/>
      <c r="C152" s="200"/>
      <c r="D152" s="3">
        <f t="shared" si="23"/>
        <v>0</v>
      </c>
      <c r="E152" s="222">
        <f t="shared" si="23"/>
        <v>0</v>
      </c>
      <c r="F152" s="223"/>
      <c r="G152" s="224"/>
      <c r="H152" s="97"/>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98"/>
      <c r="AJ152" s="98"/>
      <c r="AK152" s="98"/>
      <c r="AL152" s="99"/>
      <c r="AM152" s="93"/>
      <c r="AN152" s="93"/>
      <c r="AO152">
        <f>SUM(COUNTIF(H152:AL152,{"休"}))</f>
        <v>0</v>
      </c>
      <c r="AQ152">
        <f>SUM(COUNTIF(H152:AL152,{"■"}))</f>
        <v>0</v>
      </c>
      <c r="AR152">
        <f t="shared" si="24"/>
        <v>0</v>
      </c>
    </row>
    <row r="153" spans="2:44" ht="12.75" customHeight="1">
      <c r="B153" s="225"/>
      <c r="C153" s="226"/>
      <c r="D153" s="3">
        <f t="shared" si="23"/>
        <v>0</v>
      </c>
      <c r="E153" s="222">
        <f t="shared" si="23"/>
        <v>0</v>
      </c>
      <c r="F153" s="223"/>
      <c r="G153" s="224"/>
      <c r="H153" s="75"/>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1"/>
      <c r="AN153" s="1"/>
      <c r="AO153">
        <f>SUM(COUNTIF(H153:AL153,{"休"}))</f>
        <v>0</v>
      </c>
      <c r="AQ153">
        <f>SUM(COUNTIF(H153:AL153,{"■"}))</f>
        <v>0</v>
      </c>
      <c r="AR153">
        <f t="shared" si="24"/>
        <v>0</v>
      </c>
    </row>
    <row r="154" spans="2:44" ht="12.75" customHeight="1">
      <c r="B154" s="225"/>
      <c r="C154" s="226"/>
      <c r="D154" s="3">
        <f t="shared" si="23"/>
        <v>0</v>
      </c>
      <c r="E154" s="222">
        <f t="shared" si="23"/>
        <v>0</v>
      </c>
      <c r="F154" s="223"/>
      <c r="G154" s="224"/>
      <c r="H154" s="75"/>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7"/>
      <c r="AM154" s="1"/>
      <c r="AN154" s="1"/>
      <c r="AO154">
        <f>SUM(COUNTIF(H154:AL154,{"休"}))</f>
        <v>0</v>
      </c>
      <c r="AQ154">
        <f>SUM(COUNTIF(H154:AL154,{"■"}))</f>
        <v>0</v>
      </c>
      <c r="AR154">
        <f t="shared" si="24"/>
        <v>0</v>
      </c>
    </row>
    <row r="155" spans="2:44" ht="12.75" customHeight="1">
      <c r="B155" s="182"/>
      <c r="C155" s="200"/>
      <c r="D155" s="3">
        <f t="shared" si="23"/>
        <v>0</v>
      </c>
      <c r="E155" s="222">
        <f t="shared" si="23"/>
        <v>0</v>
      </c>
      <c r="F155" s="223"/>
      <c r="G155" s="224"/>
      <c r="H155" s="97"/>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98"/>
      <c r="AJ155" s="98"/>
      <c r="AK155" s="98"/>
      <c r="AL155" s="99"/>
      <c r="AM155" s="93"/>
      <c r="AN155" s="93"/>
      <c r="AO155">
        <f>SUM(COUNTIF(H155:AL155,{"休"}))</f>
        <v>0</v>
      </c>
      <c r="AQ155">
        <f>SUM(COUNTIF(H155:AL155,{"■"}))</f>
        <v>0</v>
      </c>
      <c r="AR155">
        <f t="shared" si="24"/>
        <v>0</v>
      </c>
    </row>
    <row r="156" spans="2:44" ht="12.75" customHeight="1">
      <c r="B156" s="225"/>
      <c r="C156" s="226"/>
      <c r="D156" s="3">
        <f t="shared" si="23"/>
        <v>0</v>
      </c>
      <c r="E156" s="222">
        <f t="shared" si="23"/>
        <v>0</v>
      </c>
      <c r="F156" s="223"/>
      <c r="G156" s="224"/>
      <c r="H156" s="75"/>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7"/>
      <c r="AM156" s="1"/>
      <c r="AN156" s="1"/>
      <c r="AO156">
        <f>SUM(COUNTIF(H156:AL156,{"休"}))</f>
        <v>0</v>
      </c>
      <c r="AQ156">
        <f>SUM(COUNTIF(H156:AL156,{"■"}))</f>
        <v>0</v>
      </c>
      <c r="AR156">
        <f t="shared" si="24"/>
        <v>0</v>
      </c>
    </row>
    <row r="157" spans="2:44" ht="12.75" customHeight="1">
      <c r="B157" s="225"/>
      <c r="C157" s="226"/>
      <c r="D157" s="3">
        <f t="shared" si="23"/>
        <v>0</v>
      </c>
      <c r="E157" s="222">
        <f t="shared" si="23"/>
        <v>0</v>
      </c>
      <c r="F157" s="223"/>
      <c r="G157" s="224"/>
      <c r="H157" s="75"/>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7"/>
      <c r="AM157" s="1"/>
      <c r="AN157" s="1"/>
      <c r="AO157">
        <f>SUM(COUNTIF(H157:AL157,{"休"}))</f>
        <v>0</v>
      </c>
      <c r="AQ157">
        <f>SUM(COUNTIF(H157:AL157,{"■"}))</f>
        <v>0</v>
      </c>
      <c r="AR157">
        <f t="shared" si="24"/>
        <v>0</v>
      </c>
    </row>
    <row r="158" spans="2:44" ht="12.75" customHeight="1">
      <c r="B158" s="182"/>
      <c r="C158" s="185"/>
      <c r="D158" s="3">
        <f t="shared" si="23"/>
        <v>0</v>
      </c>
      <c r="E158" s="222">
        <f t="shared" si="23"/>
        <v>0</v>
      </c>
      <c r="F158" s="223"/>
      <c r="G158" s="224"/>
      <c r="H158" s="97"/>
      <c r="I158" s="98"/>
      <c r="J158" s="98"/>
      <c r="K158" s="98"/>
      <c r="L158" s="98"/>
      <c r="M158" s="98"/>
      <c r="N158" s="98"/>
      <c r="O158" s="98"/>
      <c r="P158" s="98"/>
      <c r="Q158" s="98"/>
      <c r="R158" s="98"/>
      <c r="S158" s="98"/>
      <c r="T158" s="98"/>
      <c r="U158" s="98"/>
      <c r="V158" s="98"/>
      <c r="W158" s="98"/>
      <c r="X158" s="98"/>
      <c r="Y158" s="98"/>
      <c r="Z158" s="98"/>
      <c r="AA158" s="98"/>
      <c r="AB158" s="98"/>
      <c r="AC158" s="98"/>
      <c r="AD158" s="98"/>
      <c r="AE158" s="98"/>
      <c r="AF158" s="98"/>
      <c r="AG158" s="98"/>
      <c r="AH158" s="98"/>
      <c r="AI158" s="98"/>
      <c r="AJ158" s="98"/>
      <c r="AK158" s="98"/>
      <c r="AL158" s="99"/>
      <c r="AM158" s="93"/>
      <c r="AN158" s="93"/>
      <c r="AO158">
        <f>SUM(COUNTIF(H158:AL158,{"休"}))</f>
        <v>0</v>
      </c>
      <c r="AQ158">
        <f>SUM(COUNTIF(H158:AL158,{"■"}))</f>
        <v>0</v>
      </c>
      <c r="AR158">
        <f t="shared" si="24"/>
        <v>0</v>
      </c>
    </row>
    <row r="159" spans="2:44" ht="12.75" customHeight="1">
      <c r="B159" s="225"/>
      <c r="C159" s="239"/>
      <c r="D159" s="3">
        <f t="shared" si="23"/>
        <v>0</v>
      </c>
      <c r="E159" s="222">
        <f t="shared" si="23"/>
        <v>0</v>
      </c>
      <c r="F159" s="223"/>
      <c r="G159" s="224"/>
      <c r="H159" s="75"/>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7"/>
      <c r="AM159" s="1"/>
      <c r="AN159" s="1"/>
      <c r="AO159">
        <f>SUM(COUNTIF(H159:AL159,{"休"}))</f>
        <v>0</v>
      </c>
      <c r="AQ159">
        <f>SUM(COUNTIF(H159:AL159,{"■"}))</f>
        <v>0</v>
      </c>
      <c r="AR159">
        <f t="shared" si="24"/>
        <v>0</v>
      </c>
    </row>
    <row r="160" spans="2:44" ht="12.75" customHeight="1">
      <c r="B160" s="225"/>
      <c r="C160" s="239"/>
      <c r="D160" s="3">
        <f t="shared" si="23"/>
        <v>0</v>
      </c>
      <c r="E160" s="222">
        <f t="shared" si="23"/>
        <v>0</v>
      </c>
      <c r="F160" s="223"/>
      <c r="G160" s="224"/>
      <c r="H160" s="75"/>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7"/>
      <c r="AM160" s="1"/>
      <c r="AN160" s="1"/>
      <c r="AO160">
        <f>SUM(COUNTIF(H160:AL160,{"休"}))</f>
        <v>0</v>
      </c>
      <c r="AQ160">
        <f>SUM(COUNTIF(H160:AL160,{"■"}))</f>
        <v>0</v>
      </c>
      <c r="AR160">
        <f t="shared" si="24"/>
        <v>0</v>
      </c>
    </row>
    <row r="161" spans="2:44" ht="12.75" customHeight="1">
      <c r="B161" s="121"/>
      <c r="C161" s="189"/>
      <c r="D161" s="3">
        <f t="shared" si="23"/>
        <v>0</v>
      </c>
      <c r="E161" s="222">
        <f t="shared" si="23"/>
        <v>0</v>
      </c>
      <c r="F161" s="223"/>
      <c r="G161" s="224"/>
      <c r="H161" s="97"/>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9"/>
      <c r="AM161" s="93"/>
      <c r="AN161" s="93"/>
      <c r="AO161">
        <f>SUM(COUNTIF(H161:AL161,{"休"}))</f>
        <v>0</v>
      </c>
      <c r="AQ161">
        <f>SUM(COUNTIF(H161:AL161,{"■"}))</f>
        <v>0</v>
      </c>
      <c r="AR161">
        <f t="shared" si="24"/>
        <v>0</v>
      </c>
    </row>
    <row r="162" spans="2:44" ht="12.75" customHeight="1">
      <c r="B162" s="182"/>
      <c r="C162" s="185"/>
      <c r="D162" s="192"/>
      <c r="E162" s="203"/>
      <c r="F162" s="16"/>
      <c r="G162" s="204"/>
      <c r="H162" s="100" t="str">
        <f>'旬報(翌3月)'!D16</f>
        <v>日</v>
      </c>
      <c r="I162" s="101" t="str">
        <f>'旬報(翌3月)'!D17</f>
        <v>月</v>
      </c>
      <c r="J162" s="101" t="str">
        <f>'旬報(翌3月)'!D18</f>
        <v>火</v>
      </c>
      <c r="K162" s="101" t="str">
        <f>'旬報(翌3月)'!D19</f>
        <v>水</v>
      </c>
      <c r="L162" s="101" t="str">
        <f>'旬報(翌3月)'!D20</f>
        <v>木</v>
      </c>
      <c r="M162" s="101" t="str">
        <f>'旬報(翌3月)'!D21</f>
        <v>金</v>
      </c>
      <c r="N162" s="101" t="str">
        <f>'旬報(翌3月)'!D22</f>
        <v>土</v>
      </c>
      <c r="O162" s="101" t="str">
        <f>'旬報(翌3月)'!D23</f>
        <v>日</v>
      </c>
      <c r="P162" s="101" t="str">
        <f>'旬報(翌3月)'!D24</f>
        <v>月</v>
      </c>
      <c r="Q162" s="101" t="str">
        <f>'旬報(翌3月)'!D25</f>
        <v>火</v>
      </c>
      <c r="R162" s="101" t="str">
        <f>'旬報(翌3月)'!D36</f>
        <v>水</v>
      </c>
      <c r="S162" s="101" t="str">
        <f>'旬報(翌3月)'!D37</f>
        <v>木</v>
      </c>
      <c r="T162" s="101" t="str">
        <f>'旬報(翌3月)'!D38</f>
        <v>金</v>
      </c>
      <c r="U162" s="101" t="str">
        <f>'旬報(翌3月)'!D39</f>
        <v>土</v>
      </c>
      <c r="V162" s="101" t="str">
        <f>'旬報(翌3月)'!D40</f>
        <v>日</v>
      </c>
      <c r="W162" s="101" t="str">
        <f>'旬報(翌3月)'!D41</f>
        <v>月</v>
      </c>
      <c r="X162" s="101" t="str">
        <f>'旬報(翌3月)'!D42</f>
        <v>火</v>
      </c>
      <c r="Y162" s="101" t="str">
        <f>'旬報(翌3月)'!D43</f>
        <v>水</v>
      </c>
      <c r="Z162" s="101" t="str">
        <f>'旬報(翌3月)'!D44</f>
        <v>木</v>
      </c>
      <c r="AA162" s="101" t="str">
        <f>'旬報(翌3月)'!D45</f>
        <v>金</v>
      </c>
      <c r="AB162" s="101" t="str">
        <f>'旬報(翌3月)'!D56</f>
        <v>土</v>
      </c>
      <c r="AC162" s="101" t="str">
        <f>'旬報(翌3月)'!D57</f>
        <v>日</v>
      </c>
      <c r="AD162" s="101" t="str">
        <f>'旬報(翌3月)'!D58</f>
        <v>月</v>
      </c>
      <c r="AE162" s="101" t="str">
        <f>'旬報(翌3月)'!D59</f>
        <v>火</v>
      </c>
      <c r="AF162" s="101" t="str">
        <f>'旬報(翌3月)'!D60</f>
        <v>水</v>
      </c>
      <c r="AG162" s="101" t="str">
        <f>'旬報(翌3月)'!D61</f>
        <v>木</v>
      </c>
      <c r="AH162" s="101" t="str">
        <f>'旬報(翌3月)'!D62</f>
        <v>金</v>
      </c>
      <c r="AI162" s="101" t="str">
        <f>'旬報(翌3月)'!D63</f>
        <v>土</v>
      </c>
      <c r="AJ162" s="101" t="str">
        <f>'旬報(翌3月)'!D64</f>
        <v>日</v>
      </c>
      <c r="AK162" s="101" t="str">
        <f>'旬報(翌3月)'!D65</f>
        <v>月</v>
      </c>
      <c r="AL162" s="102" t="str">
        <f>'旬報(翌3月)'!D66</f>
        <v>火</v>
      </c>
      <c r="AM162" s="71"/>
      <c r="AN162" s="71"/>
    </row>
    <row r="163" spans="2:44" ht="12.75" customHeight="1">
      <c r="B163" s="225">
        <f t="shared" ref="B163" si="25">B150+1</f>
        <v>3</v>
      </c>
      <c r="C163" s="226" t="s">
        <v>1</v>
      </c>
      <c r="D163" s="3">
        <f>D150</f>
        <v>0</v>
      </c>
      <c r="E163" s="222">
        <f>E150</f>
        <v>0</v>
      </c>
      <c r="F163" s="223"/>
      <c r="G163" s="224"/>
      <c r="H163" s="75"/>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7"/>
      <c r="AM163" s="1"/>
      <c r="AN163" s="1"/>
      <c r="AO163">
        <f>SUM(COUNTIF(H163:AL163,{"休"}))</f>
        <v>0</v>
      </c>
      <c r="AQ163">
        <f>SUM(COUNTIF(H163:AL163,{"■"}))</f>
        <v>0</v>
      </c>
      <c r="AR163">
        <f>AO163+AQ163</f>
        <v>0</v>
      </c>
    </row>
    <row r="164" spans="2:44" ht="12.75" customHeight="1">
      <c r="B164" s="225"/>
      <c r="C164" s="226"/>
      <c r="D164" s="3">
        <f t="shared" ref="D164:E174" si="26">D151</f>
        <v>0</v>
      </c>
      <c r="E164" s="222">
        <f t="shared" si="26"/>
        <v>0</v>
      </c>
      <c r="F164" s="223"/>
      <c r="G164" s="224"/>
      <c r="H164" s="75"/>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7"/>
      <c r="AM164" s="1"/>
      <c r="AN164" s="1"/>
      <c r="AO164">
        <f>SUM(COUNTIF(H164:AL164,{"休"}))</f>
        <v>0</v>
      </c>
      <c r="AQ164">
        <f>SUM(COUNTIF(H164:AL164,{"■"}))</f>
        <v>0</v>
      </c>
      <c r="AR164">
        <f>AO164+AQ164</f>
        <v>0</v>
      </c>
    </row>
    <row r="165" spans="2:44" ht="12.75" customHeight="1">
      <c r="B165" s="182"/>
      <c r="C165" s="200"/>
      <c r="D165" s="3">
        <f t="shared" si="26"/>
        <v>0</v>
      </c>
      <c r="E165" s="222">
        <f t="shared" si="26"/>
        <v>0</v>
      </c>
      <c r="F165" s="223"/>
      <c r="G165" s="223"/>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98"/>
      <c r="AH165" s="98"/>
      <c r="AI165" s="98"/>
      <c r="AJ165" s="98"/>
      <c r="AK165" s="98"/>
      <c r="AL165" s="99"/>
      <c r="AM165" s="93"/>
      <c r="AN165" s="93"/>
      <c r="AO165">
        <f>SUM(COUNTIF(H165:AL165,{"休"}))</f>
        <v>0</v>
      </c>
    </row>
    <row r="166" spans="2:44" ht="12.75" customHeight="1">
      <c r="B166" s="225"/>
      <c r="C166" s="239"/>
      <c r="D166" s="3">
        <f t="shared" si="26"/>
        <v>0</v>
      </c>
      <c r="E166" s="222">
        <f t="shared" si="26"/>
        <v>0</v>
      </c>
      <c r="F166" s="223"/>
      <c r="G166" s="224"/>
      <c r="H166" s="207"/>
      <c r="I166" s="194"/>
      <c r="J166" s="194"/>
      <c r="K166" s="194"/>
      <c r="L166" s="194"/>
      <c r="M166" s="194"/>
      <c r="N166" s="194"/>
      <c r="O166" s="194"/>
      <c r="P166" s="194"/>
      <c r="Q166" s="194"/>
      <c r="R166" s="194"/>
      <c r="S166" s="194"/>
      <c r="T166" s="194"/>
      <c r="U166" s="194"/>
      <c r="V166" s="194"/>
      <c r="W166" s="194"/>
      <c r="X166" s="194"/>
      <c r="Y166" s="194"/>
      <c r="Z166" s="194"/>
      <c r="AA166" s="194"/>
      <c r="AB166" s="194"/>
      <c r="AC166" s="194"/>
      <c r="AD166" s="194"/>
      <c r="AE166" s="194"/>
      <c r="AF166" s="194"/>
      <c r="AG166" s="194"/>
      <c r="AH166" s="194"/>
      <c r="AI166" s="194"/>
      <c r="AJ166" s="194"/>
      <c r="AK166" s="194"/>
      <c r="AL166" s="206"/>
      <c r="AM166" s="1"/>
      <c r="AN166" s="1"/>
      <c r="AO166">
        <f>SUM(COUNTIF(H166:AL166,{"休"}))</f>
        <v>0</v>
      </c>
      <c r="AQ166">
        <f>SUM(COUNTIF(H166:AL166,{"■"}))</f>
        <v>0</v>
      </c>
      <c r="AR166">
        <f>AO166+AQ166</f>
        <v>0</v>
      </c>
    </row>
    <row r="167" spans="2:44" ht="12.75" customHeight="1">
      <c r="B167" s="225"/>
      <c r="C167" s="239"/>
      <c r="D167" s="3">
        <f t="shared" si="26"/>
        <v>0</v>
      </c>
      <c r="E167" s="222">
        <f t="shared" si="26"/>
        <v>0</v>
      </c>
      <c r="F167" s="223"/>
      <c r="G167" s="224"/>
      <c r="H167" s="75"/>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7"/>
      <c r="AM167" s="1"/>
      <c r="AN167" s="1"/>
      <c r="AO167">
        <f>SUM(COUNTIF(H167:AL167,{"休"}))</f>
        <v>0</v>
      </c>
      <c r="AQ167">
        <f>SUM(COUNTIF(H167:AL167,{"■"}))</f>
        <v>0</v>
      </c>
      <c r="AR167">
        <f>AO167+AQ167</f>
        <v>0</v>
      </c>
    </row>
    <row r="168" spans="2:44" ht="12.75" customHeight="1">
      <c r="B168" s="182"/>
      <c r="C168" s="200"/>
      <c r="D168" s="3">
        <f t="shared" si="26"/>
        <v>0</v>
      </c>
      <c r="E168" s="222">
        <f t="shared" si="26"/>
        <v>0</v>
      </c>
      <c r="F168" s="223"/>
      <c r="G168" s="224"/>
      <c r="H168" s="20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98"/>
      <c r="AH168" s="98"/>
      <c r="AI168" s="98"/>
      <c r="AJ168" s="98"/>
      <c r="AK168" s="98"/>
      <c r="AL168" s="99"/>
      <c r="AM168" s="93"/>
      <c r="AN168" s="93"/>
      <c r="AO168">
        <f>SUM(COUNTIF(H168:AL168,{"休"}))</f>
        <v>0</v>
      </c>
    </row>
    <row r="169" spans="2:44" ht="12.75" customHeight="1">
      <c r="B169" s="225"/>
      <c r="C169" s="226"/>
      <c r="D169" s="3">
        <f t="shared" si="26"/>
        <v>0</v>
      </c>
      <c r="E169" s="222">
        <f t="shared" si="26"/>
        <v>0</v>
      </c>
      <c r="F169" s="223"/>
      <c r="G169" s="224"/>
      <c r="H169" s="207"/>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206"/>
      <c r="AM169" s="1"/>
      <c r="AN169" s="1"/>
      <c r="AO169">
        <f>SUM(COUNTIF(H169:AL169,{"休"}))</f>
        <v>0</v>
      </c>
      <c r="AQ169">
        <f>SUM(COUNTIF(H169:AL169,{"■"}))</f>
        <v>0</v>
      </c>
      <c r="AR169">
        <f>AO169+AQ169</f>
        <v>0</v>
      </c>
    </row>
    <row r="170" spans="2:44" ht="12.75" customHeight="1">
      <c r="B170" s="225"/>
      <c r="C170" s="226"/>
      <c r="D170" s="3">
        <f t="shared" si="26"/>
        <v>0</v>
      </c>
      <c r="E170" s="222">
        <f t="shared" si="26"/>
        <v>0</v>
      </c>
      <c r="F170" s="223"/>
      <c r="G170" s="224"/>
      <c r="H170" s="75"/>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7"/>
      <c r="AM170" s="1"/>
      <c r="AN170" s="1"/>
      <c r="AO170">
        <f>SUM(COUNTIF(H170:AL170,{"休"}))</f>
        <v>0</v>
      </c>
      <c r="AQ170">
        <f>SUM(COUNTIF(H170:AL170,{"■"}))</f>
        <v>0</v>
      </c>
      <c r="AR170">
        <f>AO170+AQ170</f>
        <v>0</v>
      </c>
    </row>
    <row r="171" spans="2:44" ht="12.75" customHeight="1">
      <c r="B171" s="182"/>
      <c r="C171" s="200"/>
      <c r="D171" s="3">
        <f t="shared" si="26"/>
        <v>0</v>
      </c>
      <c r="E171" s="222">
        <f t="shared" si="26"/>
        <v>0</v>
      </c>
      <c r="F171" s="223"/>
      <c r="G171" s="224"/>
      <c r="H171" s="20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98"/>
      <c r="AH171" s="98"/>
      <c r="AI171" s="98"/>
      <c r="AJ171" s="98"/>
      <c r="AK171" s="98"/>
      <c r="AL171" s="99"/>
      <c r="AM171" s="93"/>
      <c r="AN171" s="93"/>
      <c r="AO171">
        <f>SUM(COUNTIF(H171:AL171,{"休"}))</f>
        <v>0</v>
      </c>
    </row>
    <row r="172" spans="2:44" ht="12.75" customHeight="1">
      <c r="B172" s="225"/>
      <c r="C172" s="226"/>
      <c r="D172" s="3">
        <f t="shared" si="26"/>
        <v>0</v>
      </c>
      <c r="E172" s="222">
        <f t="shared" si="26"/>
        <v>0</v>
      </c>
      <c r="F172" s="223"/>
      <c r="G172" s="224"/>
      <c r="H172" s="207"/>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206"/>
      <c r="AM172" s="1"/>
      <c r="AN172" s="1"/>
      <c r="AO172">
        <f>SUM(COUNTIF(H172:AL172,{"休"}))</f>
        <v>0</v>
      </c>
      <c r="AQ172">
        <f>SUM(COUNTIF(H172:AL172,{"■"}))</f>
        <v>0</v>
      </c>
      <c r="AR172">
        <f>AO172+AQ172</f>
        <v>0</v>
      </c>
    </row>
    <row r="173" spans="2:44" ht="12.75" customHeight="1">
      <c r="B173" s="225"/>
      <c r="C173" s="226"/>
      <c r="D173" s="3">
        <f t="shared" si="26"/>
        <v>0</v>
      </c>
      <c r="E173" s="222">
        <f t="shared" si="26"/>
        <v>0</v>
      </c>
      <c r="F173" s="223"/>
      <c r="G173" s="224"/>
      <c r="H173" s="75"/>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7"/>
      <c r="AM173" s="1"/>
      <c r="AN173" s="1"/>
      <c r="AO173">
        <f>SUM(COUNTIF(H173:AL173,{"休"}))</f>
        <v>0</v>
      </c>
      <c r="AQ173">
        <f>SUM(COUNTIF(H173:AL173,{"■"}))</f>
        <v>0</v>
      </c>
      <c r="AR173">
        <f>AO173+AQ173</f>
        <v>0</v>
      </c>
    </row>
    <row r="174" spans="2:44" ht="12.75" customHeight="1">
      <c r="B174" s="121"/>
      <c r="C174" s="122"/>
      <c r="D174" s="3">
        <f>D161</f>
        <v>0</v>
      </c>
      <c r="E174" s="222">
        <f t="shared" si="26"/>
        <v>0</v>
      </c>
      <c r="F174" s="223"/>
      <c r="G174" s="224"/>
      <c r="H174" s="123"/>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c r="AK174" s="124"/>
      <c r="AL174" s="125"/>
      <c r="AM174" s="93"/>
      <c r="AN174" s="93"/>
      <c r="AO174">
        <f>SUM(COUNTIF(H174:AL174,{"休"}))</f>
        <v>0</v>
      </c>
    </row>
    <row r="175" spans="2:44" ht="13.5" customHeight="1">
      <c r="H175" s="41" t="s">
        <v>106</v>
      </c>
      <c r="I175" s="41"/>
      <c r="J175" s="41"/>
      <c r="K175" s="41"/>
      <c r="L175" s="41"/>
      <c r="M175" s="41"/>
      <c r="S175" t="s">
        <v>107</v>
      </c>
    </row>
    <row r="176" spans="2:44" ht="18" customHeight="1">
      <c r="P176" s="126"/>
      <c r="S176" s="63" t="s">
        <v>108</v>
      </c>
      <c r="T176" s="74"/>
      <c r="U176" s="1"/>
      <c r="V176" s="63"/>
      <c r="W176" s="64"/>
      <c r="X176" s="64"/>
      <c r="Y176" s="64"/>
      <c r="Z176" s="63"/>
      <c r="AA176" s="63"/>
      <c r="AB176" s="1"/>
      <c r="AC176" s="64"/>
      <c r="AO176">
        <f>AO16+AO29+AO42+AO55+AO68+AO81+AO94+AO107+AO120+AO133+AO146+AO159+AO172</f>
        <v>0</v>
      </c>
      <c r="AQ176">
        <f>AQ16+AQ29+AQ42+AQ55+AQ68+AQ81+AQ94+AQ107+AQ120+AQ133+AQ146+AQ159+AQ172</f>
        <v>0</v>
      </c>
      <c r="AR176">
        <f>AR16+AR29+AR42+AR55+AR68+AR81+AR94+AR107+AR120+AR133+AR146+AR159+AR172</f>
        <v>0</v>
      </c>
    </row>
    <row r="177" spans="4:38" ht="18" customHeight="1">
      <c r="S177" t="s">
        <v>117</v>
      </c>
      <c r="AB177" s="202"/>
      <c r="AC177" s="1"/>
      <c r="AD177" s="166"/>
      <c r="AE177" s="190"/>
      <c r="AF177" s="240"/>
      <c r="AG177" s="240"/>
      <c r="AH177" s="240"/>
      <c r="AI177" s="240"/>
      <c r="AJ177" s="241"/>
      <c r="AK177" s="241"/>
    </row>
    <row r="178" spans="4:38" ht="18" customHeight="1">
      <c r="S178" t="s">
        <v>129</v>
      </c>
      <c r="AD178" s="190"/>
      <c r="AE178" s="190"/>
      <c r="AF178" s="240"/>
      <c r="AG178" s="240"/>
      <c r="AH178" s="240"/>
      <c r="AI178" s="240"/>
      <c r="AJ178" s="241"/>
      <c r="AK178" s="241"/>
    </row>
    <row r="179" spans="4:38" ht="18" customHeight="1">
      <c r="S179" t="s">
        <v>130</v>
      </c>
      <c r="AB179" s="1"/>
      <c r="AC179" s="64"/>
      <c r="AF179" s="249"/>
      <c r="AG179" s="249"/>
      <c r="AH179" s="249"/>
      <c r="AI179" s="249"/>
      <c r="AJ179" s="248"/>
      <c r="AK179" s="248"/>
      <c r="AL179" s="248"/>
    </row>
    <row r="180" spans="4:38" ht="18" customHeight="1">
      <c r="S180" t="s">
        <v>97</v>
      </c>
      <c r="AA180" s="126"/>
      <c r="AF180" s="249"/>
      <c r="AG180" s="249"/>
      <c r="AH180" s="249"/>
      <c r="AI180" s="249"/>
      <c r="AJ180" s="248"/>
      <c r="AK180" s="248"/>
      <c r="AL180" s="248"/>
    </row>
    <row r="181" spans="4:38" ht="18" customHeight="1">
      <c r="D181" t="s">
        <v>126</v>
      </c>
      <c r="S181" t="s">
        <v>95</v>
      </c>
      <c r="AA181" s="202"/>
      <c r="AB181" s="202"/>
      <c r="AF181" s="190"/>
      <c r="AG181" s="190"/>
      <c r="AH181" s="253"/>
      <c r="AI181" s="253"/>
      <c r="AJ181" s="253"/>
      <c r="AK181" s="253"/>
    </row>
    <row r="182" spans="4:38" ht="18" customHeight="1">
      <c r="D182" s="2" t="s">
        <v>99</v>
      </c>
      <c r="E182" s="254" t="s">
        <v>100</v>
      </c>
      <c r="F182" s="254"/>
      <c r="G182" s="254"/>
      <c r="H182" s="254" t="s">
        <v>101</v>
      </c>
      <c r="I182" s="254"/>
      <c r="J182" s="254" t="s">
        <v>102</v>
      </c>
      <c r="K182" s="254"/>
      <c r="L182" s="255" t="s">
        <v>103</v>
      </c>
      <c r="M182" s="256"/>
      <c r="N182" s="254" t="s">
        <v>104</v>
      </c>
      <c r="O182" s="254"/>
      <c r="P182" s="254" t="s">
        <v>105</v>
      </c>
      <c r="Q182" s="254"/>
      <c r="S182" t="s">
        <v>96</v>
      </c>
      <c r="AA182" s="202"/>
      <c r="AB182" s="202"/>
      <c r="AF182" s="190"/>
      <c r="AG182" s="190"/>
      <c r="AH182" s="253"/>
      <c r="AI182" s="253"/>
      <c r="AJ182" s="253"/>
      <c r="AK182" s="253"/>
    </row>
    <row r="183" spans="4:38">
      <c r="D183" s="205"/>
      <c r="E183" s="257"/>
      <c r="F183" s="257"/>
      <c r="G183" s="257"/>
      <c r="H183" s="258">
        <f t="shared" ref="H183:H194" si="27">AR7+AR20+AR33+AR46+AR59+AR72+AR85+AR98+AR111+AR124+AR137+AR150+AR163</f>
        <v>0</v>
      </c>
      <c r="I183" s="259"/>
      <c r="J183" s="258">
        <f t="shared" ref="J183:J194" si="28">AO7+AO20+AO33+AO46+AO59+AO72+AO85+AO98+AO111+AO124+AO137+AO150+AO163</f>
        <v>0</v>
      </c>
      <c r="K183" s="259"/>
      <c r="L183" s="260" t="str">
        <f>IF(H183=0,"",J183/H183)</f>
        <v/>
      </c>
      <c r="M183" s="261"/>
      <c r="N183" s="262" t="e">
        <f>ROUND(AVERAGE(L183:M194),3)</f>
        <v>#DIV/0!</v>
      </c>
      <c r="O183" s="263"/>
      <c r="P183" s="229" t="e">
        <f>IF(N183&gt;=28.5%,"OK","OUT")</f>
        <v>#DIV/0!</v>
      </c>
      <c r="Q183" s="231"/>
      <c r="S183" s="51" t="s">
        <v>98</v>
      </c>
      <c r="T183" s="139"/>
      <c r="U183" s="139"/>
      <c r="V183" s="181"/>
      <c r="W183" s="181"/>
      <c r="X183" s="181"/>
      <c r="Y183" s="181"/>
      <c r="AF183" s="190"/>
      <c r="AG183" s="190"/>
      <c r="AH183" s="253"/>
      <c r="AI183" s="253"/>
      <c r="AJ183" s="253"/>
      <c r="AK183" s="253"/>
    </row>
    <row r="184" spans="4:38">
      <c r="D184" s="205"/>
      <c r="E184" s="257"/>
      <c r="F184" s="257"/>
      <c r="G184" s="257"/>
      <c r="H184" s="258">
        <f t="shared" si="27"/>
        <v>0</v>
      </c>
      <c r="I184" s="259"/>
      <c r="J184" s="258">
        <f t="shared" si="28"/>
        <v>0</v>
      </c>
      <c r="K184" s="259"/>
      <c r="L184" s="260" t="str">
        <f>IF(H184=0,"",J184/H184)</f>
        <v/>
      </c>
      <c r="M184" s="261"/>
      <c r="N184" s="264"/>
      <c r="O184" s="265"/>
      <c r="P184" s="268"/>
      <c r="Q184" s="269"/>
      <c r="T184" s="241"/>
      <c r="U184" s="241"/>
      <c r="V184" s="241"/>
      <c r="W184" s="241"/>
    </row>
    <row r="185" spans="4:38">
      <c r="D185" s="205"/>
      <c r="E185" s="257"/>
      <c r="F185" s="257"/>
      <c r="G185" s="257"/>
      <c r="H185" s="258">
        <f t="shared" si="27"/>
        <v>0</v>
      </c>
      <c r="I185" s="259"/>
      <c r="J185" s="258">
        <f t="shared" si="28"/>
        <v>0</v>
      </c>
      <c r="K185" s="259"/>
      <c r="L185" s="260" t="str">
        <f t="shared" ref="L185:L194" si="29">IF(H185=0,"",J185/H185)</f>
        <v/>
      </c>
      <c r="M185" s="261"/>
      <c r="N185" s="264"/>
      <c r="O185" s="265"/>
      <c r="P185" s="268"/>
      <c r="Q185" s="269"/>
      <c r="T185" s="241"/>
      <c r="U185" s="241"/>
      <c r="V185" s="241"/>
      <c r="W185" s="241"/>
    </row>
    <row r="186" spans="4:38">
      <c r="D186" s="205"/>
      <c r="E186" s="257"/>
      <c r="F186" s="257"/>
      <c r="G186" s="257"/>
      <c r="H186" s="258">
        <f t="shared" si="27"/>
        <v>0</v>
      </c>
      <c r="I186" s="259"/>
      <c r="J186" s="258">
        <f t="shared" si="28"/>
        <v>0</v>
      </c>
      <c r="K186" s="259"/>
      <c r="L186" s="260" t="str">
        <f t="shared" si="29"/>
        <v/>
      </c>
      <c r="M186" s="261"/>
      <c r="N186" s="264"/>
      <c r="O186" s="265"/>
      <c r="P186" s="268"/>
      <c r="Q186" s="269"/>
      <c r="T186" s="240"/>
      <c r="U186" s="240"/>
      <c r="V186" s="240"/>
      <c r="W186" s="240"/>
      <c r="X186" s="241"/>
      <c r="Y186" s="241"/>
    </row>
    <row r="187" spans="4:38">
      <c r="D187" s="205"/>
      <c r="E187" s="272"/>
      <c r="F187" s="273"/>
      <c r="G187" s="274"/>
      <c r="H187" s="258">
        <f t="shared" si="27"/>
        <v>0</v>
      </c>
      <c r="I187" s="259"/>
      <c r="J187" s="258">
        <f t="shared" si="28"/>
        <v>0</v>
      </c>
      <c r="K187" s="259"/>
      <c r="L187" s="260" t="str">
        <f t="shared" si="29"/>
        <v/>
      </c>
      <c r="M187" s="261"/>
      <c r="N187" s="264"/>
      <c r="O187" s="265"/>
      <c r="P187" s="268"/>
      <c r="Q187" s="269"/>
      <c r="T187" s="240"/>
      <c r="U187" s="240"/>
      <c r="V187" s="240"/>
      <c r="W187" s="240"/>
      <c r="X187" s="241"/>
      <c r="Y187" s="241"/>
      <c r="AA187" s="63"/>
      <c r="AB187" s="63"/>
      <c r="AC187" s="64"/>
      <c r="AD187" s="64"/>
      <c r="AE187" s="64"/>
      <c r="AF187" s="63"/>
      <c r="AG187" s="63"/>
      <c r="AH187" s="1"/>
    </row>
    <row r="188" spans="4:38">
      <c r="D188" s="205"/>
      <c r="E188" s="257"/>
      <c r="F188" s="257"/>
      <c r="G188" s="257"/>
      <c r="H188" s="258">
        <f t="shared" si="27"/>
        <v>0</v>
      </c>
      <c r="I188" s="259"/>
      <c r="J188" s="258">
        <f t="shared" si="28"/>
        <v>0</v>
      </c>
      <c r="K188" s="259"/>
      <c r="L188" s="260" t="str">
        <f t="shared" si="29"/>
        <v/>
      </c>
      <c r="M188" s="261"/>
      <c r="N188" s="264"/>
      <c r="O188" s="265"/>
      <c r="P188" s="268"/>
      <c r="Q188" s="269"/>
      <c r="T188" s="249"/>
      <c r="U188" s="249"/>
      <c r="V188" s="249"/>
      <c r="W188" s="249"/>
      <c r="X188" s="248"/>
      <c r="Y188" s="248"/>
      <c r="Z188" s="248"/>
      <c r="AA188" s="26"/>
      <c r="AB188" s="27"/>
      <c r="AF188" s="62"/>
      <c r="AG188" s="62"/>
      <c r="AH188" s="1"/>
    </row>
    <row r="189" spans="4:38">
      <c r="D189" s="205"/>
      <c r="E189" s="257"/>
      <c r="F189" s="257"/>
      <c r="G189" s="257"/>
      <c r="H189" s="258">
        <f t="shared" si="27"/>
        <v>0</v>
      </c>
      <c r="I189" s="259"/>
      <c r="J189" s="258">
        <f t="shared" si="28"/>
        <v>0</v>
      </c>
      <c r="K189" s="259"/>
      <c r="L189" s="260" t="str">
        <f t="shared" si="29"/>
        <v/>
      </c>
      <c r="M189" s="261"/>
      <c r="N189" s="264"/>
      <c r="O189" s="265"/>
      <c r="P189" s="268"/>
      <c r="Q189" s="269"/>
      <c r="T189" s="249"/>
      <c r="U189" s="249"/>
      <c r="V189" s="249"/>
      <c r="W189" s="249"/>
      <c r="X189" s="248"/>
      <c r="Y189" s="248"/>
      <c r="Z189" s="248"/>
      <c r="AA189" s="26"/>
      <c r="AB189" s="253"/>
      <c r="AC189" s="253"/>
      <c r="AF189" s="62"/>
      <c r="AG189" s="62"/>
      <c r="AH189" s="1"/>
    </row>
    <row r="190" spans="4:38">
      <c r="D190" s="205"/>
      <c r="E190" s="257"/>
      <c r="F190" s="257"/>
      <c r="G190" s="257"/>
      <c r="H190" s="258">
        <f t="shared" si="27"/>
        <v>0</v>
      </c>
      <c r="I190" s="259"/>
      <c r="J190" s="258">
        <f t="shared" si="28"/>
        <v>0</v>
      </c>
      <c r="K190" s="259"/>
      <c r="L190" s="260" t="str">
        <f t="shared" si="29"/>
        <v/>
      </c>
      <c r="M190" s="261"/>
      <c r="N190" s="264"/>
      <c r="O190" s="265"/>
      <c r="P190" s="268"/>
      <c r="Q190" s="269"/>
      <c r="AA190" s="26"/>
      <c r="AB190" s="27"/>
    </row>
    <row r="191" spans="4:38">
      <c r="D191" s="205"/>
      <c r="E191" s="257"/>
      <c r="F191" s="257"/>
      <c r="G191" s="257"/>
      <c r="H191" s="258">
        <f t="shared" si="27"/>
        <v>0</v>
      </c>
      <c r="I191" s="259"/>
      <c r="J191" s="258">
        <f t="shared" si="28"/>
        <v>0</v>
      </c>
      <c r="K191" s="259"/>
      <c r="L191" s="260" t="str">
        <f t="shared" si="29"/>
        <v/>
      </c>
      <c r="M191" s="261"/>
      <c r="N191" s="264"/>
      <c r="O191" s="265"/>
      <c r="P191" s="268"/>
      <c r="Q191" s="269"/>
      <c r="V191" s="64"/>
      <c r="Y191" s="63"/>
      <c r="Z191" s="63"/>
      <c r="AA191" s="63"/>
      <c r="AB191" s="63"/>
      <c r="AC191" s="64"/>
      <c r="AD191" s="64"/>
      <c r="AE191" s="64"/>
      <c r="AF191" s="63"/>
      <c r="AG191" s="63"/>
      <c r="AH191" s="1"/>
    </row>
    <row r="192" spans="4:38">
      <c r="D192" s="205"/>
      <c r="E192" s="257"/>
      <c r="F192" s="257"/>
      <c r="G192" s="257"/>
      <c r="H192" s="258">
        <f t="shared" si="27"/>
        <v>0</v>
      </c>
      <c r="I192" s="259"/>
      <c r="J192" s="258">
        <f t="shared" si="28"/>
        <v>0</v>
      </c>
      <c r="K192" s="259"/>
      <c r="L192" s="260" t="str">
        <f t="shared" si="29"/>
        <v/>
      </c>
      <c r="M192" s="261"/>
      <c r="N192" s="264"/>
      <c r="O192" s="265"/>
      <c r="P192" s="268"/>
      <c r="Q192" s="269"/>
      <c r="Y192" s="62"/>
      <c r="Z192" s="62"/>
      <c r="AA192" s="26"/>
      <c r="AB192" s="27"/>
      <c r="AF192" s="62"/>
      <c r="AG192" s="62"/>
      <c r="AH192" s="1"/>
    </row>
    <row r="193" spans="4:34">
      <c r="D193" s="205"/>
      <c r="E193" s="257"/>
      <c r="F193" s="257"/>
      <c r="G193" s="257"/>
      <c r="H193" s="258">
        <f t="shared" si="27"/>
        <v>0</v>
      </c>
      <c r="I193" s="259"/>
      <c r="J193" s="258">
        <f t="shared" si="28"/>
        <v>0</v>
      </c>
      <c r="K193" s="259"/>
      <c r="L193" s="260" t="str">
        <f t="shared" si="29"/>
        <v/>
      </c>
      <c r="M193" s="261"/>
      <c r="N193" s="264"/>
      <c r="O193" s="265"/>
      <c r="P193" s="268"/>
      <c r="Q193" s="269"/>
      <c r="Y193" s="62"/>
      <c r="Z193" s="62"/>
      <c r="AA193" s="26"/>
      <c r="AB193" s="253"/>
      <c r="AC193" s="253"/>
      <c r="AF193" s="62"/>
      <c r="AG193" s="62"/>
      <c r="AH193" s="1"/>
    </row>
    <row r="194" spans="4:34">
      <c r="D194" s="205"/>
      <c r="E194" s="257"/>
      <c r="F194" s="257"/>
      <c r="G194" s="257"/>
      <c r="H194" s="258">
        <f t="shared" si="27"/>
        <v>0</v>
      </c>
      <c r="I194" s="259"/>
      <c r="J194" s="258">
        <f t="shared" si="28"/>
        <v>0</v>
      </c>
      <c r="K194" s="259"/>
      <c r="L194" s="260" t="str">
        <f t="shared" si="29"/>
        <v/>
      </c>
      <c r="M194" s="261"/>
      <c r="N194" s="266"/>
      <c r="O194" s="267"/>
      <c r="P194" s="270"/>
      <c r="Q194" s="271"/>
    </row>
  </sheetData>
  <mergeCells count="340">
    <mergeCell ref="E9:G9"/>
    <mergeCell ref="B10:B11"/>
    <mergeCell ref="C10:C11"/>
    <mergeCell ref="E10:G10"/>
    <mergeCell ref="E11:G11"/>
    <mergeCell ref="E12:G12"/>
    <mergeCell ref="AF3:AH3"/>
    <mergeCell ref="AI3:AK3"/>
    <mergeCell ref="E5:G5"/>
    <mergeCell ref="B6:C6"/>
    <mergeCell ref="B7:B8"/>
    <mergeCell ref="C7:C8"/>
    <mergeCell ref="E7:G7"/>
    <mergeCell ref="E8:G8"/>
    <mergeCell ref="B3:E3"/>
    <mergeCell ref="F3:N3"/>
    <mergeCell ref="Q3:S3"/>
    <mergeCell ref="U3:W3"/>
    <mergeCell ref="Z3:AA3"/>
    <mergeCell ref="AB3:AD3"/>
    <mergeCell ref="E18:G18"/>
    <mergeCell ref="B20:B21"/>
    <mergeCell ref="C20:C21"/>
    <mergeCell ref="E20:G20"/>
    <mergeCell ref="E21:G21"/>
    <mergeCell ref="E22:G22"/>
    <mergeCell ref="B13:B14"/>
    <mergeCell ref="C13:C14"/>
    <mergeCell ref="E13:G13"/>
    <mergeCell ref="E14:G14"/>
    <mergeCell ref="E15:G15"/>
    <mergeCell ref="B16:B17"/>
    <mergeCell ref="C16:C17"/>
    <mergeCell ref="E16:G16"/>
    <mergeCell ref="E17:G17"/>
    <mergeCell ref="E28:G28"/>
    <mergeCell ref="B29:B30"/>
    <mergeCell ref="C29:C30"/>
    <mergeCell ref="E29:G29"/>
    <mergeCell ref="E30:G30"/>
    <mergeCell ref="E31:G31"/>
    <mergeCell ref="B23:B24"/>
    <mergeCell ref="C23:C24"/>
    <mergeCell ref="E23:G23"/>
    <mergeCell ref="E24:G24"/>
    <mergeCell ref="E25:G25"/>
    <mergeCell ref="B26:B27"/>
    <mergeCell ref="C26:C27"/>
    <mergeCell ref="E26:G26"/>
    <mergeCell ref="E27:G27"/>
    <mergeCell ref="E38:G38"/>
    <mergeCell ref="B39:B40"/>
    <mergeCell ref="C39:C40"/>
    <mergeCell ref="E39:G39"/>
    <mergeCell ref="E40:G40"/>
    <mergeCell ref="E41:G41"/>
    <mergeCell ref="B33:B34"/>
    <mergeCell ref="C33:C34"/>
    <mergeCell ref="E33:G33"/>
    <mergeCell ref="E34:G34"/>
    <mergeCell ref="E35:G35"/>
    <mergeCell ref="B36:B37"/>
    <mergeCell ref="C36:C37"/>
    <mergeCell ref="E36:G36"/>
    <mergeCell ref="E37:G37"/>
    <mergeCell ref="E48:G48"/>
    <mergeCell ref="B49:B50"/>
    <mergeCell ref="C49:C50"/>
    <mergeCell ref="E49:G49"/>
    <mergeCell ref="E50:G50"/>
    <mergeCell ref="E51:G51"/>
    <mergeCell ref="B42:B43"/>
    <mergeCell ref="C42:C43"/>
    <mergeCell ref="E42:G42"/>
    <mergeCell ref="E43:G43"/>
    <mergeCell ref="E44:G44"/>
    <mergeCell ref="B46:B47"/>
    <mergeCell ref="C46:C47"/>
    <mergeCell ref="E46:G46"/>
    <mergeCell ref="E47:G47"/>
    <mergeCell ref="E57:G57"/>
    <mergeCell ref="B59:B60"/>
    <mergeCell ref="C59:C60"/>
    <mergeCell ref="E59:G59"/>
    <mergeCell ref="E60:G60"/>
    <mergeCell ref="E61:G61"/>
    <mergeCell ref="B52:B53"/>
    <mergeCell ref="C52:C53"/>
    <mergeCell ref="E52:G52"/>
    <mergeCell ref="E53:G53"/>
    <mergeCell ref="E54:G54"/>
    <mergeCell ref="B55:B56"/>
    <mergeCell ref="C55:C56"/>
    <mergeCell ref="E55:G55"/>
    <mergeCell ref="E56:G56"/>
    <mergeCell ref="E67:G67"/>
    <mergeCell ref="B68:B69"/>
    <mergeCell ref="C68:C69"/>
    <mergeCell ref="E68:G68"/>
    <mergeCell ref="E69:G69"/>
    <mergeCell ref="E70:G70"/>
    <mergeCell ref="B62:B63"/>
    <mergeCell ref="C62:C63"/>
    <mergeCell ref="E62:G62"/>
    <mergeCell ref="E63:G63"/>
    <mergeCell ref="E64:G64"/>
    <mergeCell ref="B65:B66"/>
    <mergeCell ref="C65:C66"/>
    <mergeCell ref="E65:G65"/>
    <mergeCell ref="E66:G66"/>
    <mergeCell ref="E77:G77"/>
    <mergeCell ref="B78:B79"/>
    <mergeCell ref="C78:C79"/>
    <mergeCell ref="E78:G78"/>
    <mergeCell ref="E79:G79"/>
    <mergeCell ref="E80:G80"/>
    <mergeCell ref="B72:B73"/>
    <mergeCell ref="C72:C73"/>
    <mergeCell ref="E72:G72"/>
    <mergeCell ref="E73:G73"/>
    <mergeCell ref="E74:G74"/>
    <mergeCell ref="B75:B76"/>
    <mergeCell ref="C75:C76"/>
    <mergeCell ref="E75:G75"/>
    <mergeCell ref="E76:G76"/>
    <mergeCell ref="E87:G87"/>
    <mergeCell ref="B88:B89"/>
    <mergeCell ref="C88:C89"/>
    <mergeCell ref="E88:G88"/>
    <mergeCell ref="E89:G89"/>
    <mergeCell ref="E90:G90"/>
    <mergeCell ref="B81:B82"/>
    <mergeCell ref="C81:C82"/>
    <mergeCell ref="E81:G81"/>
    <mergeCell ref="E82:G82"/>
    <mergeCell ref="E83:G83"/>
    <mergeCell ref="B85:B86"/>
    <mergeCell ref="C85:C86"/>
    <mergeCell ref="E85:G85"/>
    <mergeCell ref="E86:G86"/>
    <mergeCell ref="E96:G96"/>
    <mergeCell ref="B98:B99"/>
    <mergeCell ref="C98:C99"/>
    <mergeCell ref="E98:G98"/>
    <mergeCell ref="E99:G99"/>
    <mergeCell ref="E100:G100"/>
    <mergeCell ref="B91:B92"/>
    <mergeCell ref="C91:C92"/>
    <mergeCell ref="E91:G91"/>
    <mergeCell ref="E92:G92"/>
    <mergeCell ref="E93:G93"/>
    <mergeCell ref="B94:B95"/>
    <mergeCell ref="C94:C95"/>
    <mergeCell ref="E94:G94"/>
    <mergeCell ref="E95:G95"/>
    <mergeCell ref="E106:G106"/>
    <mergeCell ref="B107:B108"/>
    <mergeCell ref="C107:C108"/>
    <mergeCell ref="E107:G107"/>
    <mergeCell ref="E108:G108"/>
    <mergeCell ref="E109:G109"/>
    <mergeCell ref="B101:B102"/>
    <mergeCell ref="C101:C102"/>
    <mergeCell ref="E101:G101"/>
    <mergeCell ref="E102:G102"/>
    <mergeCell ref="E103:G103"/>
    <mergeCell ref="B104:B105"/>
    <mergeCell ref="C104:C105"/>
    <mergeCell ref="E104:G104"/>
    <mergeCell ref="E105:G105"/>
    <mergeCell ref="E116:G116"/>
    <mergeCell ref="B117:B118"/>
    <mergeCell ref="C117:C118"/>
    <mergeCell ref="E117:G117"/>
    <mergeCell ref="E118:G118"/>
    <mergeCell ref="E119:G119"/>
    <mergeCell ref="B111:B112"/>
    <mergeCell ref="C111:C112"/>
    <mergeCell ref="E111:G111"/>
    <mergeCell ref="E112:G112"/>
    <mergeCell ref="E113:G113"/>
    <mergeCell ref="B114:B115"/>
    <mergeCell ref="C114:C115"/>
    <mergeCell ref="E114:G114"/>
    <mergeCell ref="E115:G115"/>
    <mergeCell ref="E126:G126"/>
    <mergeCell ref="B127:B128"/>
    <mergeCell ref="C127:C128"/>
    <mergeCell ref="E127:G127"/>
    <mergeCell ref="E128:G128"/>
    <mergeCell ref="E129:G129"/>
    <mergeCell ref="B120:B121"/>
    <mergeCell ref="C120:C121"/>
    <mergeCell ref="E120:G120"/>
    <mergeCell ref="E121:G121"/>
    <mergeCell ref="E122:G122"/>
    <mergeCell ref="B124:B125"/>
    <mergeCell ref="C124:C125"/>
    <mergeCell ref="E124:G124"/>
    <mergeCell ref="E125:G125"/>
    <mergeCell ref="B130:B131"/>
    <mergeCell ref="C130:C131"/>
    <mergeCell ref="E130:G130"/>
    <mergeCell ref="E131:G131"/>
    <mergeCell ref="E132:G132"/>
    <mergeCell ref="B133:B134"/>
    <mergeCell ref="C133:C134"/>
    <mergeCell ref="E133:G133"/>
    <mergeCell ref="E134:G134"/>
    <mergeCell ref="E139:G139"/>
    <mergeCell ref="B140:B141"/>
    <mergeCell ref="C140:C141"/>
    <mergeCell ref="E140:G140"/>
    <mergeCell ref="E141:G141"/>
    <mergeCell ref="E142:G142"/>
    <mergeCell ref="E135:G135"/>
    <mergeCell ref="B136:C136"/>
    <mergeCell ref="B137:B138"/>
    <mergeCell ref="C137:C138"/>
    <mergeCell ref="E137:G137"/>
    <mergeCell ref="E138:G138"/>
    <mergeCell ref="E148:G148"/>
    <mergeCell ref="B150:B151"/>
    <mergeCell ref="C150:C151"/>
    <mergeCell ref="E150:G150"/>
    <mergeCell ref="E151:G151"/>
    <mergeCell ref="E152:G152"/>
    <mergeCell ref="B143:B144"/>
    <mergeCell ref="C143:C144"/>
    <mergeCell ref="E143:G143"/>
    <mergeCell ref="E144:G144"/>
    <mergeCell ref="E145:G145"/>
    <mergeCell ref="B146:B147"/>
    <mergeCell ref="C146:C147"/>
    <mergeCell ref="E146:G146"/>
    <mergeCell ref="E147:G147"/>
    <mergeCell ref="E158:G158"/>
    <mergeCell ref="B159:B160"/>
    <mergeCell ref="C159:C160"/>
    <mergeCell ref="E159:G159"/>
    <mergeCell ref="E160:G160"/>
    <mergeCell ref="E161:G161"/>
    <mergeCell ref="B153:B154"/>
    <mergeCell ref="C153:C154"/>
    <mergeCell ref="E153:G153"/>
    <mergeCell ref="E154:G154"/>
    <mergeCell ref="E155:G155"/>
    <mergeCell ref="B156:B157"/>
    <mergeCell ref="C156:C157"/>
    <mergeCell ref="E156:G156"/>
    <mergeCell ref="E157:G157"/>
    <mergeCell ref="B163:B164"/>
    <mergeCell ref="C163:C164"/>
    <mergeCell ref="E163:G163"/>
    <mergeCell ref="E164:G164"/>
    <mergeCell ref="E165:G165"/>
    <mergeCell ref="B166:B167"/>
    <mergeCell ref="C166:C167"/>
    <mergeCell ref="E166:G166"/>
    <mergeCell ref="E167:G167"/>
    <mergeCell ref="B172:B173"/>
    <mergeCell ref="C172:C173"/>
    <mergeCell ref="E172:G172"/>
    <mergeCell ref="E173:G173"/>
    <mergeCell ref="E174:G174"/>
    <mergeCell ref="AF177:AI178"/>
    <mergeCell ref="E168:G168"/>
    <mergeCell ref="B169:B170"/>
    <mergeCell ref="C169:C170"/>
    <mergeCell ref="E169:G169"/>
    <mergeCell ref="E170:G170"/>
    <mergeCell ref="E171:G171"/>
    <mergeCell ref="AJ177:AK178"/>
    <mergeCell ref="AF179:AI180"/>
    <mergeCell ref="AJ179:AL180"/>
    <mergeCell ref="AH181:AI183"/>
    <mergeCell ref="AJ181:AK183"/>
    <mergeCell ref="E182:G182"/>
    <mergeCell ref="H182:I182"/>
    <mergeCell ref="J182:K182"/>
    <mergeCell ref="L182:M182"/>
    <mergeCell ref="N182:O182"/>
    <mergeCell ref="L184:M184"/>
    <mergeCell ref="T184:W185"/>
    <mergeCell ref="E185:G185"/>
    <mergeCell ref="H185:I185"/>
    <mergeCell ref="J185:K185"/>
    <mergeCell ref="L185:M185"/>
    <mergeCell ref="P182:Q182"/>
    <mergeCell ref="E183:G183"/>
    <mergeCell ref="H183:I183"/>
    <mergeCell ref="J183:K183"/>
    <mergeCell ref="L183:M183"/>
    <mergeCell ref="N183:O194"/>
    <mergeCell ref="P183:Q194"/>
    <mergeCell ref="E184:G184"/>
    <mergeCell ref="H184:I184"/>
    <mergeCell ref="J184:K184"/>
    <mergeCell ref="E186:G186"/>
    <mergeCell ref="H186:I186"/>
    <mergeCell ref="J186:K186"/>
    <mergeCell ref="L186:M186"/>
    <mergeCell ref="T186:W187"/>
    <mergeCell ref="X186:Y187"/>
    <mergeCell ref="E187:G187"/>
    <mergeCell ref="H187:I187"/>
    <mergeCell ref="J187:K187"/>
    <mergeCell ref="L187:M187"/>
    <mergeCell ref="E188:G188"/>
    <mergeCell ref="H188:I188"/>
    <mergeCell ref="J188:K188"/>
    <mergeCell ref="L188:M188"/>
    <mergeCell ref="T188:W189"/>
    <mergeCell ref="X188:Z189"/>
    <mergeCell ref="E189:G189"/>
    <mergeCell ref="H189:I189"/>
    <mergeCell ref="J189:K189"/>
    <mergeCell ref="L189:M189"/>
    <mergeCell ref="AB189:AC189"/>
    <mergeCell ref="E190:G190"/>
    <mergeCell ref="H190:I190"/>
    <mergeCell ref="J190:K190"/>
    <mergeCell ref="L190:M190"/>
    <mergeCell ref="E191:G191"/>
    <mergeCell ref="H191:I191"/>
    <mergeCell ref="J191:K191"/>
    <mergeCell ref="L191:M191"/>
    <mergeCell ref="AB193:AC193"/>
    <mergeCell ref="E194:G194"/>
    <mergeCell ref="H194:I194"/>
    <mergeCell ref="J194:K194"/>
    <mergeCell ref="L194:M194"/>
    <mergeCell ref="E192:G192"/>
    <mergeCell ref="H192:I192"/>
    <mergeCell ref="J192:K192"/>
    <mergeCell ref="L192:M192"/>
    <mergeCell ref="E193:G193"/>
    <mergeCell ref="H193:I193"/>
    <mergeCell ref="J193:K193"/>
    <mergeCell ref="L193:M193"/>
  </mergeCells>
  <phoneticPr fontId="2"/>
  <conditionalFormatting sqref="H137:J137 M137:AN137 H138:AN148">
    <cfRule type="expression" dxfId="103" priority="86">
      <formula>H$136="祝"</formula>
    </cfRule>
    <cfRule type="expression" dxfId="102" priority="87">
      <formula>H$136="日"</formula>
    </cfRule>
    <cfRule type="expression" dxfId="101" priority="88">
      <formula>H$136="土"</formula>
    </cfRule>
  </conditionalFormatting>
  <conditionalFormatting sqref="H127:L127">
    <cfRule type="expression" dxfId="100" priority="61">
      <formula>H$123="祝"</formula>
    </cfRule>
    <cfRule type="expression" dxfId="99" priority="62">
      <formula>H$123="日"</formula>
    </cfRule>
    <cfRule type="expression" dxfId="98" priority="63">
      <formula>H$123="土"</formula>
    </cfRule>
  </conditionalFormatting>
  <conditionalFormatting sqref="H7:AN18">
    <cfRule type="expression" dxfId="97" priority="176">
      <formula>H$6="祝"</formula>
    </cfRule>
    <cfRule type="expression" dxfId="96" priority="177">
      <formula>H$6="日"</formula>
    </cfRule>
    <cfRule type="expression" dxfId="95" priority="178">
      <formula>H$6="土"</formula>
    </cfRule>
  </conditionalFormatting>
  <conditionalFormatting sqref="H20:AN31">
    <cfRule type="expression" dxfId="94" priority="168">
      <formula>H$19="日"</formula>
    </cfRule>
    <cfRule type="expression" dxfId="93" priority="167">
      <formula>H$19="祝"</formula>
    </cfRule>
    <cfRule type="expression" dxfId="92" priority="169">
      <formula>H$19="土"</formula>
    </cfRule>
  </conditionalFormatting>
  <conditionalFormatting sqref="H33:AN44">
    <cfRule type="expression" dxfId="91" priority="160">
      <formula>H$32="土"</formula>
    </cfRule>
    <cfRule type="expression" dxfId="90" priority="159">
      <formula>H$32="日"</formula>
    </cfRule>
    <cfRule type="expression" dxfId="89" priority="158">
      <formula>H$32="祝"</formula>
    </cfRule>
  </conditionalFormatting>
  <conditionalFormatting sqref="H46:AN57">
    <cfRule type="expression" dxfId="88" priority="151">
      <formula>H$45="土"</formula>
    </cfRule>
    <cfRule type="expression" dxfId="87" priority="150">
      <formula>H$45="日"</formula>
    </cfRule>
    <cfRule type="expression" dxfId="86" priority="149">
      <formula>H$45="祝"</formula>
    </cfRule>
  </conditionalFormatting>
  <conditionalFormatting sqref="H59:AN70">
    <cfRule type="expression" dxfId="85" priority="142">
      <formula>H$58="土"</formula>
    </cfRule>
    <cfRule type="expression" dxfId="84" priority="141">
      <formula>H$58="日"</formula>
    </cfRule>
    <cfRule type="expression" dxfId="83" priority="140">
      <formula>H$58="祝"</formula>
    </cfRule>
  </conditionalFormatting>
  <conditionalFormatting sqref="H72:AN83">
    <cfRule type="expression" dxfId="82" priority="133">
      <formula>H$71="土"</formula>
    </cfRule>
    <cfRule type="expression" dxfId="81" priority="132">
      <formula>H$71="日"</formula>
    </cfRule>
    <cfRule type="expression" dxfId="80" priority="131">
      <formula>H$71="祝"</formula>
    </cfRule>
  </conditionalFormatting>
  <conditionalFormatting sqref="H85:AN96">
    <cfRule type="expression" dxfId="79" priority="124">
      <formula>H$84="土"</formula>
    </cfRule>
    <cfRule type="expression" dxfId="78" priority="123">
      <formula>H$84="日"</formula>
    </cfRule>
    <cfRule type="expression" dxfId="77" priority="122">
      <formula>H$84="祝"</formula>
    </cfRule>
  </conditionalFormatting>
  <conditionalFormatting sqref="H98:AN109">
    <cfRule type="expression" dxfId="76" priority="115">
      <formula>H$97="土"</formula>
    </cfRule>
    <cfRule type="expression" dxfId="75" priority="113">
      <formula>H$97="祝"</formula>
    </cfRule>
    <cfRule type="expression" dxfId="74" priority="114">
      <formula>H$97="日"</formula>
    </cfRule>
  </conditionalFormatting>
  <conditionalFormatting sqref="H111:AN122">
    <cfRule type="expression" dxfId="73" priority="104">
      <formula>H$110="祝"</formula>
    </cfRule>
    <cfRule type="expression" dxfId="72" priority="106">
      <formula>H$110="土"</formula>
    </cfRule>
    <cfRule type="expression" dxfId="71" priority="105">
      <formula>H$110="日"</formula>
    </cfRule>
  </conditionalFormatting>
  <conditionalFormatting sqref="H124:AN135">
    <cfRule type="expression" dxfId="70" priority="97">
      <formula>H$123="土"</formula>
    </cfRule>
    <cfRule type="expression" dxfId="69" priority="96">
      <formula>H$123="日"</formula>
    </cfRule>
    <cfRule type="expression" dxfId="68" priority="95">
      <formula>H$123="祝"</formula>
    </cfRule>
  </conditionalFormatting>
  <conditionalFormatting sqref="H150:AN161">
    <cfRule type="expression" dxfId="67" priority="79">
      <formula>H$149="土"</formula>
    </cfRule>
    <cfRule type="expression" dxfId="66" priority="78">
      <formula>H$149="日"</formula>
    </cfRule>
    <cfRule type="expression" dxfId="65" priority="77">
      <formula>H$149="祝"</formula>
    </cfRule>
  </conditionalFormatting>
  <conditionalFormatting sqref="H163:AN174">
    <cfRule type="expression" dxfId="64" priority="69">
      <formula>H$162="日"</formula>
    </cfRule>
    <cfRule type="expression" dxfId="63" priority="68">
      <formula>H$162="祝"</formula>
    </cfRule>
    <cfRule type="expression" dxfId="62" priority="70">
      <formula>H$162="土"</formula>
    </cfRule>
  </conditionalFormatting>
  <conditionalFormatting sqref="K137:L137">
    <cfRule type="expression" dxfId="61" priority="60">
      <formula>K$123="土"</formula>
    </cfRule>
    <cfRule type="expression" dxfId="60" priority="59">
      <formula>K$123="日"</formula>
    </cfRule>
    <cfRule type="expression" dxfId="59" priority="58">
      <formula>K$123="祝"</formula>
    </cfRule>
  </conditionalFormatting>
  <conditionalFormatting sqref="X186">
    <cfRule type="expression" dxfId="58" priority="67">
      <formula>$AI$176="ＮＧ"</formula>
    </cfRule>
  </conditionalFormatting>
  <conditionalFormatting sqref="AD177">
    <cfRule type="expression" dxfId="57" priority="185">
      <formula>$AD$177="ＮＧ"</formula>
    </cfRule>
  </conditionalFormatting>
  <conditionalFormatting sqref="AD114:AK114">
    <cfRule type="expression" dxfId="56" priority="64">
      <formula>AD$110="祝"</formula>
    </cfRule>
    <cfRule type="expression" dxfId="55" priority="66">
      <formula>AD$110="土"</formula>
    </cfRule>
    <cfRule type="expression" dxfId="54" priority="65">
      <formula>AD$110="日"</formula>
    </cfRule>
  </conditionalFormatting>
  <conditionalFormatting sqref="AJ177">
    <cfRule type="expression" dxfId="53" priority="186">
      <formula>$AI$176="ＮＧ"</formula>
    </cfRule>
  </conditionalFormatting>
  <conditionalFormatting sqref="AJ181:AJ182">
    <cfRule type="expression" dxfId="52" priority="226">
      <formula>$AI$177="ＮＧ"</formula>
    </cfRule>
  </conditionalFormatting>
  <dataValidations count="1">
    <dataValidation type="list" allowBlank="1" showInputMessage="1" showErrorMessage="1" sqref="H150:AK161 AM15:AN15 H7:AL18 AM12:AN12 H85:AK96 AM174:AN174 AL161:AN161 AM148:AN148 AM135:AN135 AL122:AN122 AM109:AN109 AL96:AN96 AM83:AN83 AM70:AN70 AL57:AN57 AM44:AN44 AL31:AN31 AM18:AN18 AM9:AN9 H124:AL135 H163:AL174 H33:AL44 AL22:AN22 H59:AL70 H72:AL83 H46:AK57 AM165:AN165 H111:AK122 H98:AL109 AL25:AN25 H20:AK31 AL28:AN28 AM41:AN41 AM38:AN38 AM35:AN35 AL54:AN54 AL51:AN51 AL48:AN48 AM67:AN67 AM64:AN64 AM61:AN61 AM80:AN80 AM77:AN77 AM74:AN74 AL93:AN93 AL90:AN90 AL87:AN87 AM106:AN106 AM103:AN103 AM100:AN100 AL116:AN116 AL113:AN113 AL119:AN119 AM132:AN132 AM129:AN129 AM126:AN126 AM145:AN145 AM142:AN142 AM139:AN139 AL158:AN158 AL155:AN155 AL152:AN152 AM171:AN171 AM168:AN168 H137:AL148" xr:uid="{C8AD4D17-D58F-4837-9B7B-40F19E37CC92}">
      <formula1>$AN$3:$AN$4</formula1>
    </dataValidation>
  </dataValidations>
  <printOptions horizontalCentered="1" verticalCentered="1"/>
  <pageMargins left="0.39370078740157483" right="0.39370078740157483" top="0.39370078740157483" bottom="0.19685039370078741" header="0.19685039370078741" footer="0.11811023622047245"/>
  <pageSetup paperSize="9" scale="3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75"/>
  <sheetViews>
    <sheetView showGridLines="0" showZeros="0" zoomScaleNormal="100" zoomScaleSheetLayoutView="100" workbookViewId="0">
      <pane ySplit="15" topLeftCell="A16" activePane="bottomLeft" state="frozen"/>
      <selection activeCell="V18" sqref="V18"/>
      <selection pane="bottomLeft" activeCell="D16" sqref="D16"/>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9.875" customWidth="1"/>
    <col min="10" max="10" width="3.62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38" t="s">
        <v>63</v>
      </c>
      <c r="R1" s="73"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ht="13.5" customHeight="1">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42" t="s">
        <v>45</v>
      </c>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61</v>
      </c>
      <c r="C16" s="11">
        <v>42795</v>
      </c>
      <c r="D16" s="12" t="str">
        <f>INDEX(ｶﾚﾝﾀﾞｰ!$C$5:$QQ$44,VLOOKUP(初期入力!$D$4,初期入力!$H$3:$J$18,3),A16)</f>
        <v>土</v>
      </c>
      <c r="E16" s="40"/>
      <c r="F16" s="23"/>
      <c r="G16" s="12"/>
      <c r="H16" s="286"/>
      <c r="I16" s="287"/>
      <c r="J16" s="14"/>
      <c r="K16" s="12"/>
      <c r="L16" s="32"/>
      <c r="M16" s="11">
        <f>C16</f>
        <v>42795</v>
      </c>
      <c r="N16" s="12" t="str">
        <f>D16</f>
        <v>土</v>
      </c>
      <c r="O16" s="39">
        <f>E16</f>
        <v>0</v>
      </c>
      <c r="P16" s="14">
        <f>F16</f>
        <v>0</v>
      </c>
      <c r="Q16" s="24"/>
      <c r="R16" s="275"/>
      <c r="S16" s="276"/>
      <c r="T16" s="23"/>
      <c r="U16" s="24"/>
    </row>
    <row r="17" spans="1:21" ht="46.5" customHeight="1">
      <c r="A17">
        <v>62</v>
      </c>
      <c r="C17" s="11">
        <v>42796</v>
      </c>
      <c r="D17" s="12" t="str">
        <f>INDEX(ｶﾚﾝﾀﾞｰ!$C$5:$QQ$44,VLOOKUP(初期入力!$D$4,初期入力!$H$3:$J$18,3,0),A17)</f>
        <v>日</v>
      </c>
      <c r="E17" s="40"/>
      <c r="F17" s="23"/>
      <c r="G17" s="12"/>
      <c r="H17" s="286"/>
      <c r="I17" s="287"/>
      <c r="J17" s="14"/>
      <c r="K17" s="12"/>
      <c r="L17" s="32"/>
      <c r="M17" s="11">
        <f t="shared" ref="M17:M26" si="0">C17</f>
        <v>42796</v>
      </c>
      <c r="N17" s="12" t="str">
        <f t="shared" ref="N17:N26" si="1">D17</f>
        <v>日</v>
      </c>
      <c r="O17" s="39">
        <f t="shared" ref="O17:O26" si="2">E17</f>
        <v>0</v>
      </c>
      <c r="P17" s="14">
        <f t="shared" ref="P17:P26" si="3">F17</f>
        <v>0</v>
      </c>
      <c r="Q17" s="24"/>
      <c r="R17" s="275"/>
      <c r="S17" s="276"/>
      <c r="T17" s="23"/>
      <c r="U17" s="24"/>
    </row>
    <row r="18" spans="1:21" ht="46.5" customHeight="1">
      <c r="A18">
        <v>63</v>
      </c>
      <c r="C18" s="11">
        <v>42797</v>
      </c>
      <c r="D18" s="12" t="str">
        <f>INDEX(ｶﾚﾝﾀﾞｰ!$C$5:$QQ$44,VLOOKUP(初期入力!$D$4,初期入力!$H$3:$J$18,3,0),A18)</f>
        <v>月</v>
      </c>
      <c r="E18" s="40"/>
      <c r="F18" s="23"/>
      <c r="G18" s="10"/>
      <c r="H18" s="286"/>
      <c r="I18" s="287"/>
      <c r="J18" s="14"/>
      <c r="K18" s="12"/>
      <c r="L18" s="32"/>
      <c r="M18" s="11">
        <f t="shared" si="0"/>
        <v>42797</v>
      </c>
      <c r="N18" s="12" t="str">
        <f t="shared" si="1"/>
        <v>月</v>
      </c>
      <c r="O18" s="39">
        <f t="shared" si="2"/>
        <v>0</v>
      </c>
      <c r="P18" s="14">
        <f t="shared" si="3"/>
        <v>0</v>
      </c>
      <c r="Q18" s="24"/>
      <c r="R18" s="275"/>
      <c r="S18" s="276"/>
      <c r="T18" s="23"/>
      <c r="U18" s="24"/>
    </row>
    <row r="19" spans="1:21" ht="46.5" customHeight="1">
      <c r="A19">
        <v>64</v>
      </c>
      <c r="C19" s="11">
        <v>42798</v>
      </c>
      <c r="D19" s="12" t="str">
        <f>INDEX(ｶﾚﾝﾀﾞｰ!$C$5:$QQ$44,VLOOKUP(初期入力!$D$4,初期入力!$H$3:$J$18,3,0),A19)</f>
        <v>火</v>
      </c>
      <c r="E19" s="40"/>
      <c r="F19" s="23"/>
      <c r="G19" s="10"/>
      <c r="H19" s="286"/>
      <c r="I19" s="287"/>
      <c r="J19" s="14"/>
      <c r="K19" s="12"/>
      <c r="L19" s="32"/>
      <c r="M19" s="11">
        <f t="shared" si="0"/>
        <v>42798</v>
      </c>
      <c r="N19" s="12" t="str">
        <f t="shared" si="1"/>
        <v>火</v>
      </c>
      <c r="O19" s="39">
        <f t="shared" si="2"/>
        <v>0</v>
      </c>
      <c r="P19" s="14">
        <f t="shared" si="3"/>
        <v>0</v>
      </c>
      <c r="Q19" s="24"/>
      <c r="R19" s="275"/>
      <c r="S19" s="276"/>
      <c r="T19" s="23"/>
      <c r="U19" s="24"/>
    </row>
    <row r="20" spans="1:21" ht="46.5" customHeight="1">
      <c r="A20">
        <v>65</v>
      </c>
      <c r="C20" s="11">
        <v>42799</v>
      </c>
      <c r="D20" s="12" t="str">
        <f>INDEX(ｶﾚﾝﾀﾞｰ!$C$5:$QQ$44,VLOOKUP(初期入力!$D$4,初期入力!$H$3:$J$18,3,0),A20)</f>
        <v>水</v>
      </c>
      <c r="E20" s="40"/>
      <c r="F20" s="23"/>
      <c r="G20" s="12"/>
      <c r="H20" s="286"/>
      <c r="I20" s="287"/>
      <c r="J20" s="14"/>
      <c r="K20" s="12"/>
      <c r="L20" s="32"/>
      <c r="M20" s="11">
        <f t="shared" si="0"/>
        <v>42799</v>
      </c>
      <c r="N20" s="12" t="str">
        <f t="shared" si="1"/>
        <v>水</v>
      </c>
      <c r="O20" s="39">
        <f t="shared" si="2"/>
        <v>0</v>
      </c>
      <c r="P20" s="14">
        <f t="shared" si="3"/>
        <v>0</v>
      </c>
      <c r="Q20" s="24"/>
      <c r="R20" s="275"/>
      <c r="S20" s="276"/>
      <c r="T20" s="23"/>
      <c r="U20" s="24"/>
    </row>
    <row r="21" spans="1:21" ht="46.5" customHeight="1">
      <c r="A21">
        <v>66</v>
      </c>
      <c r="C21" s="11">
        <v>42800</v>
      </c>
      <c r="D21" s="12" t="str">
        <f>INDEX(ｶﾚﾝﾀﾞｰ!$C$5:$QQ$44,VLOOKUP(初期入力!$D$4,初期入力!$H$3:$J$18,3,0),A21)</f>
        <v>木</v>
      </c>
      <c r="E21" s="40"/>
      <c r="F21" s="23"/>
      <c r="G21" s="12"/>
      <c r="H21" s="286"/>
      <c r="I21" s="287"/>
      <c r="J21" s="14"/>
      <c r="K21" s="12"/>
      <c r="L21" s="32"/>
      <c r="M21" s="11">
        <f t="shared" si="0"/>
        <v>42800</v>
      </c>
      <c r="N21" s="12" t="str">
        <f t="shared" si="1"/>
        <v>木</v>
      </c>
      <c r="O21" s="39">
        <f t="shared" si="2"/>
        <v>0</v>
      </c>
      <c r="P21" s="14">
        <f t="shared" si="3"/>
        <v>0</v>
      </c>
      <c r="Q21" s="24"/>
      <c r="R21" s="275"/>
      <c r="S21" s="276"/>
      <c r="T21" s="23"/>
      <c r="U21" s="24"/>
    </row>
    <row r="22" spans="1:21" ht="46.5" customHeight="1">
      <c r="A22">
        <v>67</v>
      </c>
      <c r="C22" s="11">
        <v>42801</v>
      </c>
      <c r="D22" s="12" t="str">
        <f>INDEX(ｶﾚﾝﾀﾞｰ!$C$5:$QQ$44,VLOOKUP(初期入力!$D$4,初期入力!$H$3:$J$18,3,0),A22)</f>
        <v>金</v>
      </c>
      <c r="E22" s="40"/>
      <c r="F22" s="23"/>
      <c r="G22" s="12"/>
      <c r="H22" s="286"/>
      <c r="I22" s="287"/>
      <c r="J22" s="14"/>
      <c r="K22" s="12"/>
      <c r="L22" s="32"/>
      <c r="M22" s="11">
        <f t="shared" si="0"/>
        <v>42801</v>
      </c>
      <c r="N22" s="12" t="str">
        <f t="shared" si="1"/>
        <v>金</v>
      </c>
      <c r="O22" s="39">
        <f t="shared" si="2"/>
        <v>0</v>
      </c>
      <c r="P22" s="14">
        <f t="shared" si="3"/>
        <v>0</v>
      </c>
      <c r="Q22" s="24"/>
      <c r="R22" s="275"/>
      <c r="S22" s="276"/>
      <c r="T22" s="23"/>
      <c r="U22" s="24"/>
    </row>
    <row r="23" spans="1:21" ht="46.5" customHeight="1">
      <c r="A23">
        <v>68</v>
      </c>
      <c r="C23" s="11">
        <v>42802</v>
      </c>
      <c r="D23" s="12" t="str">
        <f>INDEX(ｶﾚﾝﾀﾞｰ!$C$5:$QQ$44,VLOOKUP(初期入力!$D$4,初期入力!$H$3:$J$18,3,0),A23)</f>
        <v>土</v>
      </c>
      <c r="E23" s="40"/>
      <c r="F23" s="23"/>
      <c r="G23" s="12"/>
      <c r="H23" s="286"/>
      <c r="I23" s="287"/>
      <c r="J23" s="14"/>
      <c r="K23" s="12"/>
      <c r="L23" s="32"/>
      <c r="M23" s="11">
        <f t="shared" si="0"/>
        <v>42802</v>
      </c>
      <c r="N23" s="12" t="str">
        <f t="shared" si="1"/>
        <v>土</v>
      </c>
      <c r="O23" s="39">
        <f t="shared" si="2"/>
        <v>0</v>
      </c>
      <c r="P23" s="14">
        <f t="shared" si="3"/>
        <v>0</v>
      </c>
      <c r="Q23" s="24"/>
      <c r="R23" s="275"/>
      <c r="S23" s="276"/>
      <c r="T23" s="23"/>
      <c r="U23" s="24"/>
    </row>
    <row r="24" spans="1:21" ht="46.5" customHeight="1">
      <c r="A24">
        <v>69</v>
      </c>
      <c r="C24" s="11">
        <v>42803</v>
      </c>
      <c r="D24" s="12" t="str">
        <f>INDEX(ｶﾚﾝﾀﾞｰ!$C$5:$QQ$44,VLOOKUP(初期入力!$D$4,初期入力!$H$3:$J$18,3,0),A24)</f>
        <v>日</v>
      </c>
      <c r="E24" s="40"/>
      <c r="F24" s="23"/>
      <c r="G24" s="12"/>
      <c r="H24" s="286"/>
      <c r="I24" s="287"/>
      <c r="J24" s="14"/>
      <c r="K24" s="12"/>
      <c r="L24" s="32"/>
      <c r="M24" s="11">
        <f t="shared" si="0"/>
        <v>42803</v>
      </c>
      <c r="N24" s="12" t="str">
        <f t="shared" si="1"/>
        <v>日</v>
      </c>
      <c r="O24" s="39">
        <f t="shared" si="2"/>
        <v>0</v>
      </c>
      <c r="P24" s="14">
        <f t="shared" si="3"/>
        <v>0</v>
      </c>
      <c r="Q24" s="24"/>
      <c r="R24" s="275"/>
      <c r="S24" s="276"/>
      <c r="T24" s="23"/>
      <c r="U24" s="24"/>
    </row>
    <row r="25" spans="1:21" ht="46.5" customHeight="1">
      <c r="A25">
        <v>70</v>
      </c>
      <c r="C25" s="11">
        <v>42804</v>
      </c>
      <c r="D25" s="12" t="str">
        <f>INDEX(ｶﾚﾝﾀﾞｰ!$C$5:$QQ$44,VLOOKUP(初期入力!$D$4,初期入力!$H$3:$J$18,3,0),A25)</f>
        <v>月</v>
      </c>
      <c r="E25" s="40"/>
      <c r="F25" s="23"/>
      <c r="G25" s="12"/>
      <c r="H25" s="286"/>
      <c r="I25" s="287"/>
      <c r="J25" s="14"/>
      <c r="K25" s="12"/>
      <c r="L25" s="32"/>
      <c r="M25" s="11">
        <f t="shared" si="0"/>
        <v>42804</v>
      </c>
      <c r="N25" s="12" t="str">
        <f t="shared" si="1"/>
        <v>月</v>
      </c>
      <c r="O25" s="39">
        <f t="shared" si="2"/>
        <v>0</v>
      </c>
      <c r="P25" s="14">
        <f t="shared" si="3"/>
        <v>0</v>
      </c>
      <c r="Q25" s="24"/>
      <c r="R25" s="275"/>
      <c r="S25" s="276"/>
      <c r="T25" s="23"/>
      <c r="U25" s="24"/>
    </row>
    <row r="26" spans="1:21" ht="46.5" customHeight="1">
      <c r="C26" s="10"/>
      <c r="D26" s="12"/>
      <c r="E26" s="40"/>
      <c r="F26" s="23"/>
      <c r="G26" s="12"/>
      <c r="H26" s="286"/>
      <c r="I26" s="287"/>
      <c r="J26" s="14"/>
      <c r="K26" s="12"/>
      <c r="L26" s="32"/>
      <c r="M26" s="11">
        <f t="shared" si="0"/>
        <v>0</v>
      </c>
      <c r="N26" s="12">
        <f t="shared" si="1"/>
        <v>0</v>
      </c>
      <c r="O26" s="39">
        <f t="shared" si="2"/>
        <v>0</v>
      </c>
      <c r="P26" s="14">
        <f t="shared" si="3"/>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71</v>
      </c>
      <c r="C36" s="11">
        <v>42805</v>
      </c>
      <c r="D36" s="12" t="str">
        <f>INDEX(ｶﾚﾝﾀﾞｰ!$C$5:$QQ$44,VLOOKUP(初期入力!$D$4,初期入力!$H$3:$J$18,3,0),A36)</f>
        <v>火</v>
      </c>
      <c r="E36" s="40"/>
      <c r="F36" s="23"/>
      <c r="G36" s="12"/>
      <c r="H36" s="286"/>
      <c r="I36" s="287"/>
      <c r="J36" s="14"/>
      <c r="K36" s="12"/>
      <c r="L36" s="32"/>
      <c r="M36" s="11">
        <f t="shared" ref="M36" si="4">C36</f>
        <v>42805</v>
      </c>
      <c r="N36" s="12" t="str">
        <f t="shared" ref="N36" si="5">D36</f>
        <v>火</v>
      </c>
      <c r="O36" s="39">
        <f>E36</f>
        <v>0</v>
      </c>
      <c r="P36" s="14">
        <f t="shared" ref="P36:P46" si="6">F36</f>
        <v>0</v>
      </c>
      <c r="Q36" s="24"/>
      <c r="R36" s="275"/>
      <c r="S36" s="276"/>
      <c r="T36" s="23"/>
      <c r="U36" s="24"/>
    </row>
    <row r="37" spans="1:21" ht="46.5" customHeight="1">
      <c r="A37">
        <v>72</v>
      </c>
      <c r="C37" s="11">
        <v>42806</v>
      </c>
      <c r="D37" s="12" t="str">
        <f>INDEX(ｶﾚﾝﾀﾞｰ!$C$5:$QQ$44,VLOOKUP(初期入力!$D$4,初期入力!$H$3:$J$18,3,0),A37)</f>
        <v>水</v>
      </c>
      <c r="E37" s="40"/>
      <c r="F37" s="23"/>
      <c r="G37" s="12"/>
      <c r="H37" s="286"/>
      <c r="I37" s="287"/>
      <c r="J37" s="14"/>
      <c r="K37" s="12"/>
      <c r="L37" s="32"/>
      <c r="M37" s="11">
        <f t="shared" ref="M37:M46" si="7">C37</f>
        <v>42806</v>
      </c>
      <c r="N37" s="12" t="str">
        <f t="shared" ref="N37:N46" si="8">D37</f>
        <v>水</v>
      </c>
      <c r="O37" s="39">
        <f t="shared" ref="O37:O46" si="9">E37</f>
        <v>0</v>
      </c>
      <c r="P37" s="14">
        <f t="shared" si="6"/>
        <v>0</v>
      </c>
      <c r="Q37" s="24"/>
      <c r="R37" s="275"/>
      <c r="S37" s="276"/>
      <c r="T37" s="23"/>
      <c r="U37" s="24"/>
    </row>
    <row r="38" spans="1:21" ht="46.5" customHeight="1">
      <c r="A38">
        <v>73</v>
      </c>
      <c r="C38" s="11">
        <v>42807</v>
      </c>
      <c r="D38" s="12" t="str">
        <f>INDEX(ｶﾚﾝﾀﾞｰ!$C$5:$QQ$44,VLOOKUP(初期入力!$D$4,初期入力!$H$3:$J$18,3,0),A38)</f>
        <v>木</v>
      </c>
      <c r="E38" s="40"/>
      <c r="F38" s="23"/>
      <c r="G38" s="10"/>
      <c r="H38" s="286"/>
      <c r="I38" s="287"/>
      <c r="J38" s="14"/>
      <c r="K38" s="12"/>
      <c r="L38" s="32"/>
      <c r="M38" s="11">
        <f t="shared" si="7"/>
        <v>42807</v>
      </c>
      <c r="N38" s="12" t="str">
        <f t="shared" si="8"/>
        <v>木</v>
      </c>
      <c r="O38" s="39">
        <f t="shared" si="9"/>
        <v>0</v>
      </c>
      <c r="P38" s="14">
        <f t="shared" si="6"/>
        <v>0</v>
      </c>
      <c r="Q38" s="24"/>
      <c r="R38" s="275"/>
      <c r="S38" s="276"/>
      <c r="T38" s="23"/>
      <c r="U38" s="24"/>
    </row>
    <row r="39" spans="1:21" ht="46.5" customHeight="1">
      <c r="A39">
        <v>74</v>
      </c>
      <c r="C39" s="11">
        <v>42808</v>
      </c>
      <c r="D39" s="12" t="str">
        <f>INDEX(ｶﾚﾝﾀﾞｰ!$C$5:$QQ$44,VLOOKUP(初期入力!$D$4,初期入力!$H$3:$J$18,3,0),A39)</f>
        <v>金</v>
      </c>
      <c r="E39" s="40"/>
      <c r="F39" s="23"/>
      <c r="G39" s="10"/>
      <c r="H39" s="286"/>
      <c r="I39" s="287"/>
      <c r="J39" s="14"/>
      <c r="K39" s="12"/>
      <c r="L39" s="32"/>
      <c r="M39" s="11">
        <f t="shared" si="7"/>
        <v>42808</v>
      </c>
      <c r="N39" s="12" t="str">
        <f t="shared" si="8"/>
        <v>金</v>
      </c>
      <c r="O39" s="39">
        <f t="shared" si="9"/>
        <v>0</v>
      </c>
      <c r="P39" s="14">
        <f t="shared" si="6"/>
        <v>0</v>
      </c>
      <c r="Q39" s="24"/>
      <c r="R39" s="275"/>
      <c r="S39" s="276"/>
      <c r="T39" s="23"/>
      <c r="U39" s="24"/>
    </row>
    <row r="40" spans="1:21" ht="46.5" customHeight="1">
      <c r="A40">
        <v>75</v>
      </c>
      <c r="C40" s="11">
        <v>42809</v>
      </c>
      <c r="D40" s="12" t="str">
        <f>INDEX(ｶﾚﾝﾀﾞｰ!$C$5:$QQ$44,VLOOKUP(初期入力!$D$4,初期入力!$H$3:$J$18,3,0),A40)</f>
        <v>土</v>
      </c>
      <c r="E40" s="40"/>
      <c r="F40" s="23"/>
      <c r="G40" s="12"/>
      <c r="H40" s="286"/>
      <c r="I40" s="287"/>
      <c r="J40" s="14"/>
      <c r="K40" s="12"/>
      <c r="L40" s="32"/>
      <c r="M40" s="11">
        <f t="shared" si="7"/>
        <v>42809</v>
      </c>
      <c r="N40" s="12" t="str">
        <f t="shared" si="8"/>
        <v>土</v>
      </c>
      <c r="O40" s="39">
        <f t="shared" si="9"/>
        <v>0</v>
      </c>
      <c r="P40" s="14">
        <f t="shared" si="6"/>
        <v>0</v>
      </c>
      <c r="Q40" s="24"/>
      <c r="R40" s="275"/>
      <c r="S40" s="276"/>
      <c r="T40" s="23"/>
      <c r="U40" s="24"/>
    </row>
    <row r="41" spans="1:21" ht="46.5" customHeight="1">
      <c r="A41">
        <v>76</v>
      </c>
      <c r="C41" s="11">
        <v>42810</v>
      </c>
      <c r="D41" s="12" t="str">
        <f>INDEX(ｶﾚﾝﾀﾞｰ!$C$5:$QQ$44,VLOOKUP(初期入力!$D$4,初期入力!$H$3:$J$18,3,0),A41)</f>
        <v>日</v>
      </c>
      <c r="E41" s="40"/>
      <c r="F41" s="23"/>
      <c r="G41" s="12"/>
      <c r="H41" s="286"/>
      <c r="I41" s="287"/>
      <c r="J41" s="14"/>
      <c r="K41" s="12"/>
      <c r="L41" s="32"/>
      <c r="M41" s="11">
        <f t="shared" si="7"/>
        <v>42810</v>
      </c>
      <c r="N41" s="12" t="str">
        <f t="shared" si="8"/>
        <v>日</v>
      </c>
      <c r="O41" s="39">
        <f t="shared" si="9"/>
        <v>0</v>
      </c>
      <c r="P41" s="14">
        <f t="shared" si="6"/>
        <v>0</v>
      </c>
      <c r="Q41" s="24"/>
      <c r="R41" s="275"/>
      <c r="S41" s="276"/>
      <c r="T41" s="23"/>
      <c r="U41" s="24"/>
    </row>
    <row r="42" spans="1:21" ht="46.5" customHeight="1">
      <c r="A42">
        <v>77</v>
      </c>
      <c r="C42" s="11">
        <v>42811</v>
      </c>
      <c r="D42" s="12" t="str">
        <f>INDEX(ｶﾚﾝﾀﾞｰ!$C$5:$QQ$44,VLOOKUP(初期入力!$D$4,初期入力!$H$3:$J$18,3,0),A42)</f>
        <v>月</v>
      </c>
      <c r="E42" s="40"/>
      <c r="F42" s="23"/>
      <c r="G42" s="12"/>
      <c r="H42" s="286"/>
      <c r="I42" s="287"/>
      <c r="J42" s="14"/>
      <c r="K42" s="12"/>
      <c r="L42" s="32"/>
      <c r="M42" s="11">
        <f t="shared" si="7"/>
        <v>42811</v>
      </c>
      <c r="N42" s="12" t="str">
        <f t="shared" si="8"/>
        <v>月</v>
      </c>
      <c r="O42" s="39">
        <f t="shared" si="9"/>
        <v>0</v>
      </c>
      <c r="P42" s="14">
        <f t="shared" si="6"/>
        <v>0</v>
      </c>
      <c r="Q42" s="24"/>
      <c r="R42" s="275"/>
      <c r="S42" s="276"/>
      <c r="T42" s="23"/>
      <c r="U42" s="24"/>
    </row>
    <row r="43" spans="1:21" ht="46.5" customHeight="1">
      <c r="A43">
        <v>78</v>
      </c>
      <c r="C43" s="11">
        <v>42812</v>
      </c>
      <c r="D43" s="12" t="str">
        <f>INDEX(ｶﾚﾝﾀﾞｰ!$C$5:$QQ$44,VLOOKUP(初期入力!$D$4,初期入力!$H$3:$J$18,3,0),A43)</f>
        <v>火</v>
      </c>
      <c r="E43" s="40"/>
      <c r="F43" s="23"/>
      <c r="G43" s="12"/>
      <c r="H43" s="286"/>
      <c r="I43" s="287"/>
      <c r="J43" s="14"/>
      <c r="K43" s="12"/>
      <c r="L43" s="32"/>
      <c r="M43" s="11">
        <f t="shared" si="7"/>
        <v>42812</v>
      </c>
      <c r="N43" s="12" t="str">
        <f t="shared" si="8"/>
        <v>火</v>
      </c>
      <c r="O43" s="39">
        <f t="shared" si="9"/>
        <v>0</v>
      </c>
      <c r="P43" s="14">
        <f t="shared" si="6"/>
        <v>0</v>
      </c>
      <c r="Q43" s="24"/>
      <c r="R43" s="275"/>
      <c r="S43" s="276"/>
      <c r="T43" s="23"/>
      <c r="U43" s="24"/>
    </row>
    <row r="44" spans="1:21" ht="46.5" customHeight="1">
      <c r="A44">
        <v>79</v>
      </c>
      <c r="C44" s="11">
        <v>42813</v>
      </c>
      <c r="D44" s="12" t="str">
        <f>INDEX(ｶﾚﾝﾀﾞｰ!$C$5:$QQ$44,VLOOKUP(初期入力!$D$4,初期入力!$H$3:$J$18,3,0),A44)</f>
        <v>水</v>
      </c>
      <c r="E44" s="40"/>
      <c r="F44" s="23"/>
      <c r="G44" s="12"/>
      <c r="H44" s="286"/>
      <c r="I44" s="287"/>
      <c r="J44" s="14"/>
      <c r="K44" s="12"/>
      <c r="L44" s="32"/>
      <c r="M44" s="11">
        <f t="shared" si="7"/>
        <v>42813</v>
      </c>
      <c r="N44" s="12" t="str">
        <f t="shared" si="8"/>
        <v>水</v>
      </c>
      <c r="O44" s="39">
        <f t="shared" si="9"/>
        <v>0</v>
      </c>
      <c r="P44" s="14">
        <f t="shared" si="6"/>
        <v>0</v>
      </c>
      <c r="Q44" s="24"/>
      <c r="R44" s="275"/>
      <c r="S44" s="276"/>
      <c r="T44" s="23"/>
      <c r="U44" s="24"/>
    </row>
    <row r="45" spans="1:21" ht="46.5" customHeight="1">
      <c r="A45">
        <v>80</v>
      </c>
      <c r="C45" s="11">
        <v>42814</v>
      </c>
      <c r="D45" s="12" t="str">
        <f>INDEX(ｶﾚﾝﾀﾞｰ!$C$5:$QQ$44,VLOOKUP(初期入力!$D$4,初期入力!$H$3:$J$18,3,0),A45)</f>
        <v>木</v>
      </c>
      <c r="E45" s="40"/>
      <c r="F45" s="23"/>
      <c r="G45" s="12"/>
      <c r="H45" s="286"/>
      <c r="I45" s="287"/>
      <c r="J45" s="14"/>
      <c r="K45" s="12"/>
      <c r="L45" s="32"/>
      <c r="M45" s="11">
        <f t="shared" si="7"/>
        <v>42814</v>
      </c>
      <c r="N45" s="12" t="str">
        <f t="shared" si="8"/>
        <v>木</v>
      </c>
      <c r="O45" s="39">
        <f t="shared" si="9"/>
        <v>0</v>
      </c>
      <c r="P45" s="14">
        <f t="shared" si="6"/>
        <v>0</v>
      </c>
      <c r="Q45" s="24"/>
      <c r="R45" s="275"/>
      <c r="S45" s="276"/>
      <c r="T45" s="23"/>
      <c r="U45" s="24"/>
    </row>
    <row r="46" spans="1:21" ht="46.5" customHeight="1">
      <c r="C46" s="10"/>
      <c r="D46" s="12"/>
      <c r="E46" s="40"/>
      <c r="F46" s="23"/>
      <c r="G46" s="12"/>
      <c r="H46" s="286"/>
      <c r="I46" s="287"/>
      <c r="J46" s="14"/>
      <c r="K46" s="12"/>
      <c r="L46" s="32"/>
      <c r="M46" s="11">
        <f t="shared" si="7"/>
        <v>0</v>
      </c>
      <c r="N46" s="12">
        <f t="shared" si="8"/>
        <v>0</v>
      </c>
      <c r="O46" s="39">
        <f t="shared" si="9"/>
        <v>0</v>
      </c>
      <c r="P46" s="14">
        <f t="shared" si="6"/>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81</v>
      </c>
      <c r="C56" s="11">
        <v>42815</v>
      </c>
      <c r="D56" s="12" t="str">
        <f>INDEX(ｶﾚﾝﾀﾞｰ!$C$5:$QQ$44,VLOOKUP(初期入力!$D$4,初期入力!$H$3:$J$18,3,0),A56)</f>
        <v>金</v>
      </c>
      <c r="E56" s="40"/>
      <c r="F56" s="23"/>
      <c r="G56" s="12"/>
      <c r="H56" s="286"/>
      <c r="I56" s="287"/>
      <c r="J56" s="14"/>
      <c r="K56" s="12"/>
      <c r="L56" s="32"/>
      <c r="M56" s="11">
        <f t="shared" ref="M56:M66" si="10">C56</f>
        <v>42815</v>
      </c>
      <c r="N56" s="12" t="str">
        <f t="shared" ref="N56:N66" si="11">D56</f>
        <v>金</v>
      </c>
      <c r="O56" s="39">
        <f>E56</f>
        <v>0</v>
      </c>
      <c r="P56" s="14">
        <f t="shared" ref="P56:P66" si="12">F56</f>
        <v>0</v>
      </c>
      <c r="Q56" s="24"/>
      <c r="R56" s="275"/>
      <c r="S56" s="276"/>
      <c r="T56" s="23"/>
      <c r="U56" s="24"/>
    </row>
    <row r="57" spans="1:21" ht="46.5" customHeight="1">
      <c r="A57">
        <v>82</v>
      </c>
      <c r="C57" s="11">
        <v>42816</v>
      </c>
      <c r="D57" s="12" t="str">
        <f>INDEX(ｶﾚﾝﾀﾞｰ!$C$5:$QQ$44,VLOOKUP(初期入力!$D$4,初期入力!$H$3:$J$18,3,0),A57)</f>
        <v>土</v>
      </c>
      <c r="E57" s="40"/>
      <c r="F57" s="23"/>
      <c r="G57" s="12"/>
      <c r="H57" s="286"/>
      <c r="I57" s="287"/>
      <c r="J57" s="14"/>
      <c r="K57" s="12"/>
      <c r="L57" s="32"/>
      <c r="M57" s="11">
        <f t="shared" si="10"/>
        <v>42816</v>
      </c>
      <c r="N57" s="12" t="str">
        <f t="shared" si="11"/>
        <v>土</v>
      </c>
      <c r="O57" s="39">
        <f t="shared" ref="O57:O66" si="13">E57</f>
        <v>0</v>
      </c>
      <c r="P57" s="14">
        <f t="shared" si="12"/>
        <v>0</v>
      </c>
      <c r="Q57" s="24"/>
      <c r="R57" s="275"/>
      <c r="S57" s="276"/>
      <c r="T57" s="23"/>
      <c r="U57" s="24"/>
    </row>
    <row r="58" spans="1:21" ht="46.5" customHeight="1">
      <c r="A58">
        <v>83</v>
      </c>
      <c r="C58" s="11">
        <v>42817</v>
      </c>
      <c r="D58" s="12" t="str">
        <f>INDEX(ｶﾚﾝﾀﾞｰ!$C$5:$QQ$44,VLOOKUP(初期入力!$D$4,初期入力!$H$3:$J$18,3,0),A58)</f>
        <v>日</v>
      </c>
      <c r="E58" s="40"/>
      <c r="F58" s="23"/>
      <c r="G58" s="10"/>
      <c r="H58" s="286"/>
      <c r="I58" s="287"/>
      <c r="J58" s="14"/>
      <c r="K58" s="12"/>
      <c r="L58" s="32"/>
      <c r="M58" s="11">
        <f t="shared" si="10"/>
        <v>42817</v>
      </c>
      <c r="N58" s="12" t="str">
        <f t="shared" si="11"/>
        <v>日</v>
      </c>
      <c r="O58" s="39">
        <f t="shared" si="13"/>
        <v>0</v>
      </c>
      <c r="P58" s="14">
        <f t="shared" si="12"/>
        <v>0</v>
      </c>
      <c r="Q58" s="24"/>
      <c r="R58" s="275"/>
      <c r="S58" s="276"/>
      <c r="T58" s="23"/>
      <c r="U58" s="24"/>
    </row>
    <row r="59" spans="1:21" ht="46.5" customHeight="1">
      <c r="A59">
        <v>84</v>
      </c>
      <c r="C59" s="11">
        <v>42818</v>
      </c>
      <c r="D59" s="12" t="str">
        <f>INDEX(ｶﾚﾝﾀﾞｰ!$C$5:$QQ$44,VLOOKUP(初期入力!$D$4,初期入力!$H$3:$J$18,3,0),A59)</f>
        <v>月</v>
      </c>
      <c r="E59" s="40"/>
      <c r="F59" s="23"/>
      <c r="G59" s="10"/>
      <c r="H59" s="286"/>
      <c r="I59" s="287"/>
      <c r="J59" s="14"/>
      <c r="K59" s="12"/>
      <c r="L59" s="32"/>
      <c r="M59" s="11">
        <f t="shared" si="10"/>
        <v>42818</v>
      </c>
      <c r="N59" s="12" t="str">
        <f t="shared" si="11"/>
        <v>月</v>
      </c>
      <c r="O59" s="39">
        <f t="shared" si="13"/>
        <v>0</v>
      </c>
      <c r="P59" s="14">
        <f t="shared" si="12"/>
        <v>0</v>
      </c>
      <c r="Q59" s="24"/>
      <c r="R59" s="275"/>
      <c r="S59" s="276"/>
      <c r="T59" s="23"/>
      <c r="U59" s="24"/>
    </row>
    <row r="60" spans="1:21" ht="46.5" customHeight="1">
      <c r="A60">
        <v>85</v>
      </c>
      <c r="C60" s="11">
        <v>42819</v>
      </c>
      <c r="D60" s="12" t="str">
        <f>INDEX(ｶﾚﾝﾀﾞｰ!$C$5:$QQ$44,VLOOKUP(初期入力!$D$4,初期入力!$H$3:$J$18,3,0),A60)</f>
        <v>火</v>
      </c>
      <c r="E60" s="40"/>
      <c r="F60" s="23"/>
      <c r="G60" s="12"/>
      <c r="H60" s="286"/>
      <c r="I60" s="287"/>
      <c r="J60" s="14"/>
      <c r="K60" s="12"/>
      <c r="L60" s="32"/>
      <c r="M60" s="11">
        <f t="shared" si="10"/>
        <v>42819</v>
      </c>
      <c r="N60" s="12" t="str">
        <f t="shared" si="11"/>
        <v>火</v>
      </c>
      <c r="O60" s="39">
        <f t="shared" si="13"/>
        <v>0</v>
      </c>
      <c r="P60" s="14">
        <f t="shared" si="12"/>
        <v>0</v>
      </c>
      <c r="Q60" s="24"/>
      <c r="R60" s="275"/>
      <c r="S60" s="276"/>
      <c r="T60" s="23"/>
      <c r="U60" s="24"/>
    </row>
    <row r="61" spans="1:21" ht="46.5" customHeight="1">
      <c r="A61">
        <v>86</v>
      </c>
      <c r="C61" s="11">
        <v>42820</v>
      </c>
      <c r="D61" s="12" t="str">
        <f>INDEX(ｶﾚﾝﾀﾞｰ!$C$5:$QQ$44,VLOOKUP(初期入力!$D$4,初期入力!$H$3:$J$18,3,0),A61)</f>
        <v>水</v>
      </c>
      <c r="E61" s="40"/>
      <c r="F61" s="23"/>
      <c r="G61" s="12"/>
      <c r="H61" s="286"/>
      <c r="I61" s="287"/>
      <c r="J61" s="14"/>
      <c r="K61" s="12"/>
      <c r="L61" s="32"/>
      <c r="M61" s="11">
        <f t="shared" si="10"/>
        <v>42820</v>
      </c>
      <c r="N61" s="12" t="str">
        <f t="shared" si="11"/>
        <v>水</v>
      </c>
      <c r="O61" s="39">
        <f t="shared" si="13"/>
        <v>0</v>
      </c>
      <c r="P61" s="14">
        <f t="shared" si="12"/>
        <v>0</v>
      </c>
      <c r="Q61" s="24"/>
      <c r="R61" s="275"/>
      <c r="S61" s="276"/>
      <c r="T61" s="23"/>
      <c r="U61" s="24"/>
    </row>
    <row r="62" spans="1:21" ht="46.5" customHeight="1">
      <c r="A62">
        <v>87</v>
      </c>
      <c r="C62" s="11">
        <v>42821</v>
      </c>
      <c r="D62" s="12" t="str">
        <f>INDEX(ｶﾚﾝﾀﾞｰ!$C$5:$QQ$44,VLOOKUP(初期入力!$D$4,初期入力!$H$3:$J$18,3,0),A62)</f>
        <v>木</v>
      </c>
      <c r="E62" s="40"/>
      <c r="F62" s="23"/>
      <c r="G62" s="12"/>
      <c r="H62" s="286"/>
      <c r="I62" s="287"/>
      <c r="J62" s="14"/>
      <c r="K62" s="12"/>
      <c r="L62" s="32"/>
      <c r="M62" s="11">
        <f t="shared" si="10"/>
        <v>42821</v>
      </c>
      <c r="N62" s="12" t="str">
        <f t="shared" si="11"/>
        <v>木</v>
      </c>
      <c r="O62" s="39">
        <f t="shared" si="13"/>
        <v>0</v>
      </c>
      <c r="P62" s="14">
        <f t="shared" si="12"/>
        <v>0</v>
      </c>
      <c r="Q62" s="24"/>
      <c r="R62" s="275"/>
      <c r="S62" s="276"/>
      <c r="T62" s="23"/>
      <c r="U62" s="24"/>
    </row>
    <row r="63" spans="1:21" ht="46.5" customHeight="1">
      <c r="A63">
        <v>88</v>
      </c>
      <c r="C63" s="11">
        <v>42822</v>
      </c>
      <c r="D63" s="12" t="str">
        <f>INDEX(ｶﾚﾝﾀﾞｰ!$C$5:$QQ$44,VLOOKUP(初期入力!$D$4,初期入力!$H$3:$J$18,3,0),A63)</f>
        <v>金</v>
      </c>
      <c r="E63" s="40"/>
      <c r="F63" s="23"/>
      <c r="G63" s="12"/>
      <c r="H63" s="286"/>
      <c r="I63" s="287"/>
      <c r="J63" s="14"/>
      <c r="K63" s="12"/>
      <c r="L63" s="32"/>
      <c r="M63" s="11">
        <f t="shared" si="10"/>
        <v>42822</v>
      </c>
      <c r="N63" s="12" t="str">
        <f t="shared" si="11"/>
        <v>金</v>
      </c>
      <c r="O63" s="39">
        <f t="shared" si="13"/>
        <v>0</v>
      </c>
      <c r="P63" s="14">
        <f t="shared" si="12"/>
        <v>0</v>
      </c>
      <c r="Q63" s="24"/>
      <c r="R63" s="275"/>
      <c r="S63" s="276"/>
      <c r="T63" s="23"/>
      <c r="U63" s="24"/>
    </row>
    <row r="64" spans="1:21" ht="46.5" customHeight="1">
      <c r="A64">
        <v>89</v>
      </c>
      <c r="C64" s="11">
        <v>42823</v>
      </c>
      <c r="D64" s="12" t="str">
        <f>INDEX(ｶﾚﾝﾀﾞｰ!$C$5:$QQ$44,VLOOKUP(初期入力!$D$4,初期入力!$H$3:$J$18,3,0),A64)</f>
        <v>土</v>
      </c>
      <c r="E64" s="40"/>
      <c r="F64" s="23"/>
      <c r="G64" s="12"/>
      <c r="H64" s="286"/>
      <c r="I64" s="287"/>
      <c r="J64" s="14"/>
      <c r="K64" s="12"/>
      <c r="L64" s="32"/>
      <c r="M64" s="11">
        <f t="shared" si="10"/>
        <v>42823</v>
      </c>
      <c r="N64" s="12" t="str">
        <f t="shared" si="11"/>
        <v>土</v>
      </c>
      <c r="O64" s="39">
        <f t="shared" si="13"/>
        <v>0</v>
      </c>
      <c r="P64" s="14">
        <f t="shared" si="12"/>
        <v>0</v>
      </c>
      <c r="Q64" s="24"/>
      <c r="R64" s="275"/>
      <c r="S64" s="276"/>
      <c r="T64" s="23"/>
      <c r="U64" s="24"/>
    </row>
    <row r="65" spans="1:21" ht="46.5" customHeight="1">
      <c r="A65">
        <v>90</v>
      </c>
      <c r="C65" s="11">
        <v>42824</v>
      </c>
      <c r="D65" s="12" t="str">
        <f>INDEX(ｶﾚﾝﾀﾞｰ!$C$5:$QQ$44,VLOOKUP(初期入力!$D$4,初期入力!$H$3:$J$18,3,0),A65)</f>
        <v>日</v>
      </c>
      <c r="E65" s="40"/>
      <c r="F65" s="23"/>
      <c r="G65" s="12"/>
      <c r="H65" s="286"/>
      <c r="I65" s="287"/>
      <c r="J65" s="14"/>
      <c r="K65" s="12"/>
      <c r="L65" s="32"/>
      <c r="M65" s="11">
        <f t="shared" si="10"/>
        <v>42824</v>
      </c>
      <c r="N65" s="12" t="str">
        <f t="shared" si="11"/>
        <v>日</v>
      </c>
      <c r="O65" s="39">
        <f t="shared" si="13"/>
        <v>0</v>
      </c>
      <c r="P65" s="14">
        <f t="shared" si="12"/>
        <v>0</v>
      </c>
      <c r="Q65" s="24"/>
      <c r="R65" s="275"/>
      <c r="S65" s="276"/>
      <c r="T65" s="23"/>
      <c r="U65" s="24"/>
    </row>
    <row r="66" spans="1:21" ht="46.5" customHeight="1">
      <c r="A66">
        <v>91</v>
      </c>
      <c r="C66" s="11">
        <v>42825</v>
      </c>
      <c r="D66" s="12" t="str">
        <f>INDEX(ｶﾚﾝﾀﾞｰ!$C$5:$QQ$44,VLOOKUP(初期入力!$D$4,初期入力!$H$3:$J$18,3,0),A66)</f>
        <v>月</v>
      </c>
      <c r="E66" s="40"/>
      <c r="F66" s="23"/>
      <c r="G66" s="12"/>
      <c r="H66" s="286"/>
      <c r="I66" s="287"/>
      <c r="J66" s="14"/>
      <c r="K66" s="12"/>
      <c r="L66" s="32"/>
      <c r="M66" s="11">
        <f t="shared" si="10"/>
        <v>42825</v>
      </c>
      <c r="N66" s="12" t="str">
        <f t="shared" si="11"/>
        <v>月</v>
      </c>
      <c r="O66" s="39">
        <f t="shared" si="13"/>
        <v>0</v>
      </c>
      <c r="P66" s="14">
        <f t="shared" si="12"/>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58:I58"/>
    <mergeCell ref="R58:S58"/>
    <mergeCell ref="H59:I59"/>
    <mergeCell ref="R59:S59"/>
    <mergeCell ref="H60:I60"/>
    <mergeCell ref="R60:S60"/>
    <mergeCell ref="H64:I64"/>
    <mergeCell ref="R64:S64"/>
    <mergeCell ref="H65:I65"/>
    <mergeCell ref="R65:S65"/>
    <mergeCell ref="H66:I66"/>
    <mergeCell ref="R66:S66"/>
    <mergeCell ref="H63:I63"/>
    <mergeCell ref="R63:S63"/>
    <mergeCell ref="H44:I44"/>
    <mergeCell ref="R44:S44"/>
    <mergeCell ref="H45:I45"/>
    <mergeCell ref="R45:S45"/>
    <mergeCell ref="H46:I46"/>
    <mergeCell ref="R46:S46"/>
    <mergeCell ref="H56:I56"/>
    <mergeCell ref="R56:S56"/>
    <mergeCell ref="H57:I57"/>
    <mergeCell ref="R57:S57"/>
    <mergeCell ref="H61:I61"/>
    <mergeCell ref="R61:S61"/>
    <mergeCell ref="H62:I62"/>
    <mergeCell ref="R62:S62"/>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K14:K15"/>
    <mergeCell ref="H26:I26"/>
    <mergeCell ref="H25:I25"/>
    <mergeCell ref="H24:I24"/>
    <mergeCell ref="H23:I23"/>
    <mergeCell ref="H16:I16"/>
    <mergeCell ref="H22:I22"/>
    <mergeCell ref="H21:I21"/>
    <mergeCell ref="H20:I20"/>
    <mergeCell ref="H19:I19"/>
    <mergeCell ref="H18:I18"/>
    <mergeCell ref="H17:I17"/>
    <mergeCell ref="M4:U4"/>
    <mergeCell ref="C4:K4"/>
    <mergeCell ref="Q12:U13"/>
    <mergeCell ref="U14:U15"/>
    <mergeCell ref="O14:P15"/>
    <mergeCell ref="O12:P13"/>
    <mergeCell ref="R14:T15"/>
    <mergeCell ref="Q14:Q15"/>
    <mergeCell ref="I6:K8"/>
    <mergeCell ref="S6:U8"/>
    <mergeCell ref="D7:F8"/>
    <mergeCell ref="N7:P8"/>
    <mergeCell ref="I10:K10"/>
    <mergeCell ref="S10:U10"/>
    <mergeCell ref="C12:C15"/>
    <mergeCell ref="D12:D15"/>
    <mergeCell ref="E12:F13"/>
    <mergeCell ref="G12:K13"/>
    <mergeCell ref="E14:F15"/>
    <mergeCell ref="G14:G15"/>
    <mergeCell ref="H14:J15"/>
    <mergeCell ref="R23:S23"/>
    <mergeCell ref="R24:S24"/>
    <mergeCell ref="R25:S25"/>
    <mergeCell ref="R26:S26"/>
    <mergeCell ref="M12:M15"/>
    <mergeCell ref="R16:S16"/>
    <mergeCell ref="R17:S17"/>
    <mergeCell ref="R18:S18"/>
    <mergeCell ref="R19:S19"/>
    <mergeCell ref="R20:S20"/>
    <mergeCell ref="R21:S21"/>
    <mergeCell ref="R22:S22"/>
    <mergeCell ref="N12:N15"/>
  </mergeCells>
  <phoneticPr fontId="2"/>
  <dataValidations count="2">
    <dataValidation type="list" allowBlank="1" showInputMessage="1" showErrorMessage="1" sqref="Q16:Q26 Q56:Q66 Q36:Q46" xr:uid="{00000000-0002-0000-0300-000000000000}">
      <formula1>$X$5:$X$7</formula1>
    </dataValidation>
    <dataValidation type="list" allowBlank="1" showInputMessage="1" showErrorMessage="1" sqref="F16:F26 T16:T26 F36:F46 T36:T46 F56:F66 T56:T66" xr:uid="{00000000-0002-0000-03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5"/>
  <sheetViews>
    <sheetView showGridLines="0" showZeros="0" topLeftCell="B1" zoomScaleNormal="100" workbookViewId="0">
      <pane ySplit="15" topLeftCell="A61" activePane="bottomLeft" state="frozen"/>
      <selection activeCell="V18" sqref="V18"/>
      <selection pane="bottomLeft" activeCell="T36" sqref="T36:T41"/>
    </sheetView>
  </sheetViews>
  <sheetFormatPr defaultRowHeight="13.5"/>
  <cols>
    <col min="1" max="1" width="3.75" hidden="1" customWidth="1"/>
    <col min="2" max="2" width="3.75" customWidth="1"/>
    <col min="3" max="3" width="9.5" bestFit="1" customWidth="1"/>
    <col min="4" max="4" width="6.25" customWidth="1"/>
    <col min="5" max="5" width="23.875" customWidth="1"/>
    <col min="6" max="6" width="3.625" customWidth="1"/>
    <col min="8" max="8" width="14" customWidth="1"/>
    <col min="9" max="9" width="6.125" customWidth="1"/>
    <col min="10" max="10" width="7.375" customWidth="1"/>
    <col min="11" max="11" width="10.625" customWidth="1"/>
    <col min="12" max="12" width="1.875" customWidth="1"/>
    <col min="13" max="13" width="9.5" bestFit="1" customWidth="1"/>
    <col min="14" max="14" width="6.25" customWidth="1"/>
    <col min="15" max="15" width="23.875" customWidth="1"/>
    <col min="16" max="16" width="3.625" customWidth="1"/>
    <col min="18" max="18" width="14" customWidth="1"/>
    <col min="19" max="19" width="9.875" customWidth="1"/>
    <col min="20" max="20" width="3.625" customWidth="1"/>
    <col min="21" max="21" width="10.625" customWidth="1"/>
    <col min="23" max="23" width="6" hidden="1" customWidth="1"/>
    <col min="24" max="24" width="3.375" hidden="1" customWidth="1"/>
    <col min="25" max="25" width="9" customWidth="1"/>
  </cols>
  <sheetData>
    <row r="1" spans="1:24">
      <c r="C1" s="72" t="s">
        <v>62</v>
      </c>
      <c r="D1" s="66" t="e">
        <f>#REF!</f>
        <v>#REF!</v>
      </c>
      <c r="E1" s="67" t="e">
        <f>#REF!</f>
        <v>#REF!</v>
      </c>
      <c r="Q1" s="72" t="s">
        <v>63</v>
      </c>
      <c r="R1" s="68" t="e">
        <f>#REF!</f>
        <v>#REF!</v>
      </c>
      <c r="S1" s="69" t="e">
        <f>#REF!</f>
        <v>#REF!</v>
      </c>
      <c r="T1" s="69"/>
      <c r="U1" s="70"/>
    </row>
    <row r="2" spans="1:24">
      <c r="D2" s="65"/>
      <c r="E2" s="1"/>
      <c r="Q2" s="65"/>
    </row>
    <row r="3" spans="1:24">
      <c r="C3" s="13" t="s">
        <v>16</v>
      </c>
      <c r="M3" s="13" t="s">
        <v>16</v>
      </c>
    </row>
    <row r="4" spans="1:24" ht="18.75">
      <c r="C4" s="282" t="s">
        <v>27</v>
      </c>
      <c r="D4" s="282"/>
      <c r="E4" s="282"/>
      <c r="F4" s="282"/>
      <c r="G4" s="282"/>
      <c r="H4" s="282"/>
      <c r="I4" s="282"/>
      <c r="J4" s="282"/>
      <c r="K4" s="282"/>
      <c r="L4" s="5"/>
      <c r="M4" s="282" t="s">
        <v>28</v>
      </c>
      <c r="N4" s="282"/>
      <c r="O4" s="282"/>
      <c r="P4" s="282"/>
      <c r="Q4" s="282"/>
      <c r="R4" s="282"/>
      <c r="S4" s="282"/>
      <c r="T4" s="282"/>
      <c r="U4" s="282"/>
      <c r="V4" s="5"/>
      <c r="W4" s="5"/>
    </row>
    <row r="5" spans="1:24">
      <c r="C5" s="6"/>
      <c r="M5" s="6"/>
      <c r="X5" s="3"/>
    </row>
    <row r="6" spans="1:24">
      <c r="C6" s="6"/>
      <c r="I6" s="283" t="e">
        <f>初期入力!#REF!</f>
        <v>#REF!</v>
      </c>
      <c r="J6" s="283"/>
      <c r="K6" s="283"/>
      <c r="M6" s="6"/>
      <c r="S6" s="283" t="e">
        <f>初期入力!#REF!</f>
        <v>#REF!</v>
      </c>
      <c r="T6" s="283"/>
      <c r="U6" s="283"/>
      <c r="X6" s="2" t="s">
        <v>10</v>
      </c>
    </row>
    <row r="7" spans="1:24" ht="13.5" customHeight="1">
      <c r="C7" s="4"/>
      <c r="D7" s="283" t="str">
        <f>初期入力!$D$5</f>
        <v>●●工事</v>
      </c>
      <c r="E7" s="283"/>
      <c r="F7" s="283"/>
      <c r="I7" s="283"/>
      <c r="J7" s="283"/>
      <c r="K7" s="283"/>
      <c r="M7" s="4"/>
      <c r="N7" s="283" t="str">
        <f>初期入力!$D$5</f>
        <v>●●工事</v>
      </c>
      <c r="O7" s="283"/>
      <c r="P7" s="283"/>
      <c r="S7" s="283"/>
      <c r="T7" s="283"/>
      <c r="U7" s="283"/>
      <c r="X7" s="2" t="s">
        <v>29</v>
      </c>
    </row>
    <row r="8" spans="1:24" ht="14.25">
      <c r="C8" s="8" t="s">
        <v>23</v>
      </c>
      <c r="D8" s="284"/>
      <c r="E8" s="284"/>
      <c r="F8" s="284"/>
      <c r="H8" s="9" t="s">
        <v>24</v>
      </c>
      <c r="I8" s="284"/>
      <c r="J8" s="284"/>
      <c r="K8" s="284"/>
      <c r="L8" s="27"/>
      <c r="M8" s="8" t="s">
        <v>23</v>
      </c>
      <c r="N8" s="284"/>
      <c r="O8" s="284"/>
      <c r="P8" s="284"/>
      <c r="R8" s="9" t="s">
        <v>24</v>
      </c>
      <c r="S8" s="284"/>
      <c r="T8" s="284"/>
      <c r="U8" s="284"/>
    </row>
    <row r="9" spans="1:24">
      <c r="W9" s="3"/>
      <c r="X9" s="3"/>
    </row>
    <row r="10" spans="1:24" ht="14.25">
      <c r="C10" s="4"/>
      <c r="H10" s="8" t="s">
        <v>25</v>
      </c>
      <c r="I10" s="285" t="e">
        <f>初期入力!#REF!</f>
        <v>#REF!</v>
      </c>
      <c r="J10" s="285"/>
      <c r="K10" s="285"/>
      <c r="L10" s="27"/>
      <c r="M10" s="4"/>
      <c r="R10" s="8" t="s">
        <v>25</v>
      </c>
      <c r="S10" s="285" t="e">
        <f>初期入力!#REF!</f>
        <v>#REF!</v>
      </c>
      <c r="T10" s="285"/>
      <c r="U10" s="285"/>
      <c r="W10" s="42" t="s">
        <v>13</v>
      </c>
      <c r="X10" s="2" t="s">
        <v>32</v>
      </c>
    </row>
    <row r="11" spans="1:24">
      <c r="C11" s="4"/>
      <c r="M11" s="4"/>
      <c r="W11" s="43" t="s">
        <v>12</v>
      </c>
      <c r="X11" s="2" t="s">
        <v>39</v>
      </c>
    </row>
    <row r="12" spans="1:24">
      <c r="C12" s="277" t="s">
        <v>30</v>
      </c>
      <c r="D12" s="277" t="s">
        <v>31</v>
      </c>
      <c r="E12" s="280" t="s">
        <v>17</v>
      </c>
      <c r="F12" s="281"/>
      <c r="G12" s="281" t="s">
        <v>18</v>
      </c>
      <c r="H12" s="281"/>
      <c r="I12" s="281"/>
      <c r="J12" s="281"/>
      <c r="K12" s="281"/>
      <c r="L12" s="32"/>
      <c r="M12" s="277" t="s">
        <v>30</v>
      </c>
      <c r="N12" s="277" t="s">
        <v>31</v>
      </c>
      <c r="O12" s="280" t="s">
        <v>17</v>
      </c>
      <c r="P12" s="281"/>
      <c r="Q12" s="281" t="s">
        <v>18</v>
      </c>
      <c r="R12" s="281"/>
      <c r="S12" s="281"/>
      <c r="T12" s="281"/>
      <c r="U12" s="281"/>
    </row>
    <row r="13" spans="1:24">
      <c r="C13" s="278"/>
      <c r="D13" s="278"/>
      <c r="E13" s="280"/>
      <c r="F13" s="281"/>
      <c r="G13" s="281"/>
      <c r="H13" s="281"/>
      <c r="I13" s="281"/>
      <c r="J13" s="281"/>
      <c r="K13" s="281"/>
      <c r="L13" s="32"/>
      <c r="M13" s="278"/>
      <c r="N13" s="278"/>
      <c r="O13" s="280"/>
      <c r="P13" s="281"/>
      <c r="Q13" s="281"/>
      <c r="R13" s="281"/>
      <c r="S13" s="281"/>
      <c r="T13" s="281"/>
      <c r="U13" s="281"/>
    </row>
    <row r="14" spans="1:24">
      <c r="C14" s="278"/>
      <c r="D14" s="278"/>
      <c r="E14" s="280" t="s">
        <v>19</v>
      </c>
      <c r="F14" s="281"/>
      <c r="G14" s="281" t="s">
        <v>26</v>
      </c>
      <c r="H14" s="281" t="s">
        <v>20</v>
      </c>
      <c r="I14" s="281"/>
      <c r="J14" s="281"/>
      <c r="K14" s="281" t="s">
        <v>21</v>
      </c>
      <c r="L14" s="32"/>
      <c r="M14" s="278"/>
      <c r="N14" s="278"/>
      <c r="O14" s="280" t="s">
        <v>19</v>
      </c>
      <c r="P14" s="281"/>
      <c r="Q14" s="281" t="s">
        <v>26</v>
      </c>
      <c r="R14" s="281" t="s">
        <v>20</v>
      </c>
      <c r="S14" s="281"/>
      <c r="T14" s="281"/>
      <c r="U14" s="281" t="s">
        <v>21</v>
      </c>
    </row>
    <row r="15" spans="1:24">
      <c r="C15" s="279"/>
      <c r="D15" s="279"/>
      <c r="E15" s="280"/>
      <c r="F15" s="281"/>
      <c r="G15" s="281"/>
      <c r="H15" s="281"/>
      <c r="I15" s="281"/>
      <c r="J15" s="281"/>
      <c r="K15" s="281"/>
      <c r="L15" s="32"/>
      <c r="M15" s="279"/>
      <c r="N15" s="279"/>
      <c r="O15" s="280"/>
      <c r="P15" s="281"/>
      <c r="Q15" s="281"/>
      <c r="R15" s="281"/>
      <c r="S15" s="281"/>
      <c r="T15" s="281"/>
      <c r="U15" s="281"/>
    </row>
    <row r="16" spans="1:24" ht="46.5" customHeight="1">
      <c r="A16">
        <v>92</v>
      </c>
      <c r="C16" s="11">
        <v>42826</v>
      </c>
      <c r="D16" s="12" t="str">
        <f>INDEX(ｶﾚﾝﾀﾞｰ!$C$5:$QQ$44,VLOOKUP(初期入力!$D$4,初期入力!$H$3:$J$18,3,0),A16)</f>
        <v>火</v>
      </c>
      <c r="E16" s="40"/>
      <c r="F16" s="23"/>
      <c r="G16" s="12"/>
      <c r="H16" s="286"/>
      <c r="I16" s="287"/>
      <c r="J16" s="14"/>
      <c r="K16" s="12"/>
      <c r="L16" s="32"/>
      <c r="M16" s="11">
        <f>C16</f>
        <v>42826</v>
      </c>
      <c r="N16" s="12" t="str">
        <f>D16</f>
        <v>火</v>
      </c>
      <c r="O16" s="39">
        <f>E16</f>
        <v>0</v>
      </c>
      <c r="P16" s="14">
        <f>F16</f>
        <v>0</v>
      </c>
      <c r="Q16" s="24"/>
      <c r="R16" s="275"/>
      <c r="S16" s="276"/>
      <c r="T16" s="23"/>
      <c r="U16" s="24"/>
    </row>
    <row r="17" spans="1:21" ht="46.5" customHeight="1">
      <c r="A17">
        <v>93</v>
      </c>
      <c r="C17" s="11">
        <v>42827</v>
      </c>
      <c r="D17" s="12" t="str">
        <f>INDEX(ｶﾚﾝﾀﾞｰ!$C$5:$QQ$44,VLOOKUP(初期入力!$D$4,初期入力!$H$3:$J$18,3,0),A17)</f>
        <v>水</v>
      </c>
      <c r="E17" s="40"/>
      <c r="F17" s="23"/>
      <c r="G17" s="12"/>
      <c r="H17" s="286"/>
      <c r="I17" s="287"/>
      <c r="J17" s="14"/>
      <c r="K17" s="12"/>
      <c r="L17" s="32"/>
      <c r="M17" s="11">
        <f t="shared" ref="M17:P26" si="0">C17</f>
        <v>42827</v>
      </c>
      <c r="N17" s="12" t="str">
        <f t="shared" si="0"/>
        <v>水</v>
      </c>
      <c r="O17" s="39">
        <f t="shared" si="0"/>
        <v>0</v>
      </c>
      <c r="P17" s="14">
        <f t="shared" si="0"/>
        <v>0</v>
      </c>
      <c r="Q17" s="24"/>
      <c r="R17" s="275"/>
      <c r="S17" s="276"/>
      <c r="T17" s="23"/>
      <c r="U17" s="24"/>
    </row>
    <row r="18" spans="1:21" ht="46.5" customHeight="1">
      <c r="A18">
        <v>94</v>
      </c>
      <c r="C18" s="11">
        <v>42828</v>
      </c>
      <c r="D18" s="12" t="str">
        <f>INDEX(ｶﾚﾝﾀﾞｰ!$C$5:$QQ$44,VLOOKUP(初期入力!$D$4,初期入力!$H$3:$J$18,3,0),A18)</f>
        <v>木</v>
      </c>
      <c r="E18" s="40"/>
      <c r="F18" s="23"/>
      <c r="G18" s="10"/>
      <c r="H18" s="286"/>
      <c r="I18" s="287"/>
      <c r="J18" s="14"/>
      <c r="K18" s="12"/>
      <c r="L18" s="32"/>
      <c r="M18" s="11">
        <f t="shared" si="0"/>
        <v>42828</v>
      </c>
      <c r="N18" s="12" t="str">
        <f t="shared" si="0"/>
        <v>木</v>
      </c>
      <c r="O18" s="39">
        <f t="shared" si="0"/>
        <v>0</v>
      </c>
      <c r="P18" s="14">
        <f t="shared" si="0"/>
        <v>0</v>
      </c>
      <c r="Q18" s="24"/>
      <c r="R18" s="275"/>
      <c r="S18" s="276"/>
      <c r="T18" s="23"/>
      <c r="U18" s="24"/>
    </row>
    <row r="19" spans="1:21" ht="46.5" customHeight="1">
      <c r="A19">
        <v>95</v>
      </c>
      <c r="C19" s="11">
        <v>42829</v>
      </c>
      <c r="D19" s="12" t="str">
        <f>INDEX(ｶﾚﾝﾀﾞｰ!$C$5:$QQ$44,VLOOKUP(初期入力!$D$4,初期入力!$H$3:$J$18,3,0),A19)</f>
        <v>金</v>
      </c>
      <c r="E19" s="40"/>
      <c r="F19" s="23"/>
      <c r="G19" s="10"/>
      <c r="H19" s="286"/>
      <c r="I19" s="287"/>
      <c r="J19" s="14"/>
      <c r="K19" s="12"/>
      <c r="L19" s="32"/>
      <c r="M19" s="11">
        <f t="shared" si="0"/>
        <v>42829</v>
      </c>
      <c r="N19" s="12" t="str">
        <f t="shared" si="0"/>
        <v>金</v>
      </c>
      <c r="O19" s="39">
        <f t="shared" si="0"/>
        <v>0</v>
      </c>
      <c r="P19" s="14">
        <f t="shared" si="0"/>
        <v>0</v>
      </c>
      <c r="Q19" s="24"/>
      <c r="R19" s="275"/>
      <c r="S19" s="276"/>
      <c r="T19" s="23"/>
      <c r="U19" s="24"/>
    </row>
    <row r="20" spans="1:21" ht="46.5" customHeight="1">
      <c r="A20">
        <v>96</v>
      </c>
      <c r="C20" s="11">
        <v>42830</v>
      </c>
      <c r="D20" s="12" t="str">
        <f>INDEX(ｶﾚﾝﾀﾞｰ!$C$5:$QQ$44,VLOOKUP(初期入力!$D$4,初期入力!$H$3:$J$18,3,0),A20)</f>
        <v>土</v>
      </c>
      <c r="E20" s="40"/>
      <c r="F20" s="23"/>
      <c r="G20" s="12"/>
      <c r="H20" s="286"/>
      <c r="I20" s="287"/>
      <c r="J20" s="14"/>
      <c r="K20" s="12"/>
      <c r="L20" s="32"/>
      <c r="M20" s="11">
        <f t="shared" si="0"/>
        <v>42830</v>
      </c>
      <c r="N20" s="12" t="str">
        <f t="shared" si="0"/>
        <v>土</v>
      </c>
      <c r="O20" s="39">
        <f t="shared" si="0"/>
        <v>0</v>
      </c>
      <c r="P20" s="14">
        <f t="shared" si="0"/>
        <v>0</v>
      </c>
      <c r="Q20" s="24"/>
      <c r="R20" s="275"/>
      <c r="S20" s="276"/>
      <c r="T20" s="23"/>
      <c r="U20" s="24"/>
    </row>
    <row r="21" spans="1:21" ht="46.5" customHeight="1">
      <c r="A21">
        <v>97</v>
      </c>
      <c r="C21" s="11">
        <v>42831</v>
      </c>
      <c r="D21" s="12" t="str">
        <f>INDEX(ｶﾚﾝﾀﾞｰ!$C$5:$QQ$44,VLOOKUP(初期入力!$D$4,初期入力!$H$3:$J$18,3,0),A21)</f>
        <v>日</v>
      </c>
      <c r="E21" s="40"/>
      <c r="F21" s="23"/>
      <c r="G21" s="12"/>
      <c r="H21" s="286"/>
      <c r="I21" s="287"/>
      <c r="J21" s="14"/>
      <c r="K21" s="12"/>
      <c r="L21" s="32"/>
      <c r="M21" s="11">
        <f t="shared" si="0"/>
        <v>42831</v>
      </c>
      <c r="N21" s="12" t="str">
        <f t="shared" si="0"/>
        <v>日</v>
      </c>
      <c r="O21" s="39">
        <f t="shared" si="0"/>
        <v>0</v>
      </c>
      <c r="P21" s="14">
        <f t="shared" si="0"/>
        <v>0</v>
      </c>
      <c r="Q21" s="24"/>
      <c r="R21" s="275"/>
      <c r="S21" s="276"/>
      <c r="T21" s="23"/>
      <c r="U21" s="24"/>
    </row>
    <row r="22" spans="1:21" ht="46.5" customHeight="1">
      <c r="A22">
        <v>98</v>
      </c>
      <c r="C22" s="11">
        <v>42832</v>
      </c>
      <c r="D22" s="12" t="str">
        <f>INDEX(ｶﾚﾝﾀﾞｰ!$C$5:$QQ$44,VLOOKUP(初期入力!$D$4,初期入力!$H$3:$J$18,3,0),A22)</f>
        <v>月</v>
      </c>
      <c r="E22" s="40"/>
      <c r="F22" s="23"/>
      <c r="G22" s="12"/>
      <c r="H22" s="286"/>
      <c r="I22" s="287"/>
      <c r="J22" s="14"/>
      <c r="K22" s="12"/>
      <c r="L22" s="32"/>
      <c r="M22" s="11">
        <f t="shared" si="0"/>
        <v>42832</v>
      </c>
      <c r="N22" s="12" t="str">
        <f t="shared" si="0"/>
        <v>月</v>
      </c>
      <c r="O22" s="39">
        <f t="shared" si="0"/>
        <v>0</v>
      </c>
      <c r="P22" s="14">
        <f t="shared" si="0"/>
        <v>0</v>
      </c>
      <c r="Q22" s="24"/>
      <c r="R22" s="275"/>
      <c r="S22" s="276"/>
      <c r="T22" s="23"/>
      <c r="U22" s="24"/>
    </row>
    <row r="23" spans="1:21" ht="46.5" customHeight="1">
      <c r="A23">
        <v>99</v>
      </c>
      <c r="C23" s="11">
        <v>42833</v>
      </c>
      <c r="D23" s="12" t="str">
        <f>INDEX(ｶﾚﾝﾀﾞｰ!$C$5:$QQ$44,VLOOKUP(初期入力!$D$4,初期入力!$H$3:$J$18,3,0),A23)</f>
        <v>火</v>
      </c>
      <c r="E23" s="40"/>
      <c r="F23" s="23"/>
      <c r="G23" s="12"/>
      <c r="H23" s="286"/>
      <c r="I23" s="287"/>
      <c r="J23" s="14"/>
      <c r="K23" s="12"/>
      <c r="L23" s="32"/>
      <c r="M23" s="11">
        <f t="shared" si="0"/>
        <v>42833</v>
      </c>
      <c r="N23" s="12" t="str">
        <f t="shared" si="0"/>
        <v>火</v>
      </c>
      <c r="O23" s="39">
        <f t="shared" si="0"/>
        <v>0</v>
      </c>
      <c r="P23" s="14">
        <f t="shared" si="0"/>
        <v>0</v>
      </c>
      <c r="Q23" s="24"/>
      <c r="R23" s="275"/>
      <c r="S23" s="276"/>
      <c r="T23" s="23"/>
      <c r="U23" s="24"/>
    </row>
    <row r="24" spans="1:21" ht="46.5" customHeight="1">
      <c r="A24">
        <v>100</v>
      </c>
      <c r="C24" s="11">
        <v>42834</v>
      </c>
      <c r="D24" s="12" t="str">
        <f>INDEX(ｶﾚﾝﾀﾞｰ!$C$5:$QQ$44,VLOOKUP(初期入力!$D$4,初期入力!$H$3:$J$18,3,0),A24)</f>
        <v>水</v>
      </c>
      <c r="E24" s="40"/>
      <c r="F24" s="23"/>
      <c r="G24" s="12"/>
      <c r="H24" s="286"/>
      <c r="I24" s="287"/>
      <c r="J24" s="14"/>
      <c r="K24" s="12"/>
      <c r="L24" s="32"/>
      <c r="M24" s="11">
        <f t="shared" si="0"/>
        <v>42834</v>
      </c>
      <c r="N24" s="12" t="str">
        <f t="shared" si="0"/>
        <v>水</v>
      </c>
      <c r="O24" s="39">
        <f t="shared" si="0"/>
        <v>0</v>
      </c>
      <c r="P24" s="14">
        <f t="shared" si="0"/>
        <v>0</v>
      </c>
      <c r="Q24" s="24"/>
      <c r="R24" s="275"/>
      <c r="S24" s="276"/>
      <c r="T24" s="23"/>
      <c r="U24" s="24"/>
    </row>
    <row r="25" spans="1:21" ht="46.5" customHeight="1">
      <c r="A25">
        <v>101</v>
      </c>
      <c r="C25" s="11">
        <v>42835</v>
      </c>
      <c r="D25" s="12" t="str">
        <f>INDEX(ｶﾚﾝﾀﾞｰ!$C$5:$QQ$44,VLOOKUP(初期入力!$D$4,初期入力!$H$3:$J$18,3,0),A25)</f>
        <v>木</v>
      </c>
      <c r="E25" s="40"/>
      <c r="F25" s="23"/>
      <c r="G25" s="12"/>
      <c r="H25" s="286"/>
      <c r="I25" s="287"/>
      <c r="J25" s="14"/>
      <c r="K25" s="12"/>
      <c r="L25" s="32"/>
      <c r="M25" s="11">
        <f t="shared" si="0"/>
        <v>42835</v>
      </c>
      <c r="N25" s="12" t="str">
        <f t="shared" si="0"/>
        <v>木</v>
      </c>
      <c r="O25" s="39">
        <f t="shared" si="0"/>
        <v>0</v>
      </c>
      <c r="P25" s="14">
        <f t="shared" si="0"/>
        <v>0</v>
      </c>
      <c r="Q25" s="24"/>
      <c r="R25" s="275"/>
      <c r="S25" s="276"/>
      <c r="T25" s="23"/>
      <c r="U25" s="24"/>
    </row>
    <row r="26" spans="1:21" ht="46.5" customHeight="1">
      <c r="C26" s="10"/>
      <c r="D26" s="12"/>
      <c r="E26" s="40"/>
      <c r="F26" s="23"/>
      <c r="G26" s="12"/>
      <c r="H26" s="286"/>
      <c r="I26" s="287"/>
      <c r="J26" s="14"/>
      <c r="K26" s="12"/>
      <c r="L26" s="32"/>
      <c r="M26" s="11">
        <f t="shared" si="0"/>
        <v>0</v>
      </c>
      <c r="N26" s="12">
        <f t="shared" si="0"/>
        <v>0</v>
      </c>
      <c r="O26" s="39">
        <f t="shared" si="0"/>
        <v>0</v>
      </c>
      <c r="P26" s="14">
        <f t="shared" si="0"/>
        <v>0</v>
      </c>
      <c r="Q26" s="24"/>
      <c r="R26" s="275"/>
      <c r="S26" s="276"/>
      <c r="T26" s="23"/>
      <c r="U26" s="24"/>
    </row>
    <row r="27" spans="1:21" ht="25.5" customHeight="1">
      <c r="C27" s="44" t="s">
        <v>46</v>
      </c>
      <c r="D27" s="44"/>
      <c r="E27" s="44"/>
      <c r="F27" s="44"/>
      <c r="G27" s="44"/>
      <c r="H27" s="44"/>
      <c r="I27" s="44"/>
      <c r="J27" s="44"/>
      <c r="K27" s="44"/>
      <c r="L27" s="44"/>
      <c r="M27" s="44" t="s">
        <v>46</v>
      </c>
      <c r="N27" s="44"/>
      <c r="O27" s="44"/>
      <c r="P27" s="44"/>
      <c r="Q27" s="44"/>
      <c r="R27" s="44"/>
      <c r="S27" s="44"/>
      <c r="T27" s="44"/>
      <c r="U27" s="44"/>
    </row>
    <row r="28" spans="1:21">
      <c r="C28" s="13"/>
      <c r="M28" s="13"/>
    </row>
    <row r="29" spans="1:21" ht="14.25">
      <c r="C29" s="8" t="s">
        <v>22</v>
      </c>
      <c r="M29" s="8" t="s">
        <v>22</v>
      </c>
    </row>
    <row r="30" spans="1:21" ht="22.5" customHeight="1">
      <c r="C30" s="30"/>
      <c r="D30" s="28"/>
      <c r="E30" s="28"/>
      <c r="F30" s="28"/>
      <c r="G30" s="28"/>
      <c r="H30" s="28"/>
      <c r="I30" s="28"/>
      <c r="J30" s="28"/>
      <c r="K30" s="28"/>
      <c r="L30" s="33"/>
      <c r="M30" s="30"/>
      <c r="N30" s="28"/>
      <c r="O30" s="28"/>
      <c r="P30" s="28"/>
      <c r="Q30" s="28"/>
      <c r="R30" s="28"/>
      <c r="S30" s="28"/>
      <c r="T30" s="28"/>
      <c r="U30" s="28"/>
    </row>
    <row r="31" spans="1:21" ht="22.5" customHeight="1">
      <c r="C31" s="31"/>
      <c r="D31" s="29"/>
      <c r="E31" s="29"/>
      <c r="F31" s="29"/>
      <c r="G31" s="29"/>
      <c r="H31" s="29"/>
      <c r="I31" s="29"/>
      <c r="J31" s="29"/>
      <c r="K31" s="29"/>
      <c r="L31" s="33"/>
      <c r="M31" s="31"/>
      <c r="N31" s="29"/>
      <c r="O31" s="29"/>
      <c r="P31" s="29"/>
      <c r="Q31" s="29"/>
      <c r="R31" s="29"/>
      <c r="S31" s="29"/>
      <c r="T31" s="29"/>
      <c r="U31" s="29"/>
    </row>
    <row r="32" spans="1:21" ht="22.5" customHeight="1">
      <c r="C32" s="31"/>
      <c r="D32" s="29"/>
      <c r="E32" s="29"/>
      <c r="F32" s="29"/>
      <c r="G32" s="29"/>
      <c r="H32" s="29"/>
      <c r="I32" s="29"/>
      <c r="J32" s="29"/>
      <c r="K32" s="29"/>
      <c r="L32" s="33"/>
      <c r="M32" s="31"/>
      <c r="N32" s="29"/>
      <c r="O32" s="29"/>
      <c r="P32" s="29"/>
      <c r="Q32" s="29"/>
      <c r="R32" s="29"/>
      <c r="S32" s="29"/>
      <c r="T32" s="29"/>
      <c r="U32" s="29"/>
    </row>
    <row r="33" spans="1:21" ht="22.5" customHeight="1">
      <c r="C33" s="31"/>
      <c r="D33" s="29"/>
      <c r="E33" s="29"/>
      <c r="F33" s="29"/>
      <c r="G33" s="29"/>
      <c r="H33" s="29"/>
      <c r="I33" s="29"/>
      <c r="J33" s="29"/>
      <c r="K33" s="29"/>
      <c r="L33" s="33"/>
      <c r="M33" s="31"/>
      <c r="N33" s="29"/>
      <c r="O33" s="29"/>
      <c r="P33" s="29"/>
      <c r="Q33" s="29"/>
      <c r="R33" s="29"/>
      <c r="S33" s="29"/>
      <c r="T33" s="29"/>
      <c r="U33" s="29"/>
    </row>
    <row r="34" spans="1:21" ht="11.25" customHeight="1">
      <c r="C34" s="34"/>
      <c r="D34" s="33"/>
      <c r="E34" s="33"/>
      <c r="F34" s="33"/>
      <c r="G34" s="33"/>
      <c r="H34" s="33"/>
      <c r="I34" s="33"/>
      <c r="J34" s="33"/>
      <c r="K34" s="33"/>
      <c r="L34" s="33"/>
      <c r="M34" s="34"/>
      <c r="N34" s="33"/>
      <c r="O34" s="33"/>
      <c r="P34" s="33"/>
      <c r="Q34" s="33"/>
      <c r="R34" s="33"/>
      <c r="S34" s="33"/>
      <c r="T34" s="33"/>
      <c r="U34" s="33"/>
    </row>
    <row r="35" spans="1:21" ht="11.25" customHeight="1">
      <c r="C35" s="34"/>
      <c r="D35" s="33"/>
      <c r="E35" s="33"/>
      <c r="F35" s="33"/>
      <c r="G35" s="33"/>
      <c r="H35" s="33"/>
      <c r="I35" s="33"/>
      <c r="J35" s="33"/>
      <c r="K35" s="33"/>
      <c r="L35" s="33"/>
      <c r="M35" s="34"/>
      <c r="N35" s="33"/>
      <c r="O35" s="33"/>
      <c r="P35" s="33"/>
      <c r="Q35" s="33"/>
      <c r="R35" s="33"/>
      <c r="S35" s="33"/>
      <c r="T35" s="33"/>
      <c r="U35" s="33"/>
    </row>
    <row r="36" spans="1:21" ht="46.5" customHeight="1">
      <c r="A36">
        <v>102</v>
      </c>
      <c r="C36" s="11">
        <v>42836</v>
      </c>
      <c r="D36" s="12" t="str">
        <f>INDEX(ｶﾚﾝﾀﾞｰ!$C$5:$QQ$44,VLOOKUP(初期入力!$D$4,初期入力!$H$3:$J$18,3,0),A36)</f>
        <v>金</v>
      </c>
      <c r="E36" s="40"/>
      <c r="F36" s="23"/>
      <c r="G36" s="12"/>
      <c r="H36" s="286"/>
      <c r="I36" s="287"/>
      <c r="J36" s="14"/>
      <c r="K36" s="12"/>
      <c r="L36" s="32"/>
      <c r="M36" s="11">
        <f t="shared" ref="M36:O46" si="1">C36</f>
        <v>42836</v>
      </c>
      <c r="N36" s="12" t="str">
        <f t="shared" si="1"/>
        <v>金</v>
      </c>
      <c r="O36" s="39">
        <f>E36</f>
        <v>0</v>
      </c>
      <c r="P36" s="14">
        <f t="shared" ref="P36:P46" si="2">F36</f>
        <v>0</v>
      </c>
      <c r="Q36" s="24"/>
      <c r="R36" s="275"/>
      <c r="S36" s="276"/>
      <c r="T36" s="23"/>
      <c r="U36" s="24"/>
    </row>
    <row r="37" spans="1:21" ht="46.5" customHeight="1">
      <c r="A37">
        <v>103</v>
      </c>
      <c r="C37" s="11">
        <v>42837</v>
      </c>
      <c r="D37" s="12" t="str">
        <f>INDEX(ｶﾚﾝﾀﾞｰ!$C$5:$QQ$44,VLOOKUP(初期入力!$D$4,初期入力!$H$3:$J$18,3,0),A37)</f>
        <v>土</v>
      </c>
      <c r="E37" s="40"/>
      <c r="F37" s="23"/>
      <c r="G37" s="12"/>
      <c r="H37" s="286"/>
      <c r="I37" s="287"/>
      <c r="J37" s="14"/>
      <c r="K37" s="12"/>
      <c r="L37" s="32"/>
      <c r="M37" s="11">
        <f t="shared" si="1"/>
        <v>42837</v>
      </c>
      <c r="N37" s="12" t="str">
        <f t="shared" si="1"/>
        <v>土</v>
      </c>
      <c r="O37" s="39">
        <f t="shared" si="1"/>
        <v>0</v>
      </c>
      <c r="P37" s="14">
        <f t="shared" si="2"/>
        <v>0</v>
      </c>
      <c r="Q37" s="24"/>
      <c r="R37" s="275"/>
      <c r="S37" s="276"/>
      <c r="T37" s="23"/>
      <c r="U37" s="24"/>
    </row>
    <row r="38" spans="1:21" ht="46.5" customHeight="1">
      <c r="A38">
        <v>104</v>
      </c>
      <c r="C38" s="11">
        <v>42838</v>
      </c>
      <c r="D38" s="12" t="str">
        <f>INDEX(ｶﾚﾝﾀﾞｰ!$C$5:$QQ$44,VLOOKUP(初期入力!$D$4,初期入力!$H$3:$J$18,3,0),A38)</f>
        <v>日</v>
      </c>
      <c r="E38" s="40"/>
      <c r="F38" s="23"/>
      <c r="G38" s="10"/>
      <c r="H38" s="286"/>
      <c r="I38" s="287"/>
      <c r="J38" s="14"/>
      <c r="K38" s="12"/>
      <c r="L38" s="32"/>
      <c r="M38" s="11">
        <f t="shared" si="1"/>
        <v>42838</v>
      </c>
      <c r="N38" s="12" t="str">
        <f t="shared" si="1"/>
        <v>日</v>
      </c>
      <c r="O38" s="39">
        <f t="shared" si="1"/>
        <v>0</v>
      </c>
      <c r="P38" s="14">
        <f t="shared" si="2"/>
        <v>0</v>
      </c>
      <c r="Q38" s="24"/>
      <c r="R38" s="275"/>
      <c r="S38" s="276"/>
      <c r="T38" s="23"/>
      <c r="U38" s="24"/>
    </row>
    <row r="39" spans="1:21" ht="46.5" customHeight="1">
      <c r="A39">
        <v>105</v>
      </c>
      <c r="C39" s="11">
        <v>42839</v>
      </c>
      <c r="D39" s="12" t="str">
        <f>INDEX(ｶﾚﾝﾀﾞｰ!$C$5:$QQ$44,VLOOKUP(初期入力!$D$4,初期入力!$H$3:$J$18,3,0),A39)</f>
        <v>月</v>
      </c>
      <c r="E39" s="40"/>
      <c r="F39" s="23"/>
      <c r="G39" s="10"/>
      <c r="H39" s="286"/>
      <c r="I39" s="287"/>
      <c r="J39" s="14"/>
      <c r="K39" s="12"/>
      <c r="L39" s="32"/>
      <c r="M39" s="11">
        <f t="shared" si="1"/>
        <v>42839</v>
      </c>
      <c r="N39" s="12" t="str">
        <f t="shared" si="1"/>
        <v>月</v>
      </c>
      <c r="O39" s="39">
        <f t="shared" si="1"/>
        <v>0</v>
      </c>
      <c r="P39" s="14">
        <f t="shared" si="2"/>
        <v>0</v>
      </c>
      <c r="Q39" s="24"/>
      <c r="R39" s="275"/>
      <c r="S39" s="276"/>
      <c r="T39" s="23"/>
      <c r="U39" s="24"/>
    </row>
    <row r="40" spans="1:21" ht="46.5" customHeight="1">
      <c r="A40">
        <v>106</v>
      </c>
      <c r="C40" s="11">
        <v>42840</v>
      </c>
      <c r="D40" s="12" t="str">
        <f>INDEX(ｶﾚﾝﾀﾞｰ!$C$5:$QQ$44,VLOOKUP(初期入力!$D$4,初期入力!$H$3:$J$18,3,0),A40)</f>
        <v>火</v>
      </c>
      <c r="E40" s="40"/>
      <c r="F40" s="23"/>
      <c r="G40" s="12"/>
      <c r="H40" s="286"/>
      <c r="I40" s="287"/>
      <c r="J40" s="14"/>
      <c r="K40" s="12"/>
      <c r="L40" s="32"/>
      <c r="M40" s="11">
        <f t="shared" si="1"/>
        <v>42840</v>
      </c>
      <c r="N40" s="12" t="str">
        <f t="shared" si="1"/>
        <v>火</v>
      </c>
      <c r="O40" s="39">
        <f t="shared" si="1"/>
        <v>0</v>
      </c>
      <c r="P40" s="14">
        <f t="shared" si="2"/>
        <v>0</v>
      </c>
      <c r="Q40" s="24"/>
      <c r="R40" s="275"/>
      <c r="S40" s="276"/>
      <c r="T40" s="23"/>
      <c r="U40" s="24"/>
    </row>
    <row r="41" spans="1:21" ht="46.5" customHeight="1">
      <c r="A41">
        <v>107</v>
      </c>
      <c r="C41" s="11">
        <v>42841</v>
      </c>
      <c r="D41" s="12" t="str">
        <f>INDEX(ｶﾚﾝﾀﾞｰ!$C$5:$QQ$44,VLOOKUP(初期入力!$D$4,初期入力!$H$3:$J$18,3,0),A41)</f>
        <v>水</v>
      </c>
      <c r="E41" s="40"/>
      <c r="F41" s="23"/>
      <c r="G41" s="12"/>
      <c r="H41" s="286"/>
      <c r="I41" s="287"/>
      <c r="J41" s="14"/>
      <c r="K41" s="12"/>
      <c r="L41" s="32"/>
      <c r="M41" s="11">
        <f t="shared" si="1"/>
        <v>42841</v>
      </c>
      <c r="N41" s="12" t="str">
        <f t="shared" si="1"/>
        <v>水</v>
      </c>
      <c r="O41" s="39">
        <f t="shared" si="1"/>
        <v>0</v>
      </c>
      <c r="P41" s="14">
        <f t="shared" si="2"/>
        <v>0</v>
      </c>
      <c r="Q41" s="24"/>
      <c r="R41" s="275"/>
      <c r="S41" s="276"/>
      <c r="T41" s="23"/>
      <c r="U41" s="24"/>
    </row>
    <row r="42" spans="1:21" ht="46.5" customHeight="1">
      <c r="A42">
        <v>108</v>
      </c>
      <c r="C42" s="11">
        <v>42842</v>
      </c>
      <c r="D42" s="12" t="str">
        <f>INDEX(ｶﾚﾝﾀﾞｰ!$C$5:$QQ$44,VLOOKUP(初期入力!$D$4,初期入力!$H$3:$J$18,3,0),A42)</f>
        <v>木</v>
      </c>
      <c r="E42" s="40"/>
      <c r="F42" s="23"/>
      <c r="G42" s="12"/>
      <c r="H42" s="286"/>
      <c r="I42" s="287"/>
      <c r="J42" s="14"/>
      <c r="K42" s="12"/>
      <c r="L42" s="32"/>
      <c r="M42" s="11">
        <f t="shared" si="1"/>
        <v>42842</v>
      </c>
      <c r="N42" s="12" t="str">
        <f t="shared" si="1"/>
        <v>木</v>
      </c>
      <c r="O42" s="39">
        <f t="shared" si="1"/>
        <v>0</v>
      </c>
      <c r="P42" s="14">
        <f t="shared" si="2"/>
        <v>0</v>
      </c>
      <c r="Q42" s="24"/>
      <c r="R42" s="275"/>
      <c r="S42" s="276"/>
      <c r="T42" s="23"/>
      <c r="U42" s="24"/>
    </row>
    <row r="43" spans="1:21" ht="46.5" customHeight="1">
      <c r="A43">
        <v>109</v>
      </c>
      <c r="C43" s="11">
        <v>42843</v>
      </c>
      <c r="D43" s="12" t="str">
        <f>INDEX(ｶﾚﾝﾀﾞｰ!$C$5:$QQ$44,VLOOKUP(初期入力!$D$4,初期入力!$H$3:$J$18,3,0),A43)</f>
        <v>金</v>
      </c>
      <c r="E43" s="40"/>
      <c r="F43" s="23"/>
      <c r="G43" s="12"/>
      <c r="H43" s="286"/>
      <c r="I43" s="287"/>
      <c r="J43" s="14"/>
      <c r="K43" s="12"/>
      <c r="L43" s="32"/>
      <c r="M43" s="11">
        <f t="shared" si="1"/>
        <v>42843</v>
      </c>
      <c r="N43" s="12" t="str">
        <f t="shared" si="1"/>
        <v>金</v>
      </c>
      <c r="O43" s="39">
        <f t="shared" si="1"/>
        <v>0</v>
      </c>
      <c r="P43" s="14">
        <f t="shared" si="2"/>
        <v>0</v>
      </c>
      <c r="Q43" s="24"/>
      <c r="R43" s="275"/>
      <c r="S43" s="276"/>
      <c r="T43" s="23"/>
      <c r="U43" s="24"/>
    </row>
    <row r="44" spans="1:21" ht="46.5" customHeight="1">
      <c r="A44">
        <v>110</v>
      </c>
      <c r="C44" s="11">
        <v>42844</v>
      </c>
      <c r="D44" s="12" t="str">
        <f>INDEX(ｶﾚﾝﾀﾞｰ!$C$5:$QQ$44,VLOOKUP(初期入力!$D$4,初期入力!$H$3:$J$18,3,0),A44)</f>
        <v>土</v>
      </c>
      <c r="E44" s="40"/>
      <c r="F44" s="23"/>
      <c r="G44" s="12"/>
      <c r="H44" s="286"/>
      <c r="I44" s="287"/>
      <c r="J44" s="14"/>
      <c r="K44" s="12"/>
      <c r="L44" s="32"/>
      <c r="M44" s="11">
        <f t="shared" si="1"/>
        <v>42844</v>
      </c>
      <c r="N44" s="12" t="str">
        <f t="shared" si="1"/>
        <v>土</v>
      </c>
      <c r="O44" s="39">
        <f t="shared" si="1"/>
        <v>0</v>
      </c>
      <c r="P44" s="14">
        <f t="shared" si="2"/>
        <v>0</v>
      </c>
      <c r="Q44" s="24"/>
      <c r="R44" s="275"/>
      <c r="S44" s="276"/>
      <c r="T44" s="23"/>
      <c r="U44" s="24"/>
    </row>
    <row r="45" spans="1:21" ht="46.5" customHeight="1">
      <c r="A45">
        <v>111</v>
      </c>
      <c r="C45" s="11">
        <v>42845</v>
      </c>
      <c r="D45" s="12" t="str">
        <f>INDEX(ｶﾚﾝﾀﾞｰ!$C$5:$QQ$44,VLOOKUP(初期入力!$D$4,初期入力!$H$3:$J$18,3,0),A45)</f>
        <v>日</v>
      </c>
      <c r="E45" s="40"/>
      <c r="F45" s="23"/>
      <c r="G45" s="12"/>
      <c r="H45" s="286"/>
      <c r="I45" s="287"/>
      <c r="J45" s="14"/>
      <c r="K45" s="12"/>
      <c r="L45" s="32"/>
      <c r="M45" s="11">
        <f t="shared" si="1"/>
        <v>42845</v>
      </c>
      <c r="N45" s="12" t="str">
        <f t="shared" si="1"/>
        <v>日</v>
      </c>
      <c r="O45" s="39">
        <f t="shared" si="1"/>
        <v>0</v>
      </c>
      <c r="P45" s="14">
        <f t="shared" si="2"/>
        <v>0</v>
      </c>
      <c r="Q45" s="24"/>
      <c r="R45" s="275"/>
      <c r="S45" s="276"/>
      <c r="T45" s="23"/>
      <c r="U45" s="24"/>
    </row>
    <row r="46" spans="1:21" ht="46.5" customHeight="1">
      <c r="C46" s="10"/>
      <c r="D46" s="12"/>
      <c r="E46" s="40"/>
      <c r="F46" s="23"/>
      <c r="G46" s="12"/>
      <c r="H46" s="286"/>
      <c r="I46" s="287"/>
      <c r="J46" s="14"/>
      <c r="K46" s="12"/>
      <c r="L46" s="32"/>
      <c r="M46" s="11">
        <f t="shared" si="1"/>
        <v>0</v>
      </c>
      <c r="N46" s="12">
        <f t="shared" si="1"/>
        <v>0</v>
      </c>
      <c r="O46" s="39">
        <f t="shared" si="1"/>
        <v>0</v>
      </c>
      <c r="P46" s="14">
        <f t="shared" si="2"/>
        <v>0</v>
      </c>
      <c r="Q46" s="24"/>
      <c r="R46" s="275"/>
      <c r="S46" s="276"/>
      <c r="T46" s="23"/>
      <c r="U46" s="24"/>
    </row>
    <row r="47" spans="1:21" ht="25.5" customHeight="1">
      <c r="C47" s="44" t="s">
        <v>46</v>
      </c>
      <c r="D47" s="44"/>
      <c r="E47" s="44"/>
      <c r="F47" s="44"/>
      <c r="G47" s="44"/>
      <c r="H47" s="44"/>
      <c r="I47" s="44"/>
      <c r="J47" s="44"/>
      <c r="K47" s="44"/>
      <c r="L47" s="44"/>
      <c r="M47" s="44" t="s">
        <v>46</v>
      </c>
      <c r="N47" s="44"/>
      <c r="O47" s="44"/>
      <c r="P47" s="44"/>
      <c r="Q47" s="44"/>
      <c r="R47" s="44"/>
      <c r="S47" s="44"/>
      <c r="T47" s="44"/>
      <c r="U47" s="44"/>
    </row>
    <row r="48" spans="1:21">
      <c r="C48" s="13"/>
      <c r="M48" s="13"/>
    </row>
    <row r="49" spans="1:21" ht="14.25">
      <c r="C49" s="8" t="s">
        <v>22</v>
      </c>
      <c r="M49" s="8" t="s">
        <v>22</v>
      </c>
    </row>
    <row r="50" spans="1:21" ht="22.5" customHeight="1">
      <c r="C50" s="30"/>
      <c r="D50" s="28"/>
      <c r="E50" s="28"/>
      <c r="F50" s="28"/>
      <c r="G50" s="28"/>
      <c r="H50" s="28"/>
      <c r="I50" s="28"/>
      <c r="J50" s="28"/>
      <c r="K50" s="28"/>
      <c r="L50" s="33"/>
      <c r="M50" s="30"/>
      <c r="N50" s="28"/>
      <c r="O50" s="28"/>
      <c r="P50" s="28"/>
      <c r="Q50" s="28"/>
      <c r="R50" s="28"/>
      <c r="S50" s="28"/>
      <c r="T50" s="28"/>
      <c r="U50" s="28"/>
    </row>
    <row r="51" spans="1:21" ht="22.5" customHeight="1">
      <c r="C51" s="31"/>
      <c r="D51" s="29"/>
      <c r="E51" s="29"/>
      <c r="F51" s="29"/>
      <c r="G51" s="29"/>
      <c r="H51" s="29"/>
      <c r="I51" s="29"/>
      <c r="J51" s="29"/>
      <c r="K51" s="29"/>
      <c r="L51" s="33"/>
      <c r="M51" s="31"/>
      <c r="N51" s="29"/>
      <c r="O51" s="29"/>
      <c r="P51" s="29"/>
      <c r="Q51" s="29"/>
      <c r="R51" s="29"/>
      <c r="S51" s="29"/>
      <c r="T51" s="29"/>
      <c r="U51" s="29"/>
    </row>
    <row r="52" spans="1:21" ht="22.5" customHeight="1">
      <c r="C52" s="31"/>
      <c r="D52" s="29"/>
      <c r="E52" s="29"/>
      <c r="F52" s="29"/>
      <c r="G52" s="29"/>
      <c r="H52" s="29"/>
      <c r="I52" s="29"/>
      <c r="J52" s="29"/>
      <c r="K52" s="29"/>
      <c r="L52" s="33"/>
      <c r="M52" s="31"/>
      <c r="N52" s="29"/>
      <c r="O52" s="29"/>
      <c r="P52" s="29"/>
      <c r="Q52" s="29"/>
      <c r="R52" s="29"/>
      <c r="S52" s="29"/>
      <c r="T52" s="29"/>
      <c r="U52" s="29"/>
    </row>
    <row r="53" spans="1:21" ht="22.5" customHeight="1">
      <c r="C53" s="31"/>
      <c r="D53" s="29"/>
      <c r="E53" s="29"/>
      <c r="F53" s="29"/>
      <c r="G53" s="29"/>
      <c r="H53" s="29"/>
      <c r="I53" s="29"/>
      <c r="J53" s="29"/>
      <c r="K53" s="29"/>
      <c r="L53" s="33"/>
      <c r="M53" s="31"/>
      <c r="N53" s="29"/>
      <c r="O53" s="29"/>
      <c r="P53" s="29"/>
      <c r="Q53" s="29"/>
      <c r="R53" s="29"/>
      <c r="S53" s="29"/>
      <c r="T53" s="29"/>
      <c r="U53" s="29"/>
    </row>
    <row r="54" spans="1:21" ht="11.25" customHeight="1">
      <c r="C54" s="34"/>
      <c r="D54" s="33"/>
      <c r="E54" s="33"/>
      <c r="F54" s="33"/>
      <c r="G54" s="33"/>
      <c r="H54" s="33"/>
      <c r="I54" s="33"/>
      <c r="J54" s="33"/>
      <c r="K54" s="33"/>
      <c r="L54" s="33"/>
      <c r="M54" s="34"/>
      <c r="N54" s="33"/>
      <c r="O54" s="33"/>
      <c r="P54" s="33"/>
      <c r="Q54" s="33"/>
      <c r="R54" s="33"/>
      <c r="S54" s="33"/>
      <c r="T54" s="33"/>
      <c r="U54" s="33"/>
    </row>
    <row r="55" spans="1:21" ht="11.25" customHeight="1">
      <c r="C55" s="34"/>
      <c r="D55" s="33"/>
      <c r="E55" s="33"/>
      <c r="F55" s="33"/>
      <c r="G55" s="33"/>
      <c r="H55" s="33"/>
      <c r="I55" s="33"/>
      <c r="J55" s="33"/>
      <c r="K55" s="33"/>
      <c r="L55" s="33"/>
      <c r="M55" s="34"/>
      <c r="N55" s="33"/>
      <c r="O55" s="33"/>
      <c r="P55" s="33"/>
      <c r="Q55" s="33"/>
      <c r="R55" s="33"/>
      <c r="S55" s="33"/>
      <c r="T55" s="33"/>
      <c r="U55" s="33"/>
    </row>
    <row r="56" spans="1:21" ht="46.5" customHeight="1">
      <c r="A56">
        <v>112</v>
      </c>
      <c r="C56" s="11">
        <v>42846</v>
      </c>
      <c r="D56" s="12" t="str">
        <f>INDEX(ｶﾚﾝﾀﾞｰ!$C$5:$QQ$44,VLOOKUP(初期入力!$D$4,初期入力!$H$3:$J$18,3,0),A56)</f>
        <v>月</v>
      </c>
      <c r="E56" s="40"/>
      <c r="F56" s="23"/>
      <c r="G56" s="12"/>
      <c r="H56" s="286"/>
      <c r="I56" s="287"/>
      <c r="J56" s="14"/>
      <c r="K56" s="12"/>
      <c r="L56" s="32"/>
      <c r="M56" s="11">
        <f t="shared" ref="M56:O66" si="3">C56</f>
        <v>42846</v>
      </c>
      <c r="N56" s="12" t="str">
        <f t="shared" si="3"/>
        <v>月</v>
      </c>
      <c r="O56" s="39">
        <f>E56</f>
        <v>0</v>
      </c>
      <c r="P56" s="14">
        <f t="shared" ref="P56:P66" si="4">F56</f>
        <v>0</v>
      </c>
      <c r="Q56" s="24"/>
      <c r="R56" s="275"/>
      <c r="S56" s="276"/>
      <c r="T56" s="23"/>
      <c r="U56" s="24"/>
    </row>
    <row r="57" spans="1:21" ht="46.5" customHeight="1">
      <c r="A57">
        <v>113</v>
      </c>
      <c r="C57" s="11">
        <v>42847</v>
      </c>
      <c r="D57" s="12" t="str">
        <f>INDEX(ｶﾚﾝﾀﾞｰ!$C$5:$QQ$44,VLOOKUP(初期入力!$D$4,初期入力!$H$3:$J$18,3,0),A57)</f>
        <v>火</v>
      </c>
      <c r="E57" s="40"/>
      <c r="F57" s="23"/>
      <c r="G57" s="12"/>
      <c r="H57" s="286"/>
      <c r="I57" s="287"/>
      <c r="J57" s="14"/>
      <c r="K57" s="12"/>
      <c r="L57" s="32"/>
      <c r="M57" s="11">
        <f t="shared" si="3"/>
        <v>42847</v>
      </c>
      <c r="N57" s="12" t="str">
        <f t="shared" si="3"/>
        <v>火</v>
      </c>
      <c r="O57" s="39">
        <f t="shared" si="3"/>
        <v>0</v>
      </c>
      <c r="P57" s="14">
        <f t="shared" si="4"/>
        <v>0</v>
      </c>
      <c r="Q57" s="24"/>
      <c r="R57" s="275"/>
      <c r="S57" s="276"/>
      <c r="T57" s="23"/>
      <c r="U57" s="24"/>
    </row>
    <row r="58" spans="1:21" ht="46.5" customHeight="1">
      <c r="A58">
        <v>114</v>
      </c>
      <c r="C58" s="11">
        <v>42848</v>
      </c>
      <c r="D58" s="12" t="str">
        <f>INDEX(ｶﾚﾝﾀﾞｰ!$C$5:$QQ$44,VLOOKUP(初期入力!$D$4,初期入力!$H$3:$J$18,3,0),A58)</f>
        <v>水</v>
      </c>
      <c r="E58" s="40"/>
      <c r="F58" s="23"/>
      <c r="G58" s="10"/>
      <c r="H58" s="286"/>
      <c r="I58" s="287"/>
      <c r="J58" s="14"/>
      <c r="K58" s="12"/>
      <c r="L58" s="32"/>
      <c r="M58" s="11">
        <f t="shared" si="3"/>
        <v>42848</v>
      </c>
      <c r="N58" s="12" t="str">
        <f t="shared" si="3"/>
        <v>水</v>
      </c>
      <c r="O58" s="39">
        <f t="shared" si="3"/>
        <v>0</v>
      </c>
      <c r="P58" s="14">
        <f t="shared" si="4"/>
        <v>0</v>
      </c>
      <c r="Q58" s="24"/>
      <c r="R58" s="275"/>
      <c r="S58" s="276"/>
      <c r="T58" s="23"/>
      <c r="U58" s="24"/>
    </row>
    <row r="59" spans="1:21" ht="46.5" customHeight="1">
      <c r="A59">
        <v>115</v>
      </c>
      <c r="C59" s="11">
        <v>42849</v>
      </c>
      <c r="D59" s="12" t="str">
        <f>INDEX(ｶﾚﾝﾀﾞｰ!$C$5:$QQ$44,VLOOKUP(初期入力!$D$4,初期入力!$H$3:$J$18,3,0),A59)</f>
        <v>木</v>
      </c>
      <c r="E59" s="40"/>
      <c r="F59" s="23"/>
      <c r="G59" s="10"/>
      <c r="H59" s="286"/>
      <c r="I59" s="287"/>
      <c r="J59" s="14"/>
      <c r="K59" s="12"/>
      <c r="L59" s="32"/>
      <c r="M59" s="11">
        <f t="shared" si="3"/>
        <v>42849</v>
      </c>
      <c r="N59" s="12" t="str">
        <f t="shared" si="3"/>
        <v>木</v>
      </c>
      <c r="O59" s="39">
        <f t="shared" si="3"/>
        <v>0</v>
      </c>
      <c r="P59" s="14">
        <f t="shared" si="4"/>
        <v>0</v>
      </c>
      <c r="Q59" s="24"/>
      <c r="R59" s="275"/>
      <c r="S59" s="276"/>
      <c r="T59" s="23"/>
      <c r="U59" s="24"/>
    </row>
    <row r="60" spans="1:21" ht="46.5" customHeight="1">
      <c r="A60">
        <v>116</v>
      </c>
      <c r="C60" s="11">
        <v>42850</v>
      </c>
      <c r="D60" s="12" t="str">
        <f>INDEX(ｶﾚﾝﾀﾞｰ!$C$5:$QQ$44,VLOOKUP(初期入力!$D$4,初期入力!$H$3:$J$18,3,0),A60)</f>
        <v>金</v>
      </c>
      <c r="E60" s="40"/>
      <c r="F60" s="23"/>
      <c r="G60" s="12"/>
      <c r="H60" s="286"/>
      <c r="I60" s="287"/>
      <c r="J60" s="14"/>
      <c r="K60" s="12"/>
      <c r="L60" s="32"/>
      <c r="M60" s="11">
        <f t="shared" si="3"/>
        <v>42850</v>
      </c>
      <c r="N60" s="12" t="str">
        <f t="shared" si="3"/>
        <v>金</v>
      </c>
      <c r="O60" s="39">
        <f t="shared" si="3"/>
        <v>0</v>
      </c>
      <c r="P60" s="14">
        <f t="shared" si="4"/>
        <v>0</v>
      </c>
      <c r="Q60" s="24"/>
      <c r="R60" s="275"/>
      <c r="S60" s="276"/>
      <c r="T60" s="23"/>
      <c r="U60" s="24"/>
    </row>
    <row r="61" spans="1:21" ht="46.5" customHeight="1">
      <c r="A61">
        <v>117</v>
      </c>
      <c r="C61" s="11">
        <v>42851</v>
      </c>
      <c r="D61" s="12" t="str">
        <f>INDEX(ｶﾚﾝﾀﾞｰ!$C$5:$QQ$44,VLOOKUP(初期入力!$D$4,初期入力!$H$3:$J$18,3,0),A61)</f>
        <v>土</v>
      </c>
      <c r="E61" s="40"/>
      <c r="F61" s="23"/>
      <c r="G61" s="12"/>
      <c r="H61" s="286"/>
      <c r="I61" s="287"/>
      <c r="J61" s="14"/>
      <c r="K61" s="12"/>
      <c r="L61" s="32"/>
      <c r="M61" s="11">
        <f t="shared" si="3"/>
        <v>42851</v>
      </c>
      <c r="N61" s="12" t="str">
        <f t="shared" si="3"/>
        <v>土</v>
      </c>
      <c r="O61" s="39">
        <f t="shared" si="3"/>
        <v>0</v>
      </c>
      <c r="P61" s="14">
        <f t="shared" si="4"/>
        <v>0</v>
      </c>
      <c r="Q61" s="24"/>
      <c r="R61" s="275"/>
      <c r="S61" s="276"/>
      <c r="T61" s="23"/>
      <c r="U61" s="24"/>
    </row>
    <row r="62" spans="1:21" ht="46.5" customHeight="1">
      <c r="A62">
        <v>118</v>
      </c>
      <c r="C62" s="11">
        <v>42852</v>
      </c>
      <c r="D62" s="12" t="str">
        <f>INDEX(ｶﾚﾝﾀﾞｰ!$C$5:$QQ$44,VLOOKUP(初期入力!$D$4,初期入力!$H$3:$J$18,3,0),A62)</f>
        <v>日</v>
      </c>
      <c r="E62" s="40"/>
      <c r="F62" s="23"/>
      <c r="G62" s="12"/>
      <c r="H62" s="286"/>
      <c r="I62" s="287"/>
      <c r="J62" s="14"/>
      <c r="K62" s="12"/>
      <c r="L62" s="32"/>
      <c r="M62" s="11">
        <f t="shared" si="3"/>
        <v>42852</v>
      </c>
      <c r="N62" s="12" t="str">
        <f t="shared" si="3"/>
        <v>日</v>
      </c>
      <c r="O62" s="39">
        <f t="shared" si="3"/>
        <v>0</v>
      </c>
      <c r="P62" s="14">
        <f t="shared" si="4"/>
        <v>0</v>
      </c>
      <c r="Q62" s="24"/>
      <c r="R62" s="275"/>
      <c r="S62" s="276"/>
      <c r="T62" s="23"/>
      <c r="U62" s="24"/>
    </row>
    <row r="63" spans="1:21" ht="46.5" customHeight="1">
      <c r="A63">
        <v>119</v>
      </c>
      <c r="C63" s="11">
        <v>42853</v>
      </c>
      <c r="D63" s="12" t="str">
        <f>INDEX(ｶﾚﾝﾀﾞｰ!$C$5:$QQ$44,VLOOKUP(初期入力!$D$4,初期入力!$H$3:$J$18,3,0),A63)</f>
        <v>月</v>
      </c>
      <c r="E63" s="40"/>
      <c r="F63" s="23"/>
      <c r="G63" s="12"/>
      <c r="H63" s="286"/>
      <c r="I63" s="287"/>
      <c r="J63" s="14"/>
      <c r="K63" s="12"/>
      <c r="L63" s="32"/>
      <c r="M63" s="11">
        <f t="shared" si="3"/>
        <v>42853</v>
      </c>
      <c r="N63" s="12" t="str">
        <f t="shared" si="3"/>
        <v>月</v>
      </c>
      <c r="O63" s="39">
        <f t="shared" si="3"/>
        <v>0</v>
      </c>
      <c r="P63" s="14">
        <f t="shared" si="4"/>
        <v>0</v>
      </c>
      <c r="Q63" s="24"/>
      <c r="R63" s="275"/>
      <c r="S63" s="276"/>
      <c r="T63" s="23"/>
      <c r="U63" s="24"/>
    </row>
    <row r="64" spans="1:21" ht="46.5" customHeight="1">
      <c r="A64">
        <v>120</v>
      </c>
      <c r="C64" s="11">
        <v>42854</v>
      </c>
      <c r="D64" s="12" t="str">
        <f>INDEX(ｶﾚﾝﾀﾞｰ!$C$5:$QQ$44,VLOOKUP(初期入力!$D$4,初期入力!$H$3:$J$18,3,0),A64)</f>
        <v>火</v>
      </c>
      <c r="E64" s="40"/>
      <c r="F64" s="23"/>
      <c r="G64" s="12"/>
      <c r="H64" s="286"/>
      <c r="I64" s="287"/>
      <c r="J64" s="14"/>
      <c r="K64" s="12"/>
      <c r="L64" s="32"/>
      <c r="M64" s="11">
        <f t="shared" si="3"/>
        <v>42854</v>
      </c>
      <c r="N64" s="12" t="str">
        <f t="shared" si="3"/>
        <v>火</v>
      </c>
      <c r="O64" s="39">
        <f t="shared" si="3"/>
        <v>0</v>
      </c>
      <c r="P64" s="14">
        <f t="shared" si="4"/>
        <v>0</v>
      </c>
      <c r="Q64" s="24"/>
      <c r="R64" s="275"/>
      <c r="S64" s="276"/>
      <c r="T64" s="23"/>
      <c r="U64" s="24"/>
    </row>
    <row r="65" spans="1:21" ht="46.5" customHeight="1">
      <c r="A65">
        <v>121</v>
      </c>
      <c r="C65" s="11">
        <v>42855</v>
      </c>
      <c r="D65" s="12" t="str">
        <f>INDEX(ｶﾚﾝﾀﾞｰ!$C$5:$QQ$44,VLOOKUP(初期入力!$D$4,初期入力!$H$3:$J$18,3,0),A65)</f>
        <v>水</v>
      </c>
      <c r="E65" s="40"/>
      <c r="F65" s="23"/>
      <c r="G65" s="12"/>
      <c r="H65" s="286"/>
      <c r="I65" s="287"/>
      <c r="J65" s="14"/>
      <c r="K65" s="12"/>
      <c r="L65" s="32"/>
      <c r="M65" s="11">
        <f t="shared" si="3"/>
        <v>42855</v>
      </c>
      <c r="N65" s="12" t="str">
        <f t="shared" si="3"/>
        <v>水</v>
      </c>
      <c r="O65" s="39">
        <f t="shared" si="3"/>
        <v>0</v>
      </c>
      <c r="P65" s="14">
        <f t="shared" si="4"/>
        <v>0</v>
      </c>
      <c r="Q65" s="24"/>
      <c r="R65" s="275"/>
      <c r="S65" s="276"/>
      <c r="T65" s="23"/>
      <c r="U65" s="24"/>
    </row>
    <row r="66" spans="1:21" ht="46.5" customHeight="1">
      <c r="C66" s="11"/>
      <c r="D66" s="12"/>
      <c r="E66" s="40"/>
      <c r="F66" s="23"/>
      <c r="G66" s="12"/>
      <c r="H66" s="286"/>
      <c r="I66" s="287"/>
      <c r="J66" s="14"/>
      <c r="K66" s="12"/>
      <c r="L66" s="32"/>
      <c r="M66" s="11">
        <f t="shared" si="3"/>
        <v>0</v>
      </c>
      <c r="N66" s="12">
        <f t="shared" si="3"/>
        <v>0</v>
      </c>
      <c r="O66" s="39">
        <f t="shared" si="3"/>
        <v>0</v>
      </c>
      <c r="P66" s="14">
        <f t="shared" si="4"/>
        <v>0</v>
      </c>
      <c r="Q66" s="24"/>
      <c r="R66" s="275"/>
      <c r="S66" s="276"/>
      <c r="T66" s="23"/>
      <c r="U66" s="24"/>
    </row>
    <row r="67" spans="1:21" ht="25.5" customHeight="1">
      <c r="C67" s="44" t="s">
        <v>46</v>
      </c>
      <c r="D67" s="44"/>
      <c r="E67" s="44"/>
      <c r="F67" s="44"/>
      <c r="G67" s="44"/>
      <c r="H67" s="44"/>
      <c r="I67" s="44"/>
      <c r="J67" s="44"/>
      <c r="K67" s="44"/>
      <c r="L67" s="44"/>
      <c r="M67" s="44" t="s">
        <v>46</v>
      </c>
      <c r="N67" s="44"/>
      <c r="O67" s="44"/>
      <c r="P67" s="44"/>
      <c r="Q67" s="44"/>
      <c r="R67" s="44"/>
      <c r="S67" s="44"/>
      <c r="T67" s="44"/>
      <c r="U67" s="44"/>
    </row>
    <row r="68" spans="1:21">
      <c r="C68" s="13"/>
      <c r="M68" s="13"/>
    </row>
    <row r="69" spans="1:21" ht="14.25">
      <c r="C69" s="8" t="s">
        <v>22</v>
      </c>
      <c r="M69" s="8" t="s">
        <v>22</v>
      </c>
    </row>
    <row r="70" spans="1:21" ht="22.5" customHeight="1">
      <c r="C70" s="30"/>
      <c r="D70" s="28"/>
      <c r="E70" s="28"/>
      <c r="F70" s="28"/>
      <c r="G70" s="28"/>
      <c r="H70" s="28"/>
      <c r="I70" s="28"/>
      <c r="J70" s="28"/>
      <c r="K70" s="28"/>
      <c r="L70" s="33"/>
      <c r="M70" s="30"/>
      <c r="N70" s="28"/>
      <c r="O70" s="28"/>
      <c r="P70" s="28"/>
      <c r="Q70" s="28"/>
      <c r="R70" s="28"/>
      <c r="S70" s="28"/>
      <c r="T70" s="28"/>
      <c r="U70" s="28"/>
    </row>
    <row r="71" spans="1:21" ht="22.5" customHeight="1">
      <c r="C71" s="31"/>
      <c r="D71" s="29"/>
      <c r="E71" s="29"/>
      <c r="F71" s="29"/>
      <c r="G71" s="29"/>
      <c r="H71" s="29"/>
      <c r="I71" s="29"/>
      <c r="J71" s="29"/>
      <c r="K71" s="29"/>
      <c r="L71" s="33"/>
      <c r="M71" s="31"/>
      <c r="N71" s="29"/>
      <c r="O71" s="29"/>
      <c r="P71" s="29"/>
      <c r="Q71" s="29"/>
      <c r="R71" s="29"/>
      <c r="S71" s="29"/>
      <c r="T71" s="29"/>
      <c r="U71" s="29"/>
    </row>
    <row r="72" spans="1:21" ht="22.5" customHeight="1">
      <c r="C72" s="31"/>
      <c r="D72" s="29"/>
      <c r="E72" s="29"/>
      <c r="F72" s="29"/>
      <c r="G72" s="29"/>
      <c r="H72" s="29"/>
      <c r="I72" s="29"/>
      <c r="J72" s="29"/>
      <c r="K72" s="29"/>
      <c r="L72" s="33"/>
      <c r="M72" s="31"/>
      <c r="N72" s="29"/>
      <c r="O72" s="29"/>
      <c r="P72" s="29"/>
      <c r="Q72" s="29"/>
      <c r="R72" s="29"/>
      <c r="S72" s="29"/>
      <c r="T72" s="29"/>
      <c r="U72" s="29"/>
    </row>
    <row r="73" spans="1:21" ht="22.5" customHeight="1">
      <c r="C73" s="31"/>
      <c r="D73" s="29"/>
      <c r="E73" s="29"/>
      <c r="F73" s="29"/>
      <c r="G73" s="29"/>
      <c r="H73" s="29"/>
      <c r="I73" s="29"/>
      <c r="J73" s="29"/>
      <c r="K73" s="29"/>
      <c r="L73" s="33"/>
      <c r="M73" s="31"/>
      <c r="N73" s="29"/>
      <c r="O73" s="29"/>
      <c r="P73" s="29"/>
      <c r="Q73" s="29"/>
      <c r="R73" s="29"/>
      <c r="S73" s="29"/>
      <c r="T73" s="29"/>
      <c r="U73" s="29"/>
    </row>
    <row r="74" spans="1:21" ht="11.25" customHeight="1">
      <c r="C74" s="34"/>
      <c r="D74" s="33"/>
      <c r="E74" s="33"/>
      <c r="F74" s="33"/>
      <c r="G74" s="33"/>
      <c r="H74" s="33"/>
      <c r="I74" s="33"/>
      <c r="J74" s="33"/>
      <c r="K74" s="33"/>
      <c r="L74" s="33"/>
      <c r="M74" s="34"/>
      <c r="N74" s="33"/>
      <c r="O74" s="33"/>
      <c r="P74" s="33"/>
      <c r="Q74" s="33"/>
      <c r="R74" s="33"/>
      <c r="S74" s="33"/>
      <c r="T74" s="33"/>
      <c r="U74" s="33"/>
    </row>
    <row r="75" spans="1:21">
      <c r="C75" s="7"/>
      <c r="M75" s="7"/>
    </row>
  </sheetData>
  <mergeCells count="90">
    <mergeCell ref="H64:I64"/>
    <mergeCell ref="R64:S64"/>
    <mergeCell ref="H65:I65"/>
    <mergeCell ref="R65:S65"/>
    <mergeCell ref="H66:I66"/>
    <mergeCell ref="R66:S66"/>
    <mergeCell ref="H61:I61"/>
    <mergeCell ref="R61:S61"/>
    <mergeCell ref="H62:I62"/>
    <mergeCell ref="R62:S62"/>
    <mergeCell ref="H63:I63"/>
    <mergeCell ref="R63:S63"/>
    <mergeCell ref="H58:I58"/>
    <mergeCell ref="R58:S58"/>
    <mergeCell ref="H59:I59"/>
    <mergeCell ref="R59:S59"/>
    <mergeCell ref="H60:I60"/>
    <mergeCell ref="R60:S60"/>
    <mergeCell ref="H56:I56"/>
    <mergeCell ref="R56:S56"/>
    <mergeCell ref="H57:I57"/>
    <mergeCell ref="R57:S57"/>
    <mergeCell ref="H44:I44"/>
    <mergeCell ref="R44:S44"/>
    <mergeCell ref="H45:I45"/>
    <mergeCell ref="R45:S45"/>
    <mergeCell ref="H46:I46"/>
    <mergeCell ref="R46:S46"/>
    <mergeCell ref="H41:I41"/>
    <mergeCell ref="R41:S41"/>
    <mergeCell ref="H42:I42"/>
    <mergeCell ref="R42:S42"/>
    <mergeCell ref="H43:I43"/>
    <mergeCell ref="R43:S43"/>
    <mergeCell ref="H38:I38"/>
    <mergeCell ref="R38:S38"/>
    <mergeCell ref="H39:I39"/>
    <mergeCell ref="R39:S39"/>
    <mergeCell ref="H40:I40"/>
    <mergeCell ref="R40:S40"/>
    <mergeCell ref="H36:I36"/>
    <mergeCell ref="R36:S36"/>
    <mergeCell ref="H37:I37"/>
    <mergeCell ref="R37:S37"/>
    <mergeCell ref="H24:I24"/>
    <mergeCell ref="R24:S24"/>
    <mergeCell ref="H25:I25"/>
    <mergeCell ref="R25:S25"/>
    <mergeCell ref="H26:I26"/>
    <mergeCell ref="R26:S26"/>
    <mergeCell ref="H21:I21"/>
    <mergeCell ref="R21:S21"/>
    <mergeCell ref="H22:I22"/>
    <mergeCell ref="R22:S22"/>
    <mergeCell ref="H23:I23"/>
    <mergeCell ref="R23:S23"/>
    <mergeCell ref="H18:I18"/>
    <mergeCell ref="R18:S18"/>
    <mergeCell ref="H19:I19"/>
    <mergeCell ref="R19:S19"/>
    <mergeCell ref="H20:I20"/>
    <mergeCell ref="R20:S20"/>
    <mergeCell ref="H16:I16"/>
    <mergeCell ref="R16:S16"/>
    <mergeCell ref="H17:I17"/>
    <mergeCell ref="R17:S17"/>
    <mergeCell ref="E14:F15"/>
    <mergeCell ref="G14:G15"/>
    <mergeCell ref="H14:J15"/>
    <mergeCell ref="K14:K15"/>
    <mergeCell ref="O14:P15"/>
    <mergeCell ref="Q14:Q15"/>
    <mergeCell ref="N12:N15"/>
    <mergeCell ref="O12:P13"/>
    <mergeCell ref="Q12:U13"/>
    <mergeCell ref="R14:T15"/>
    <mergeCell ref="U14:U15"/>
    <mergeCell ref="C4:K4"/>
    <mergeCell ref="M4:U4"/>
    <mergeCell ref="I10:K10"/>
    <mergeCell ref="S10:U10"/>
    <mergeCell ref="S6:U8"/>
    <mergeCell ref="I6:K8"/>
    <mergeCell ref="D7:F8"/>
    <mergeCell ref="N7:P8"/>
    <mergeCell ref="C12:C15"/>
    <mergeCell ref="D12:D15"/>
    <mergeCell ref="E12:F13"/>
    <mergeCell ref="G12:K13"/>
    <mergeCell ref="M12:M15"/>
  </mergeCells>
  <phoneticPr fontId="2"/>
  <dataValidations count="2">
    <dataValidation type="list" allowBlank="1" showInputMessage="1" showErrorMessage="1" sqref="Q16:Q26 Q56:Q66 Q36:Q46" xr:uid="{00000000-0002-0000-0400-000000000000}">
      <formula1>$X$5:$X$7</formula1>
    </dataValidation>
    <dataValidation type="list" allowBlank="1" showInputMessage="1" showErrorMessage="1" sqref="F56:F66 F36:F46 F16:F26 T56:T66 T36:T46 T16:T26" xr:uid="{00000000-0002-0000-0400-000001000000}">
      <formula1>$X$9:$X$11</formula1>
    </dataValidation>
  </dataValidations>
  <printOptions horizontalCentered="1" verticalCentered="1"/>
  <pageMargins left="0.9055118110236221" right="0.39370078740157483" top="0.59055118110236227" bottom="0.39370078740157483" header="0.31496062992125984" footer="0.31496062992125984"/>
  <pageSetup paperSize="9" pageOrder="overThenDown" orientation="portrait" blackAndWhite="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34</vt:i4>
      </vt:variant>
    </vt:vector>
  </HeadingPairs>
  <TitlesOfParts>
    <vt:vector size="56" baseType="lpstr">
      <vt:lpstr>はじめにお読みください</vt:lpstr>
      <vt:lpstr>初期入力</vt:lpstr>
      <vt:lpstr>（R7.4.1～）休日等取得実績書</vt:lpstr>
      <vt:lpstr>（R7.4.1～）休日等取得実績書 【記入例】</vt:lpstr>
      <vt:lpstr>（R6.4.1～）休日等取得実績書</vt:lpstr>
      <vt:lpstr>（R6.4.1～）休日等取得実績書 【記入例】</vt:lpstr>
      <vt:lpstr>（R5.11.1～）休日等取得実績書</vt:lpstr>
      <vt:lpstr>旬報(3月)</vt:lpstr>
      <vt:lpstr>旬報(4月)</vt:lpstr>
      <vt:lpstr>旬報(5月)</vt:lpstr>
      <vt:lpstr>旬報(6月)</vt:lpstr>
      <vt:lpstr>旬報(7月)</vt:lpstr>
      <vt:lpstr>旬報(8月)</vt:lpstr>
      <vt:lpstr>旬報(9月)</vt:lpstr>
      <vt:lpstr>旬報(10月)</vt:lpstr>
      <vt:lpstr>旬報(11月)</vt:lpstr>
      <vt:lpstr>旬報(12月)</vt:lpstr>
      <vt:lpstr>旬報(翌1月)</vt:lpstr>
      <vt:lpstr>旬報(翌2月)</vt:lpstr>
      <vt:lpstr>旬報(翌3月)</vt:lpstr>
      <vt:lpstr>（R5.11.1～）休日等取得実績書 【記入例】</vt:lpstr>
      <vt:lpstr>ｶﾚﾝﾀﾞｰ</vt:lpstr>
      <vt:lpstr>'（R5.11.1～）休日等取得実績書'!Print_Area</vt:lpstr>
      <vt:lpstr>'（R5.11.1～）休日等取得実績書 【記入例】'!Print_Area</vt:lpstr>
      <vt:lpstr>'（R6.4.1～）休日等取得実績書'!Print_Area</vt:lpstr>
      <vt:lpstr>'（R6.4.1～）休日等取得実績書 【記入例】'!Print_Area</vt:lpstr>
      <vt:lpstr>'（R7.4.1～）休日等取得実績書'!Print_Area</vt:lpstr>
      <vt:lpstr>'（R7.4.1～）休日等取得実績書 【記入例】'!Print_Area</vt:lpstr>
      <vt:lpstr>ｶﾚﾝﾀﾞｰ!Print_Area</vt:lpstr>
      <vt:lpstr>はじめにお読みください!Print_Area</vt:lpstr>
      <vt:lpstr>'旬報(10月)'!Print_Area</vt:lpstr>
      <vt:lpstr>'旬報(11月)'!Print_Area</vt:lpstr>
      <vt:lpstr>'旬報(12月)'!Print_Area</vt:lpstr>
      <vt:lpstr>'旬報(3月)'!Print_Area</vt:lpstr>
      <vt:lpstr>'旬報(4月)'!Print_Area</vt:lpstr>
      <vt:lpstr>'旬報(5月)'!Print_Area</vt:lpstr>
      <vt:lpstr>'旬報(6月)'!Print_Area</vt:lpstr>
      <vt:lpstr>'旬報(7月)'!Print_Area</vt:lpstr>
      <vt:lpstr>'旬報(8月)'!Print_Area</vt:lpstr>
      <vt:lpstr>'旬報(9月)'!Print_Area</vt:lpstr>
      <vt:lpstr>'旬報(翌1月)'!Print_Area</vt:lpstr>
      <vt:lpstr>'旬報(翌2月)'!Print_Area</vt:lpstr>
      <vt:lpstr>'旬報(翌3月)'!Print_Area</vt:lpstr>
      <vt:lpstr>'旬報(10月)'!Print_Titles</vt:lpstr>
      <vt:lpstr>'旬報(11月)'!Print_Titles</vt:lpstr>
      <vt:lpstr>'旬報(12月)'!Print_Titles</vt:lpstr>
      <vt:lpstr>'旬報(3月)'!Print_Titles</vt:lpstr>
      <vt:lpstr>'旬報(4月)'!Print_Titles</vt:lpstr>
      <vt:lpstr>'旬報(5月)'!Print_Titles</vt:lpstr>
      <vt:lpstr>'旬報(6月)'!Print_Titles</vt:lpstr>
      <vt:lpstr>'旬報(7月)'!Print_Titles</vt:lpstr>
      <vt:lpstr>'旬報(8月)'!Print_Titles</vt:lpstr>
      <vt:lpstr>'旬報(9月)'!Print_Titles</vt:lpstr>
      <vt:lpstr>'旬報(翌1月)'!Print_Titles</vt:lpstr>
      <vt:lpstr>'旬報(翌2月)'!Print_Titles</vt:lpstr>
      <vt:lpstr>'旬報(翌3月)'!Print_Titles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山畔康嗣</dc:creator>
  <cp:lastModifiedBy>山畔　康嗣</cp:lastModifiedBy>
  <cp:lastPrinted>2025-03-30T02:59:31Z</cp:lastPrinted>
  <dcterms:created xsi:type="dcterms:W3CDTF">2017-12-11T04:11:28Z</dcterms:created>
  <dcterms:modified xsi:type="dcterms:W3CDTF">2025-03-30T03:03:42Z</dcterms:modified>
</cp:coreProperties>
</file>