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80" yWindow="90" windowWidth="14940" windowHeight="5655" firstSheet="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C40" i="9"/>
  <c r="BE39" i="9"/>
  <c r="AM39" i="9"/>
  <c r="U39" i="9"/>
  <c r="C39" i="9"/>
  <c r="BE38" i="9"/>
  <c r="U38" i="9"/>
  <c r="C38" i="9"/>
  <c r="BE37" i="9"/>
  <c r="C37" i="9"/>
  <c r="BE36" i="9"/>
  <c r="C36" i="9"/>
  <c r="CO35" i="9"/>
  <c r="CO36" i="9" s="1"/>
  <c r="CO37" i="9" s="1"/>
  <c r="CO38" i="9" s="1"/>
  <c r="CO39" i="9" s="1"/>
  <c r="CO40" i="9" s="1"/>
  <c r="CO41" i="9" s="1"/>
  <c r="CO42" i="9" s="1"/>
  <c r="CO43" i="9" s="1"/>
  <c r="BW35" i="9"/>
  <c r="BW36" i="9" s="1"/>
  <c r="BW37" i="9" s="1"/>
  <c r="BW38" i="9" s="1"/>
  <c r="BW39" i="9" s="1"/>
  <c r="BW40" i="9" s="1"/>
  <c r="BW41" i="9" s="1"/>
  <c r="BW42" i="9" s="1"/>
  <c r="BE35" i="9"/>
  <c r="CO34" i="9"/>
  <c r="BW34" i="9"/>
  <c r="C34" i="9"/>
  <c r="C35"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AM34" i="9"/>
  <c r="AM35" i="9" s="1"/>
  <c r="AM36" i="9" s="1"/>
  <c r="AM37" i="9" s="1"/>
  <c r="AM38" i="9" s="1"/>
</calcChain>
</file>

<file path=xl/sharedStrings.xml><?xml version="1.0" encoding="utf-8"?>
<sst xmlns="http://schemas.openxmlformats.org/spreadsheetml/2006/main" count="1086" uniqueCount="586">
  <si>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</si>
  <si>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</si>
  <si>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</si>
  <si>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</si>
  <si>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</si>
  <si>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</si>
  <si>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</si>
  <si>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</si>
  <si>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</si>
  <si>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</si>
  <si>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</si>
  <si>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</si>
  <si>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</si>
  <si>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</si>
  <si>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</si>
  <si>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</si>
  <si>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</si>
  <si>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</si>
  <si>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</si>
  <si>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</si>
  <si>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</si>
  <si>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</si>
  <si>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</si>
  <si>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</si>
  <si>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</si>
  <si>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</si>
  <si>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</si>
  <si>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</si>
  <si>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</si>
  <si>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</si>
  <si>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</si>
  <si>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</si>
  <si>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</si>
  <si>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</si>
  <si>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</si>
  <si>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</si>
  <si>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</si>
  <si>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</si>
  <si>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</si>
  <si>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</si>
  <si>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</si>
  <si>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</si>
  <si>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</si>
  <si>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</si>
  <si>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</si>
  <si>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</si>
  <si>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</si>
  <si>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</si>
  <si>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</si>
  <si>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</si>
  <si>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</si>
  <si>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</si>
  <si>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</si>
  <si>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</si>
  <si>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</si>
  <si>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</si>
  <si>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</si>
  <si>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</si>
  <si>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</si>
  <si>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</si>
  <si>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</si>
  <si>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</si>
  <si>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</si>
  <si>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</si>
  <si>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</si>
  <si>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</si>
  <si>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</si>
  <si>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</si>
  <si>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</si>
  <si>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</si>
  <si>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</si>
  <si>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</si>
  <si>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</si>
  <si>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</si>
  <si>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</si>
  <si>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</si>
  <si>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</si>
  <si>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</si>
  <si>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</si>
  <si>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</si>
  <si>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</si>
  <si>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</si>
  <si>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</si>
  <si>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</si>
  <si>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</si>
  <si>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</si>
  <si>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</si>
  <si>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</si>
  <si>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</si>
  <si>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</si>
  <si>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</si>
  <si>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</si>
  <si>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</si>
  <si>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</si>
  <si>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</si>
  <si>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</si>
  <si>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</si>
  <si>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</si>
  <si>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</si>
  <si>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</si>
  <si>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</si>
  <si>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</si>
  <si>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</si>
  <si>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</si>
  <si>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</si>
  <si>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</si>
  <si>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</si>
  <si>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</si>
  <si>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</si>
  <si>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</si>
  <si>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</si>
  <si>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</si>
  <si>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</si>
  <si>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</si>
  <si>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</si>
  <si>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</si>
  <si>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</si>
  <si>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</si>
  <si>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</si>
  <si>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</si>
  <si>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</si>
  <si>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</si>
  <si>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</si>
  <si>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</si>
  <si>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</si>
  <si>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</si>
  <si>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</si>
  <si>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</si>
  <si>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</si>
  <si>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</si>
  <si>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</si>
  <si>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</si>
  <si>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</si>
  <si>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</si>
  <si>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</si>
  <si>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</si>
  <si>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</si>
  <si>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</si>
  <si>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</si>
  <si>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</si>
  <si>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</si>
  <si>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</si>
  <si>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</si>
  <si>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</si>
  <si>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</si>
  <si>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</si>
  <si>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</si>
  <si>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</si>
  <si>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</si>
  <si>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</si>
  <si>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</si>
  <si>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</si>
  <si>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</si>
  <si>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</si>
  <si>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</si>
  <si>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</si>
  <si>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</si>
  <si>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</si>
  <si>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</si>
  <si>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</si>
  <si>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</si>
  <si>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</si>
  <si>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</si>
  <si>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</si>
  <si>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</si>
  <si>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</si>
  <si>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</si>
  <si>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</si>
  <si>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</si>
  <si>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</si>
  <si>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</si>
  <si>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</si>
  <si>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</si>
  <si>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</si>
  <si>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</si>
  <si>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</si>
  <si>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</si>
  <si>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</si>
  <si>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</si>
  <si>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</si>
  <si>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</si>
  <si>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</si>
  <si>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</si>
  <si>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</si>
  <si>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</si>
  <si>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</si>
  <si>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</si>
  <si>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</si>
  <si>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</si>
  <si>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</si>
  <si>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</si>
  <si>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</si>
  <si>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富山県高岡市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</si>
  <si>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</si>
  <si>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</si>
  <si>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</si>
  <si>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</si>
  <si>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</si>
  <si>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</si>
  <si>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</si>
  <si>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</si>
  <si>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</si>
  <si>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</si>
  <si>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</si>
  <si>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</si>
  <si>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</si>
  <si>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</si>
  <si>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</si>
  <si>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</si>
  <si>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</si>
  <si>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</si>
  <si>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</si>
  <si>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</si>
  <si>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</si>
  <si>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</si>
  <si>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</si>
  <si>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</si>
  <si>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</si>
  <si>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</si>
  <si>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</si>
  <si>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</si>
  <si>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</si>
  <si>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</si>
  <si>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</si>
  <si>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</si>
  <si>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</si>
  <si>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</si>
  <si>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</si>
  <si>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</si>
  <si>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</si>
  <si>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</si>
  <si>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</si>
  <si>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</si>
  <si>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</si>
  <si>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</si>
  <si>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</si>
  <si>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</si>
  <si>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</si>
  <si>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</si>
  <si>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</si>
  <si>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</si>
  <si>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</si>
  <si>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</si>
  <si>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</si>
  <si>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</si>
  <si>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</si>
  <si>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</si>
  <si>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</si>
  <si>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</si>
  <si>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</si>
  <si>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</si>
  <si>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</si>
  <si>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</si>
  <si>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</si>
  <si>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</si>
  <si>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</si>
  <si>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</si>
  <si>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</si>
  <si>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</si>
  <si>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</si>
  <si>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</si>
  <si>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</si>
  <si>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</si>
  <si>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</si>
  <si>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</si>
  <si>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</si>
  <si>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</si>
  <si>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</si>
  <si>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</si>
  <si>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</si>
  <si>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</si>
  <si>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</si>
  <si>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</si>
  <si>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</si>
  <si>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</si>
  <si>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</si>
  <si>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</si>
  <si>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</si>
  <si>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</si>
  <si>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</si>
  <si>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</si>
  <si>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</si>
  <si>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</si>
  <si>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</si>
  <si>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</si>
  <si>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</si>
  <si>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</si>
  <si>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</si>
  <si>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</si>
  <si>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</si>
  <si>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</si>
  <si>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</si>
  <si>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</si>
  <si>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</si>
  <si>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</si>
  <si>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</si>
  <si>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</si>
  <si>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</si>
  <si>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</si>
  <si>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</si>
  <si>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</si>
  <si>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</si>
  <si>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</si>
  <si>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</si>
  <si>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</si>
  <si>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</si>
  <si>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</si>
  <si>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</si>
  <si>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</si>
  <si>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</si>
  <si>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</si>
  <si>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</si>
  <si>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</si>
  <si>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</si>
  <si>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</si>
  <si>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</si>
  <si>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</si>
  <si>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</si>
  <si>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</si>
  <si>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</si>
  <si>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</si>
  <si>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</si>
  <si>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</si>
  <si>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</si>
  <si>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</si>
  <si>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</si>
  <si>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</si>
  <si>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</si>
  <si>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</si>
  <si>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</si>
  <si>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</si>
  <si>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</si>
  <si>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</si>
  <si>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</si>
  <si>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</si>
  <si>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</si>
  <si>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</si>
  <si>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</si>
  <si>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</si>
  <si>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</si>
  <si>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富山県高岡市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</si>
  <si>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</si>
  <si>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</si>
  <si>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</si>
  <si>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</si>
  <si>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</si>
  <si>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</si>
  <si>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</si>
  <si>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</si>
  <si>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</si>
  <si>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</si>
  <si>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</si>
  <si>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</si>
  <si>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</si>
  <si>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</si>
  <si>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</si>
  <si>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</si>
  <si>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</si>
  <si>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</si>
  <si>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</si>
  <si>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</si>
  <si>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</si>
  <si>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</si>
  <si>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</si>
  <si>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</si>
  <si>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</si>
  <si>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</si>
  <si>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</si>
  <si>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</si>
  <si>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</si>
  <si>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</si>
  <si>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</si>
  <si>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</si>
  <si>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</si>
  <si>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</si>
  <si>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</si>
  <si>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</si>
  <si>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t>
    <phoneticPr fontId="5"/>
  </si>
  <si>
    <t>後期高齢者医療事業会計</t>
    <phoneticPr fontId="5"/>
  </si>
  <si>
    <t>高岡市民病院事業会計</t>
    <phoneticPr fontId="5"/>
  </si>
  <si>
    <t>法適用企業</t>
    <phoneticPr fontId="5"/>
  </si>
  <si>
    <t>水道事業会計</t>
    <phoneticPr fontId="5"/>
  </si>
  <si>
    <t>簡易水道事業会計</t>
    <phoneticPr fontId="5"/>
  </si>
  <si>
    <t>工業用水道事業会計</t>
    <phoneticPr fontId="5"/>
  </si>
  <si>
    <t>下水道事業会計</t>
    <phoneticPr fontId="5"/>
  </si>
  <si>
    <t>工業団地造成事業会計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</si>
  <si>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</si>
  <si>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</si>
  <si>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</si>
  <si>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</si>
  <si>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</si>
  <si>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</si>
  <si>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</si>
  <si>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</si>
  <si>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</si>
  <si>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</si>
  <si>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</si>
  <si>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</si>
  <si>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</si>
  <si>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</si>
  <si>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</si>
  <si>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</si>
  <si>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</si>
  <si>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</si>
  <si>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</si>
  <si>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</si>
  <si>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</si>
  <si>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</si>
  <si>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</si>
  <si>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</si>
  <si>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</si>
  <si>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</si>
  <si>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</si>
  <si>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</si>
  <si>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</si>
  <si>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</si>
  <si>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</si>
  <si>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</si>
  <si>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</si>
  <si>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</si>
  <si>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</si>
  <si>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</si>
  <si>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</si>
  <si>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</si>
  <si>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</si>
  <si>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</si>
  <si>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</si>
  <si>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</si>
  <si>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</si>
  <si>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</si>
  <si>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</si>
  <si>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</si>
  <si>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</si>
  <si>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</si>
  <si>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</si>
  <si>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</si>
  <si>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</si>
  <si>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</si>
  <si>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</si>
  <si>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</si>
  <si>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</si>
  <si>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</si>
  <si>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</si>
  <si>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</si>
  <si>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</si>
  <si>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</si>
  <si>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</si>
  <si>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</si>
  <si>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</si>
  <si>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</si>
  <si>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</si>
  <si>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</si>
  <si>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</si>
  <si>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</si>
  <si>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</si>
  <si>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</si>
  <si>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</si>
  <si>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</si>
  <si>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</si>
  <si>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</si>
  <si>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</si>
  <si>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</si>
  <si>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</si>
  <si>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</si>
  <si>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</si>
  <si>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</si>
  <si>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</si>
  <si>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</si>
  <si>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</si>
  <si>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</si>
  <si>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</si>
  <si>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</si>
  <si>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</si>
  <si>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</si>
  <si>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</si>
  <si>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</si>
  <si>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</si>
  <si>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</si>
  <si>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</si>
  <si>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</si>
  <si>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</si>
  <si>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</si>
  <si>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</si>
  <si>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</si>
  <si>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</si>
  <si>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</si>
  <si>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</si>
  <si>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</si>
  <si>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</si>
  <si>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</si>
  <si>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</si>
  <si>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</si>
  <si>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</si>
  <si>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</si>
  <si>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</si>
  <si>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</si>
  <si>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</si>
  <si>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</si>
  <si>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</si>
  <si>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</si>
  <si>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</si>
  <si>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</si>
  <si>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</si>
  <si>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</si>
  <si>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</si>
  <si>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</si>
  <si>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</si>
  <si>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</si>
  <si>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</si>
  <si>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</si>
  <si>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</si>
  <si>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</si>
  <si>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</si>
  <si>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</si>
  <si>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</si>
  <si>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</si>
  <si>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</si>
  <si>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</si>
  <si>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</si>
  <si>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</si>
  <si>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</si>
  <si>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0.21</t>
  </si>
  <si>
    <t>▲ 2.32</t>
  </si>
  <si>
    <t>▲ 0.65</t>
  </si>
  <si>
    <t>▲ 1.20</t>
  </si>
  <si>
    <t>高岡市民病院事業会計</t>
  </si>
  <si>
    <t>水道事業会計</t>
  </si>
  <si>
    <t>一般会計</t>
  </si>
  <si>
    <t>下水道事業会計</t>
  </si>
  <si>
    <t>工業用水道事業会計</t>
  </si>
  <si>
    <t>国民健康保険事業会計</t>
  </si>
  <si>
    <t>▲ 0.55</t>
  </si>
  <si>
    <t>介護保険事業会計</t>
  </si>
  <si>
    <t>簡易水道事業会計</t>
  </si>
  <si>
    <t>その他会計（赤字）</t>
  </si>
  <si>
    <t>その他会計（黒字）</t>
  </si>
  <si>
    <t>-</t>
    <phoneticPr fontId="2"/>
  </si>
  <si>
    <t>基金繰入金259百万円</t>
    <rPh sb="0" eb="2">
      <t>キキン</t>
    </rPh>
    <rPh sb="2" eb="4">
      <t>クリイレ</t>
    </rPh>
    <rPh sb="4" eb="5">
      <t>キン</t>
    </rPh>
    <rPh sb="8" eb="11">
      <t>ヒャクマンエン</t>
    </rPh>
    <phoneticPr fontId="2"/>
  </si>
  <si>
    <t>基金繰入金1百万円</t>
    <rPh sb="0" eb="2">
      <t>キキン</t>
    </rPh>
    <rPh sb="2" eb="4">
      <t>クリイレ</t>
    </rPh>
    <rPh sb="4" eb="5">
      <t>キン</t>
    </rPh>
    <rPh sb="6" eb="9">
      <t>ヒャクマンエン</t>
    </rPh>
    <phoneticPr fontId="2"/>
  </si>
  <si>
    <t>-</t>
    <phoneticPr fontId="2"/>
  </si>
  <si>
    <t>砺波地方衛生施設組合</t>
    <rPh sb="0" eb="2">
      <t>トナミ</t>
    </rPh>
    <rPh sb="2" eb="4">
      <t>チホウ</t>
    </rPh>
    <rPh sb="4" eb="6">
      <t>エイセイ</t>
    </rPh>
    <rPh sb="6" eb="8">
      <t>シセツ</t>
    </rPh>
    <rPh sb="8" eb="10">
      <t>クミアイ</t>
    </rPh>
    <phoneticPr fontId="5"/>
  </si>
  <si>
    <t>庄川右岸水害予防組合</t>
    <rPh sb="0" eb="2">
      <t>ショウガワ</t>
    </rPh>
    <rPh sb="2" eb="4">
      <t>ウガン</t>
    </rPh>
    <rPh sb="4" eb="6">
      <t>スイガイ</t>
    </rPh>
    <rPh sb="6" eb="8">
      <t>ヨボウ</t>
    </rPh>
    <rPh sb="8" eb="10">
      <t>クミアイ</t>
    </rPh>
    <phoneticPr fontId="5"/>
  </si>
  <si>
    <t>小矢部川中流水害予防組合</t>
    <rPh sb="0" eb="3">
      <t>オヤベ</t>
    </rPh>
    <rPh sb="3" eb="4">
      <t>ガワ</t>
    </rPh>
    <rPh sb="4" eb="6">
      <t>チュウリュウ</t>
    </rPh>
    <rPh sb="6" eb="8">
      <t>スイガイ</t>
    </rPh>
    <rPh sb="8" eb="10">
      <t>ヨボウ</t>
    </rPh>
    <rPh sb="10" eb="12">
      <t>クミアイ</t>
    </rPh>
    <phoneticPr fontId="5"/>
  </si>
  <si>
    <t>富山県市町村総合事務組合</t>
    <rPh sb="0" eb="3">
      <t>トヤマケン</t>
    </rPh>
    <rPh sb="3" eb="6">
      <t>シチョウソン</t>
    </rPh>
    <rPh sb="6" eb="8">
      <t>ソウゴウ</t>
    </rPh>
    <rPh sb="8" eb="10">
      <t>ジム</t>
    </rPh>
    <rPh sb="10" eb="12">
      <t>クミアイ</t>
    </rPh>
    <phoneticPr fontId="5"/>
  </si>
  <si>
    <t>高岡地区広域圏事務組合</t>
    <rPh sb="0" eb="2">
      <t>タカオカ</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</si>
  <si>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</si>
  <si>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富山県後期高齢者医療広域連合
（一般会計）</t>
    <rPh sb="0" eb="3">
      <t>トヤマケン</t>
    </rPh>
    <rPh sb="3" eb="5">
      <t>コウキ</t>
    </rPh>
    <rPh sb="5" eb="8">
      <t>コウレイシャ</t>
    </rPh>
    <rPh sb="8" eb="10">
      <t>イリョウ</t>
    </rPh>
    <rPh sb="10" eb="12">
      <t>コウイキ</t>
    </rPh>
    <rPh sb="12" eb="14">
      <t>レンゴウ</t>
    </rPh>
    <rPh sb="16" eb="18">
      <t>イッパン</t>
    </rPh>
    <rPh sb="18" eb="20">
      <t>カイケイ</t>
    </rPh>
    <phoneticPr fontId="5"/>
  </si>
  <si>
    <t>富山県後期高齢者医療広域連合
（後期高齢者医療事業会計）</t>
    <rPh sb="0" eb="3">
      <t>トヤマケン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7">
      <t>カイケイ</t>
    </rPh>
    <phoneticPr fontId="5"/>
  </si>
  <si>
    <t>庄川水害予防組合</t>
    <rPh sb="0" eb="2">
      <t>ショウガワ</t>
    </rPh>
    <rPh sb="2" eb="4">
      <t>スイガイ</t>
    </rPh>
    <rPh sb="4" eb="6">
      <t>ヨボウ</t>
    </rPh>
    <rPh sb="6" eb="8">
      <t>クミアイ</t>
    </rPh>
    <phoneticPr fontId="5"/>
  </si>
  <si>
    <t>-</t>
    <phoneticPr fontId="2"/>
  </si>
  <si>
    <t>基金繰入金11,600百万円</t>
    <rPh sb="0" eb="2">
      <t>キキン</t>
    </rPh>
    <rPh sb="2" eb="4">
      <t>クリイレ</t>
    </rPh>
    <rPh sb="4" eb="5">
      <t>キン</t>
    </rPh>
    <rPh sb="11" eb="14">
      <t>ヒャクマンエン</t>
    </rPh>
    <phoneticPr fontId="2"/>
  </si>
  <si>
    <t>基金繰入金884百万円</t>
    <rPh sb="0" eb="2">
      <t>キキン</t>
    </rPh>
    <rPh sb="2" eb="4">
      <t>クリイレ</t>
    </rPh>
    <rPh sb="4" eb="5">
      <t>キン</t>
    </rPh>
    <rPh sb="8" eb="11">
      <t>ヒャクマンエン</t>
    </rPh>
    <phoneticPr fontId="2"/>
  </si>
  <si>
    <t>高岡土地開発公社</t>
    <rPh sb="0" eb="2">
      <t>タカオカ</t>
    </rPh>
    <rPh sb="2" eb="4">
      <t>トチ</t>
    </rPh>
    <rPh sb="4" eb="6">
      <t>カイハツ</t>
    </rPh>
    <rPh sb="6" eb="8">
      <t>コウシャ</t>
    </rPh>
    <phoneticPr fontId="24"/>
  </si>
  <si>
    <t>（財）高岡市民文化振興事業団</t>
    <rPh sb="1" eb="2">
      <t>ザイ</t>
    </rPh>
    <rPh sb="3" eb="5">
      <t>タカオカ</t>
    </rPh>
    <rPh sb="5" eb="7">
      <t>シミン</t>
    </rPh>
    <rPh sb="7" eb="9">
      <t>ブンカ</t>
    </rPh>
    <rPh sb="9" eb="11">
      <t>シンコウ</t>
    </rPh>
    <rPh sb="11" eb="14">
      <t>ジギョウダン</t>
    </rPh>
    <phoneticPr fontId="24"/>
  </si>
  <si>
    <t>（財）とやま・ふくおか家族旅行村公社</t>
    <rPh sb="1" eb="2">
      <t>ザイ</t>
    </rPh>
    <rPh sb="11" eb="13">
      <t>カゾク</t>
    </rPh>
    <rPh sb="13" eb="15">
      <t>リョコウ</t>
    </rPh>
    <rPh sb="15" eb="16">
      <t>ムラ</t>
    </rPh>
    <rPh sb="16" eb="18">
      <t>コウシャ</t>
    </rPh>
    <phoneticPr fontId="24"/>
  </si>
  <si>
    <t>（財）高岡市勤労者福祉サービスセンター</t>
    <rPh sb="1" eb="2">
      <t>ザイ</t>
    </rPh>
    <rPh sb="3" eb="5">
      <t>タカオカ</t>
    </rPh>
    <rPh sb="5" eb="6">
      <t>シ</t>
    </rPh>
    <rPh sb="6" eb="9">
      <t>キンロウシャ</t>
    </rPh>
    <rPh sb="9" eb="11">
      <t>フクシ</t>
    </rPh>
    <phoneticPr fontId="24"/>
  </si>
  <si>
    <t>（社）高岡市自然休養村公社</t>
    <rPh sb="1" eb="2">
      <t>シャ</t>
    </rPh>
    <rPh sb="3" eb="6">
      <t>タカオカシ</t>
    </rPh>
    <rPh sb="6" eb="8">
      <t>シゼン</t>
    </rPh>
    <rPh sb="8" eb="10">
      <t>キュウヨウ</t>
    </rPh>
    <rPh sb="10" eb="11">
      <t>ムラ</t>
    </rPh>
    <rPh sb="11" eb="13">
      <t>コウシャ</t>
    </rPh>
    <phoneticPr fontId="24"/>
  </si>
  <si>
    <t>（株）ウェルカム福岡</t>
    <rPh sb="1" eb="2">
      <t>カブ</t>
    </rPh>
    <rPh sb="8" eb="10">
      <t>フクオカ</t>
    </rPh>
    <phoneticPr fontId="24"/>
  </si>
  <si>
    <t>（財）高岡市体育協会</t>
    <rPh sb="1" eb="2">
      <t>ザイ</t>
    </rPh>
    <rPh sb="3" eb="6">
      <t>タカオカシ</t>
    </rPh>
    <rPh sb="6" eb="8">
      <t>タイイク</t>
    </rPh>
    <rPh sb="8" eb="10">
      <t>キョウカイ</t>
    </rPh>
    <phoneticPr fontId="24"/>
  </si>
  <si>
    <t>万葉線（株）</t>
    <rPh sb="0" eb="3">
      <t>マンヨウセン</t>
    </rPh>
    <rPh sb="4" eb="5">
      <t>カブ</t>
    </rPh>
    <phoneticPr fontId="24"/>
  </si>
  <si>
    <t>（財）高岡地域地場産業センター</t>
    <rPh sb="1" eb="2">
      <t>ザイ</t>
    </rPh>
    <rPh sb="3" eb="5">
      <t>タカオカ</t>
    </rPh>
    <rPh sb="5" eb="7">
      <t>チイキ</t>
    </rPh>
    <rPh sb="7" eb="9">
      <t>ジバ</t>
    </rPh>
    <rPh sb="9" eb="11">
      <t>サンギョウ</t>
    </rPh>
    <phoneticPr fontId="24"/>
  </si>
  <si>
    <t>（株）えんじゅビル</t>
    <rPh sb="1" eb="2">
      <t>カブ</t>
    </rPh>
    <phoneticPr fontId="24"/>
  </si>
  <si>
    <t>オタヤ開発（株）</t>
    <rPh sb="3" eb="5">
      <t>カイハツ</t>
    </rPh>
    <rPh sb="6" eb="7">
      <t>カブ</t>
    </rPh>
    <phoneticPr fontId="24"/>
  </si>
  <si>
    <t>末広開発（株）</t>
    <rPh sb="0" eb="2">
      <t>スエヒロ</t>
    </rPh>
    <rPh sb="2" eb="4">
      <t>カイハツ</t>
    </rPh>
    <rPh sb="5" eb="6">
      <t>カブ</t>
    </rPh>
    <phoneticPr fontId="24"/>
  </si>
  <si>
    <t>（財）とやま国際センター</t>
    <rPh sb="1" eb="2">
      <t>ザイ</t>
    </rPh>
    <rPh sb="6" eb="8">
      <t>コクサイ</t>
    </rPh>
    <phoneticPr fontId="24"/>
  </si>
  <si>
    <t>（財）富山県産業創造センター</t>
    <rPh sb="1" eb="2">
      <t>ザイ</t>
    </rPh>
    <rPh sb="3" eb="6">
      <t>トヤマケン</t>
    </rPh>
    <rPh sb="6" eb="8">
      <t>サンギョウ</t>
    </rPh>
    <rPh sb="8" eb="10">
      <t>ソウゾウ</t>
    </rPh>
    <phoneticPr fontId="24"/>
  </si>
  <si>
    <t>（財）富山コンベンションビューロー</t>
    <rPh sb="1" eb="2">
      <t>ザイ</t>
    </rPh>
    <rPh sb="3" eb="5">
      <t>トヤマ</t>
    </rPh>
    <phoneticPr fontId="24"/>
  </si>
  <si>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</si>
  <si>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</si>
  <si>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</si>
  <si>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</si>
  <si>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</si>
  <si>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</si>
  <si>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</si>
  <si>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</si>
  <si>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</si>
  <si>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</si>
  <si>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</si>
  <si>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</si>
  <si>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</si>
  <si>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</si>
  <si>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</si>
  <si>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</si>
  <si>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実質公債比率、将来負担比率ともに類似団体と比較して高い水準となっている。
主な要因として、平成20～26年度にかけて、北陸新幹線開業に向けた社会資本の整備や小中学校の大規模改造・耐震補強、総合斎場建設などの事業を実施してきており、H24年度まで年間平均約70億円前後、Ｈ26年度には130億円を超える額の地方債を発行してきたことが考えられる。
これらの地方債の償還が本格化しており、実質公債費比率が上昇していくと考えられるため、今後、これまで以上に、公債費の適正化に取り組んでいく必要がある。
</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</si>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</sst>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177" fontId="26" fillId="7" borderId="184"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38606</c:v>
                </c:pt>
                <c:pt idx="1">
                  <c:v>39425</c:v>
                </c:pt>
                <c:pt idx="2">
                  <c:v>43141</c:v>
                </c:pt>
                <c:pt idx="3">
                  <c:v>45117</c:v>
                </c:pt>
                <c:pt idx="4">
                  <c:v>52496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82884</c:v>
                </c:pt>
                <c:pt idx="1">
                  <c:v>80288</c:v>
                </c:pt>
                <c:pt idx="2">
                  <c:v>129785</c:v>
                </c:pt>
                <c:pt idx="3">
                  <c:v>146079</c:v>
                </c:pt>
                <c:pt idx="4">
                  <c:v>53229</c:v>
                </c:pt>
              </c:numCache>
            </c:numRef>
          </c:val>
          <c:smooth val="0"/>
        </c:ser>
        <c:dLbls>
          <c:showLegendKey val="0"/>
          <c:showVal val="0"/>
          <c:showCatName val="0"/>
          <c:showSerName val="0"/>
          <c:showPercent val="0"/>
          <c:showBubbleSize val="0"/>
        </c:dLbls>
        <c:marker val="1"/>
        <c:smooth val="0"/>
        <c:axId val="181358976"/>
        <c:axId val="181360512"/>
      </c:lineChart>
      <c:catAx>
        <c:axId val="1813589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360512"/>
        <c:crosses val="autoZero"/>
        <c:auto val="1"/>
        <c:lblAlgn val="ctr"/>
        <c:lblOffset val="100"/>
        <c:tickLblSkip val="1"/>
        <c:tickMarkSkip val="1"/>
        <c:noMultiLvlLbl val="0"/>
      </c:catAx>
      <c:valAx>
        <c:axId val="18136051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358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2.85</c:v>
                </c:pt>
                <c:pt idx="1">
                  <c:v>1.6</c:v>
                </c:pt>
                <c:pt idx="2">
                  <c:v>1.47</c:v>
                </c:pt>
                <c:pt idx="3">
                  <c:v>1.32</c:v>
                </c:pt>
                <c:pt idx="4">
                  <c:v>2.5499999999999998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4.6900000000000004</c:v>
                </c:pt>
                <c:pt idx="1">
                  <c:v>5.77</c:v>
                </c:pt>
                <c:pt idx="2">
                  <c:v>6.13</c:v>
                </c:pt>
                <c:pt idx="3">
                  <c:v>5.33</c:v>
                </c:pt>
                <c:pt idx="4">
                  <c:v>5.92</c:v>
                </c:pt>
              </c:numCache>
            </c:numRef>
          </c:val>
        </c:ser>
        <c:dLbls>
          <c:showLegendKey val="0"/>
          <c:showVal val="0"/>
          <c:showCatName val="0"/>
          <c:showSerName val="0"/>
          <c:showPercent val="0"/>
          <c:showBubbleSize val="0"/>
        </c:dLbls>
        <c:gapWidth val="250"/>
        <c:overlap val="100"/>
        <c:axId val="111221760"/>
        <c:axId val="111228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-0.21</c:v>
                </c:pt>
                <c:pt idx="1">
                  <c:v>-2.3199999999999998</c:v>
                </c:pt>
                <c:pt idx="2">
                  <c:v>-0.65</c:v>
                </c:pt>
                <c:pt idx="3">
                  <c:v>-1.2</c:v>
                </c:pt>
                <c:pt idx="4">
                  <c:v>1.25</c:v>
                </c:pt>
              </c:numCache>
            </c:numRef>
          </c:val>
          <c:smooth val="0"/>
        </c:ser>
        <c:dLbls>
          <c:showLegendKey val="0"/>
          <c:showVal val="0"/>
          <c:showCatName val="0"/>
          <c:showSerName val="0"/>
          <c:showPercent val="0"/>
          <c:showBubbleSize val="0"/>
        </c:dLbls>
        <c:marker val="1"/>
        <c:smooth val="0"/>
        <c:axId val="111221760"/>
        <c:axId val="111228032"/>
      </c:lineChart>
      <c:catAx>
        <c:axId val="111221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228032"/>
        <c:crosses val="autoZero"/>
        <c:auto val="1"/>
        <c:lblAlgn val="ctr"/>
        <c:lblOffset val="100"/>
        <c:tickLblSkip val="1"/>
        <c:tickMarkSkip val="1"/>
        <c:noMultiLvlLbl val="0"/>
      </c:catAx>
      <c:valAx>
        <c:axId val="111228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21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0.08</c:v>
                </c:pt>
                <c:pt idx="2">
                  <c:v>#N/A</c:v>
                </c:pt>
                <c:pt idx="3">
                  <c:v>0.08</c:v>
                </c:pt>
                <c:pt idx="4">
                  <c:v>#N/A</c:v>
                </c:pt>
                <c:pt idx="5">
                  <c:v>0.11</c:v>
                </c:pt>
                <c:pt idx="6">
                  <c:v>#N/A</c:v>
                </c:pt>
                <c:pt idx="7">
                  <c:v>0</c:v>
                </c:pt>
                <c:pt idx="8">
                  <c:v>#N/A</c:v>
                </c:pt>
                <c:pt idx="9">
                  <c:v>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0.49</c:v>
                </c:pt>
                <c:pt idx="2">
                  <c:v>#N/A</c:v>
                </c:pt>
                <c:pt idx="3">
                  <c:v>0.49</c:v>
                </c:pt>
                <c:pt idx="4">
                  <c:v>#N/A</c:v>
                </c:pt>
                <c:pt idx="5">
                  <c:v>0.46</c:v>
                </c:pt>
                <c:pt idx="6">
                  <c:v>#N/A</c:v>
                </c:pt>
                <c:pt idx="7">
                  <c:v>0.43</c:v>
                </c:pt>
                <c:pt idx="8">
                  <c:v>#N/A</c:v>
                </c:pt>
                <c:pt idx="9">
                  <c:v>0.36</c:v>
                </c:pt>
              </c:numCache>
            </c:numRef>
          </c:val>
        </c:ser>
        <c:ser>
          <c:idx val="3"/>
          <c:order val="3"/>
          <c:tx>
            <c:strRef>
              <c:f>データシート!$A$30</c:f>
              <c:strCache>
                <c:ptCount val="1"/>
                <c:pt idx="0">
                  <c:v>介護保険事業会計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0.46</c:v>
                </c:pt>
                <c:pt idx="2">
                  <c:v>#N/A</c:v>
                </c:pt>
                <c:pt idx="3">
                  <c:v>0.68</c:v>
                </c:pt>
                <c:pt idx="4">
                  <c:v>#N/A</c:v>
                </c:pt>
                <c:pt idx="5">
                  <c:v>0.06</c:v>
                </c:pt>
                <c:pt idx="6">
                  <c:v>#N/A</c:v>
                </c:pt>
                <c:pt idx="7">
                  <c:v>0.38</c:v>
                </c:pt>
                <c:pt idx="8">
                  <c:v>#N/A</c:v>
                </c:pt>
                <c:pt idx="9">
                  <c:v>0.42</c:v>
                </c:pt>
              </c:numCache>
            </c:numRef>
          </c:val>
        </c:ser>
        <c:ser>
          <c:idx val="4"/>
          <c:order val="4"/>
          <c:tx>
            <c:strRef>
              <c:f>データシート!$A$31</c:f>
              <c:strCache>
                <c:ptCount val="1"/>
                <c:pt idx="0">
                  <c:v>国民健康保険事業会計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0.55000000000000004</c:v>
                </c:pt>
                <c:pt idx="1">
                  <c:v>#N/A</c:v>
                </c:pt>
                <c:pt idx="2">
                  <c:v>#N/A</c:v>
                </c:pt>
                <c:pt idx="3">
                  <c:v>0.7</c:v>
                </c:pt>
                <c:pt idx="4">
                  <c:v>#N/A</c:v>
                </c:pt>
                <c:pt idx="5">
                  <c:v>1</c:v>
                </c:pt>
                <c:pt idx="6">
                  <c:v>#N/A</c:v>
                </c:pt>
                <c:pt idx="7">
                  <c:v>1</c:v>
                </c:pt>
                <c:pt idx="8">
                  <c:v>#N/A</c:v>
                </c:pt>
                <c:pt idx="9">
                  <c:v>0.79</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1.01</c:v>
                </c:pt>
                <c:pt idx="2">
                  <c:v>#N/A</c:v>
                </c:pt>
                <c:pt idx="3">
                  <c:v>1.05</c:v>
                </c:pt>
                <c:pt idx="4">
                  <c:v>#N/A</c:v>
                </c:pt>
                <c:pt idx="5">
                  <c:v>1.07</c:v>
                </c:pt>
                <c:pt idx="6">
                  <c:v>#N/A</c:v>
                </c:pt>
                <c:pt idx="7">
                  <c:v>1.0900000000000001</c:v>
                </c:pt>
                <c:pt idx="8">
                  <c:v>#N/A</c:v>
                </c:pt>
                <c:pt idx="9">
                  <c:v>1.0900000000000001</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0.2</c:v>
                </c:pt>
                <c:pt idx="4">
                  <c:v>#N/A</c:v>
                </c:pt>
                <c:pt idx="5">
                  <c:v>0.25</c:v>
                </c:pt>
                <c:pt idx="6">
                  <c:v>#N/A</c:v>
                </c:pt>
                <c:pt idx="7">
                  <c:v>0.71</c:v>
                </c:pt>
                <c:pt idx="8">
                  <c:v>#N/A</c:v>
                </c:pt>
                <c:pt idx="9">
                  <c:v>1.23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2.85</c:v>
                </c:pt>
                <c:pt idx="2">
                  <c:v>#N/A</c:v>
                </c:pt>
                <c:pt idx="3">
                  <c:v>1.6</c:v>
                </c:pt>
                <c:pt idx="4">
                  <c:v>#N/A</c:v>
                </c:pt>
                <c:pt idx="5">
                  <c:v>1.46</c:v>
                </c:pt>
                <c:pt idx="6">
                  <c:v>#N/A</c:v>
                </c:pt>
                <c:pt idx="7">
                  <c:v>1.32</c:v>
                </c:pt>
                <c:pt idx="8">
                  <c:v>#N/A</c:v>
                </c:pt>
                <c:pt idx="9">
                  <c:v>2.54</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4.4800000000000004</c:v>
                </c:pt>
                <c:pt idx="2">
                  <c:v>#N/A</c:v>
                </c:pt>
                <c:pt idx="3">
                  <c:v>4.2699999999999996</c:v>
                </c:pt>
                <c:pt idx="4">
                  <c:v>#N/A</c:v>
                </c:pt>
                <c:pt idx="5">
                  <c:v>4.4800000000000004</c:v>
                </c:pt>
                <c:pt idx="6">
                  <c:v>#N/A</c:v>
                </c:pt>
                <c:pt idx="7">
                  <c:v>4.76</c:v>
                </c:pt>
                <c:pt idx="8">
                  <c:v>#N/A</c:v>
                </c:pt>
                <c:pt idx="9">
                  <c:v>4.6900000000000004</c:v>
                </c:pt>
              </c:numCache>
            </c:numRef>
          </c:val>
        </c:ser>
        <c:ser>
          <c:idx val="9"/>
          <c:order val="9"/>
          <c:tx>
            <c:strRef>
              <c:f>データシート!$A$36</c:f>
              <c:strCache>
                <c:ptCount val="1"/>
                <c:pt idx="0">
                  <c:v>高岡市民病院事業会計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3.41</c:v>
                </c:pt>
                <c:pt idx="2">
                  <c:v>#N/A</c:v>
                </c:pt>
                <c:pt idx="3">
                  <c:v>4.63</c:v>
                </c:pt>
                <c:pt idx="4">
                  <c:v>#N/A</c:v>
                </c:pt>
                <c:pt idx="5">
                  <c:v>5.68</c:v>
                </c:pt>
                <c:pt idx="6">
                  <c:v>#N/A</c:v>
                </c:pt>
                <c:pt idx="7">
                  <c:v>5.2</c:v>
                </c:pt>
                <c:pt idx="8">
                  <c:v>#N/A</c:v>
                </c:pt>
                <c:pt idx="9">
                  <c:v>4.9800000000000004</c:v>
                </c:pt>
              </c:numCache>
            </c:numRef>
          </c:val>
        </c:ser>
        <c:dLbls>
          <c:showLegendKey val="0"/>
          <c:showVal val="0"/>
          <c:showCatName val="0"/>
          <c:showSerName val="0"/>
          <c:showPercent val="0"/>
          <c:showBubbleSize val="0"/>
        </c:dLbls>
        <c:gapWidth val="150"/>
        <c:overlap val="100"/>
        <c:axId val="189531648"/>
        <c:axId val="189533184"/>
      </c:barChart>
      <c:catAx>
        <c:axId val="189531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9533184"/>
        <c:crosses val="autoZero"/>
        <c:auto val="1"/>
        <c:lblAlgn val="ctr"/>
        <c:lblOffset val="100"/>
        <c:tickLblSkip val="1"/>
        <c:tickMarkSkip val="1"/>
        <c:noMultiLvlLbl val="0"/>
      </c:catAx>
      <c:valAx>
        <c:axId val="189533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9531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6492</c:v>
                </c:pt>
                <c:pt idx="5">
                  <c:v>6808</c:v>
                </c:pt>
                <c:pt idx="8">
                  <c:v>6793</c:v>
                </c:pt>
                <c:pt idx="11">
                  <c:v>7204</c:v>
                </c:pt>
                <c:pt idx="14">
                  <c:v>7038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7</c:v>
                </c:pt>
                <c:pt idx="3">
                  <c:v>5</c:v>
                </c:pt>
                <c:pt idx="6">
                  <c:v>8</c:v>
                </c:pt>
                <c:pt idx="9">
                  <c:v>8</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334</c:v>
                </c:pt>
                <c:pt idx="3">
                  <c:v>317</c:v>
                </c:pt>
                <c:pt idx="6">
                  <c:v>180</c:v>
                </c:pt>
                <c:pt idx="9">
                  <c:v>384</c:v>
                </c:pt>
                <c:pt idx="12">
                  <c:v>385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36</c:v>
                </c:pt>
                <c:pt idx="3">
                  <c:v>36</c:v>
                </c:pt>
                <c:pt idx="6">
                  <c:v>37</c:v>
                </c:pt>
                <c:pt idx="9">
                  <c:v>76</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2107</c:v>
                </c:pt>
                <c:pt idx="3">
                  <c:v>2074</c:v>
                </c:pt>
                <c:pt idx="6">
                  <c:v>2087</c:v>
                </c:pt>
                <c:pt idx="9">
                  <c:v>1901</c:v>
                </c:pt>
                <c:pt idx="12">
                  <c:v>2220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9017</c:v>
                </c:pt>
                <c:pt idx="3">
                  <c:v>9392</c:v>
                </c:pt>
                <c:pt idx="6">
                  <c:v>9029</c:v>
                </c:pt>
                <c:pt idx="9">
                  <c:v>9460</c:v>
                </c:pt>
                <c:pt idx="12">
                  <c:v>9528</c:v>
                </c:pt>
              </c:numCache>
            </c:numRef>
          </c:val>
        </c:ser>
        <c:dLbls>
          <c:showLegendKey val="0"/>
          <c:showVal val="0"/>
          <c:showCatName val="0"/>
          <c:showSerName val="0"/>
          <c:showPercent val="0"/>
          <c:showBubbleSize val="0"/>
        </c:dLbls>
        <c:gapWidth val="100"/>
        <c:overlap val="100"/>
        <c:axId val="184095872"/>
        <c:axId val="184097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5009</c:v>
                </c:pt>
                <c:pt idx="2">
                  <c:v>#N/A</c:v>
                </c:pt>
                <c:pt idx="3">
                  <c:v>#N/A</c:v>
                </c:pt>
                <c:pt idx="4">
                  <c:v>5016</c:v>
                </c:pt>
                <c:pt idx="5">
                  <c:v>#N/A</c:v>
                </c:pt>
                <c:pt idx="6">
                  <c:v>#N/A</c:v>
                </c:pt>
                <c:pt idx="7">
                  <c:v>4548</c:v>
                </c:pt>
                <c:pt idx="8">
                  <c:v>#N/A</c:v>
                </c:pt>
                <c:pt idx="9">
                  <c:v>#N/A</c:v>
                </c:pt>
                <c:pt idx="10">
                  <c:v>4625</c:v>
                </c:pt>
                <c:pt idx="11">
                  <c:v>#N/A</c:v>
                </c:pt>
                <c:pt idx="12">
                  <c:v>#N/A</c:v>
                </c:pt>
                <c:pt idx="13">
                  <c:v>5207</c:v>
                </c:pt>
                <c:pt idx="14">
                  <c:v>#N/A</c:v>
                </c:pt>
              </c:numCache>
            </c:numRef>
          </c:val>
          <c:smooth val="0"/>
        </c:ser>
        <c:dLbls>
          <c:showLegendKey val="0"/>
          <c:showVal val="0"/>
          <c:showCatName val="0"/>
          <c:showSerName val="0"/>
          <c:showPercent val="0"/>
          <c:showBubbleSize val="0"/>
        </c:dLbls>
        <c:marker val="1"/>
        <c:smooth val="0"/>
        <c:axId val="184095872"/>
        <c:axId val="184097792"/>
      </c:lineChart>
      <c:catAx>
        <c:axId val="18409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097792"/>
        <c:crosses val="autoZero"/>
        <c:auto val="1"/>
        <c:lblAlgn val="ctr"/>
        <c:lblOffset val="100"/>
        <c:tickLblSkip val="1"/>
        <c:tickMarkSkip val="1"/>
        <c:noMultiLvlLbl val="0"/>
      </c:catAx>
      <c:valAx>
        <c:axId val="184097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095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84138</c:v>
                </c:pt>
                <c:pt idx="5">
                  <c:v>88450</c:v>
                </c:pt>
                <c:pt idx="8">
                  <c:v>92853</c:v>
                </c:pt>
                <c:pt idx="11">
                  <c:v>96934</c:v>
                </c:pt>
                <c:pt idx="14">
                  <c:v>96762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2368</c:v>
                </c:pt>
                <c:pt idx="5">
                  <c:v>2218</c:v>
                </c:pt>
                <c:pt idx="8">
                  <c:v>2143</c:v>
                </c:pt>
                <c:pt idx="11">
                  <c:v>2302</c:v>
                </c:pt>
                <c:pt idx="14">
                  <c:v>2160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4108</c:v>
                </c:pt>
                <c:pt idx="5">
                  <c:v>4183</c:v>
                </c:pt>
                <c:pt idx="8">
                  <c:v>4462</c:v>
                </c:pt>
                <c:pt idx="11">
                  <c:v>5026</c:v>
                </c:pt>
                <c:pt idx="14">
                  <c:v>5416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52</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17097</c:v>
                </c:pt>
                <c:pt idx="3">
                  <c:v>16442</c:v>
                </c:pt>
                <c:pt idx="6">
                  <c:v>14906</c:v>
                </c:pt>
                <c:pt idx="9">
                  <c:v>13306</c:v>
                </c:pt>
                <c:pt idx="12">
                  <c:v>12247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543</c:v>
                </c:pt>
                <c:pt idx="3">
                  <c:v>756</c:v>
                </c:pt>
                <c:pt idx="6">
                  <c:v>1010</c:v>
                </c:pt>
                <c:pt idx="9">
                  <c:v>2184</c:v>
                </c:pt>
                <c:pt idx="12">
                  <c:v>2099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28667</c:v>
                </c:pt>
                <c:pt idx="3">
                  <c:v>30899</c:v>
                </c:pt>
                <c:pt idx="6">
                  <c:v>32899</c:v>
                </c:pt>
                <c:pt idx="9">
                  <c:v>29834</c:v>
                </c:pt>
                <c:pt idx="12">
                  <c:v>30562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4362</c:v>
                </c:pt>
                <c:pt idx="3">
                  <c:v>3318</c:v>
                </c:pt>
                <c:pt idx="6">
                  <c:v>2115</c:v>
                </c:pt>
                <c:pt idx="9">
                  <c:v>1814</c:v>
                </c:pt>
                <c:pt idx="12">
                  <c:v>2014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93985</c:v>
                </c:pt>
                <c:pt idx="3">
                  <c:v>97269</c:v>
                </c:pt>
                <c:pt idx="6">
                  <c:v>103134</c:v>
                </c:pt>
                <c:pt idx="9">
                  <c:v>111378</c:v>
                </c:pt>
                <c:pt idx="12">
                  <c:v>111729</c:v>
                </c:pt>
              </c:numCache>
            </c:numRef>
          </c:val>
        </c:ser>
        <c:dLbls>
          <c:showLegendKey val="0"/>
          <c:showVal val="0"/>
          <c:showCatName val="0"/>
          <c:showSerName val="0"/>
          <c:showPercent val="0"/>
          <c:showBubbleSize val="0"/>
        </c:dLbls>
        <c:gapWidth val="100"/>
        <c:overlap val="100"/>
        <c:axId val="100697216"/>
        <c:axId val="1006991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54092</c:v>
                </c:pt>
                <c:pt idx="2">
                  <c:v>#N/A</c:v>
                </c:pt>
                <c:pt idx="3">
                  <c:v>#N/A</c:v>
                </c:pt>
                <c:pt idx="4">
                  <c:v>53834</c:v>
                </c:pt>
                <c:pt idx="5">
                  <c:v>#N/A</c:v>
                </c:pt>
                <c:pt idx="6">
                  <c:v>#N/A</c:v>
                </c:pt>
                <c:pt idx="7">
                  <c:v>54605</c:v>
                </c:pt>
                <c:pt idx="8">
                  <c:v>#N/A</c:v>
                </c:pt>
                <c:pt idx="9">
                  <c:v>#N/A</c:v>
                </c:pt>
                <c:pt idx="10">
                  <c:v>54254</c:v>
                </c:pt>
                <c:pt idx="11">
                  <c:v>#N/A</c:v>
                </c:pt>
                <c:pt idx="12">
                  <c:v>#N/A</c:v>
                </c:pt>
                <c:pt idx="13">
                  <c:v>54314</c:v>
                </c:pt>
                <c:pt idx="14">
                  <c:v>#N/A</c:v>
                </c:pt>
              </c:numCache>
            </c:numRef>
          </c:val>
          <c:smooth val="0"/>
        </c:ser>
        <c:dLbls>
          <c:showLegendKey val="0"/>
          <c:showVal val="0"/>
          <c:showCatName val="0"/>
          <c:showSerName val="0"/>
          <c:showPercent val="0"/>
          <c:showBubbleSize val="0"/>
        </c:dLbls>
        <c:marker val="1"/>
        <c:smooth val="0"/>
        <c:axId val="100697216"/>
        <c:axId val="100699136"/>
      </c:lineChart>
      <c:catAx>
        <c:axId val="10069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699136"/>
        <c:crosses val="autoZero"/>
        <c:auto val="1"/>
        <c:lblAlgn val="ctr"/>
        <c:lblOffset val="100"/>
        <c:tickLblSkip val="1"/>
        <c:tickMarkSkip val="1"/>
        <c:noMultiLvlLbl val="0"/>
      </c:catAx>
      <c:valAx>
        <c:axId val="100699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69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0522112"/>
        <c:axId val="190524032"/>
      </c:scatterChart>
      <c:valAx>
        <c:axId val="19052211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0524032"/>
        <c:crosses val="autoZero"/>
        <c:crossBetween val="midCat"/>
      </c:valAx>
      <c:valAx>
        <c:axId val="19052403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05221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1913173985946697E-2"/>
                  <c:y val="-4.8026349647470538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manualLayout>
                  <c:x val="-2.1497750537680736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3.1705462261813713E-2"/>
                  <c:y val="-9.9928979465802065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manualLayout>
                  <c:x val="-3.1705462261813713E-2"/>
                  <c:y val="-6.29799461341842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manualLayout>
                  <c:x val="-3.1705462261813713E-2"/>
                  <c:y val="-3.9173657214416846E-2"/>
                </c:manualLayout>
              </c:layout>
              <c:tx>
                <c:strRef>
                  <c:f>公会計指標分析・財政指標組合せ分析表!$O$72</c:f>
                  <c:strCache>
                    <c:ptCount val="1"/>
                    <c:pt idx="0">
                      <c:v>H27</c:v>
                    </c:pt>
                  </c:strCache>
                </c:strRef>
              </c:tx>
              <c:dLblPos val="r"/>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15.9</c:v>
                </c:pt>
                <c:pt idx="1">
                  <c:v>16</c:v>
                </c:pt>
                <c:pt idx="2">
                  <c:v>15.5</c:v>
                </c:pt>
                <c:pt idx="3">
                  <c:v>15.1</c:v>
                </c:pt>
                <c:pt idx="4">
                  <c:v>15.2</c:v>
                </c:pt>
              </c:numCache>
            </c:numRef>
          </c:xVal>
          <c:yVal>
            <c:numRef>
              <c:f>公会計指標分析・財政指標組合せ分析表!$K$73:$O$73</c:f>
              <c:numCache>
                <c:formatCode>#,##0.0;"▲ "#,##0.0</c:formatCode>
                <c:ptCount val="5"/>
                <c:pt idx="0">
                  <c:v>171.7</c:v>
                </c:pt>
                <c:pt idx="1">
                  <c:v>173.1</c:v>
                </c:pt>
                <c:pt idx="2">
                  <c:v>174.1</c:v>
                </c:pt>
                <c:pt idx="3">
                  <c:v>175.1</c:v>
                </c:pt>
                <c:pt idx="4">
                  <c:v>171.3</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7.6</c:v>
                </c:pt>
                <c:pt idx="1">
                  <c:v>6.8</c:v>
                </c:pt>
                <c:pt idx="2">
                  <c:v>5.9</c:v>
                </c:pt>
                <c:pt idx="3">
                  <c:v>5.2</c:v>
                </c:pt>
                <c:pt idx="4">
                  <c:v>5.8</c:v>
                </c:pt>
              </c:numCache>
            </c:numRef>
          </c:xVal>
          <c:yVal>
            <c:numRef>
              <c:f>公会計指標分析・財政指標組合せ分析表!$K$77:$O$77</c:f>
              <c:numCache>
                <c:formatCode>#,##0.0;"▲ "#,##0.0</c:formatCode>
                <c:ptCount val="5"/>
                <c:pt idx="0">
                  <c:v>53.1</c:v>
                </c:pt>
                <c:pt idx="1">
                  <c:v>42</c:v>
                </c:pt>
                <c:pt idx="2">
                  <c:v>32.6</c:v>
                </c:pt>
                <c:pt idx="3">
                  <c:v>30.5</c:v>
                </c:pt>
                <c:pt idx="4">
                  <c:v>13.7</c:v>
                </c:pt>
              </c:numCache>
            </c:numRef>
          </c:yVal>
          <c:smooth val="0"/>
        </c:ser>
        <c:dLbls>
          <c:showLegendKey val="0"/>
          <c:showVal val="0"/>
          <c:showCatName val="0"/>
          <c:showSerName val="0"/>
          <c:showPercent val="0"/>
          <c:showBubbleSize val="0"/>
        </c:dLbls>
        <c:axId val="184156544"/>
        <c:axId val="184158464"/>
      </c:scatterChart>
      <c:valAx>
        <c:axId val="184156544"/>
        <c:scaling>
          <c:orientation val="minMax"/>
          <c:max val="17"/>
          <c:min val="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158464"/>
        <c:crosses val="autoZero"/>
        <c:crossBetween val="midCat"/>
      </c:valAx>
      <c:valAx>
        <c:axId val="184158464"/>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156544"/>
        <c:crosses val="autoZero"/>
        <c:crossBetween val="midCat"/>
        <c:majorUnit val="26.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前年度をわずかに上回ったものの、</a:t>
          </a:r>
          <a:r>
            <a:rPr kumimoji="1" lang="en-US" altLang="ja-JP" sz="1100">
              <a:solidFill>
                <a:schemeClr val="dk1"/>
              </a:solidFill>
              <a:effectLst/>
              <a:latin typeface="+mn-lt"/>
              <a:ea typeface="+mn-ea"/>
              <a:cs typeface="+mn-cs"/>
            </a:rPr>
            <a:t>0.75</a:t>
          </a:r>
          <a:r>
            <a:rPr kumimoji="1" lang="ja-JP" altLang="ja-JP" sz="1100">
              <a:solidFill>
                <a:schemeClr val="dk1"/>
              </a:solidFill>
              <a:effectLst/>
              <a:latin typeface="+mn-lt"/>
              <a:ea typeface="+mn-ea"/>
              <a:cs typeface="+mn-cs"/>
            </a:rPr>
            <a:t>と類似団体平均を下回っている。</a:t>
          </a:r>
          <a:endParaRPr lang="ja-JP" altLang="ja-JP" sz="1400">
            <a:effectLst/>
          </a:endParaRPr>
        </a:p>
        <a:p>
          <a:r>
            <a:rPr kumimoji="1" lang="ja-JP" altLang="ja-JP" sz="1100">
              <a:solidFill>
                <a:schemeClr val="dk1"/>
              </a:solidFill>
              <a:effectLst/>
              <a:latin typeface="+mn-lt"/>
              <a:ea typeface="+mn-ea"/>
              <a:cs typeface="+mn-cs"/>
            </a:rPr>
            <a:t> 引き続き歳出の徹底的な見直しを実施するとともに、市税の収納率向上対策に取り組み財政健全化を図る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163830</xdr:rowOff>
    </xdr:from>
    <xdr:to>
      <xdr:col>7</xdr:col>
      <xdr:colOff>152400</xdr:colOff>
      <xdr:row>45</xdr:row>
      <xdr:rowOff>66040</xdr:rowOff>
    </xdr:to>
    <xdr:cxnSp macro="">
      <xdr:nvCxnSpPr>
        <xdr:cNvPr id="61" name="直線コネクタ 60"/>
        <xdr:cNvCxnSpPr/>
      </xdr:nvCxnSpPr>
      <xdr:spPr>
        <a:xfrm flipV="1">
          <a:off x="4953000" y="6164580"/>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38117</xdr:rowOff>
    </xdr:from>
    <xdr:ext cx="762000" cy="259045"/>
    <xdr:sp macro="" textlink="">
      <xdr:nvSpPr>
        <xdr:cNvPr id="62" name="財政力最小値テキスト"/>
        <xdr:cNvSpPr txBox="1"/>
      </xdr:nvSpPr>
      <xdr:spPr>
        <a:xfrm>
          <a:off x="5041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0.57</a:t>
          </a:r>
          <a:endParaRPr kumimoji="1" lang="ja-JP" altLang="en-US" sz="1000" b="1">
            <a:latin typeface="ＭＳ Ｐゴシック"/>
          </a:endParaRPr>
        </a:p>
      </xdr:txBody>
    </xdr:sp>
    <xdr:clientData/>
  </xdr:oneCellAnchor>
  <xdr:twoCellAnchor>
    <xdr:from>
      <xdr:col>7</xdr:col>
      <xdr:colOff>63500</xdr:colOff>
      <xdr:row>45</xdr:row>
      <xdr:rowOff>66040</xdr:rowOff>
    </xdr:from>
    <xdr:to>
      <xdr:col>7</xdr:col>
      <xdr:colOff>241300</xdr:colOff>
      <xdr:row>45</xdr:row>
      <xdr:rowOff>66040</xdr:rowOff>
    </xdr:to>
    <xdr:cxnSp macro="">
      <xdr:nvCxnSpPr>
        <xdr:cNvPr id="63" name="直線コネクタ 62"/>
        <xdr:cNvCxnSpPr/>
      </xdr:nvCxnSpPr>
      <xdr:spPr>
        <a:xfrm>
          <a:off x="4864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78757</xdr:rowOff>
    </xdr:from>
    <xdr:ext cx="762000" cy="259045"/>
    <xdr:sp macro="" textlink="">
      <xdr:nvSpPr>
        <xdr:cNvPr id="64" name="財政力最大値テキスト"/>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7</xdr:col>
      <xdr:colOff>63500</xdr:colOff>
      <xdr:row>35</xdr:row>
      <xdr:rowOff>163830</xdr:rowOff>
    </xdr:from>
    <xdr:to>
      <xdr:col>7</xdr:col>
      <xdr:colOff>241300</xdr:colOff>
      <xdr:row>35</xdr:row>
      <xdr:rowOff>163830</xdr:rowOff>
    </xdr:to>
    <xdr:cxnSp macro="">
      <xdr:nvCxnSpPr>
        <xdr:cNvPr id="65" name="直線コネクタ 64"/>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170180</xdr:rowOff>
    </xdr:to>
    <xdr:cxnSp macro="">
      <xdr:nvCxnSpPr>
        <xdr:cNvPr id="66" name="直線コネクタ 65"/>
        <xdr:cNvCxnSpPr/>
      </xdr:nvCxnSpPr>
      <xdr:spPr>
        <a:xfrm flipV="1">
          <a:off x="4114800" y="734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90187</xdr:rowOff>
    </xdr:from>
    <xdr:ext cx="762000" cy="259045"/>
    <xdr:sp macro="" textlink="">
      <xdr:nvSpPr>
        <xdr:cNvPr id="67" name="財政力平均値テキスト"/>
        <xdr:cNvSpPr txBox="1"/>
      </xdr:nvSpPr>
      <xdr:spPr>
        <a:xfrm>
          <a:off x="5041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73660</xdr:rowOff>
    </xdr:from>
    <xdr:to>
      <xdr:col>7</xdr:col>
      <xdr:colOff>203200</xdr:colOff>
      <xdr:row>42</xdr:row>
      <xdr:rowOff>3810</xdr:rowOff>
    </xdr:to>
    <xdr:sp macro="" textlink="">
      <xdr:nvSpPr>
        <xdr:cNvPr id="68" name="フローチャート : 判断 67"/>
        <xdr:cNvSpPr/>
      </xdr:nvSpPr>
      <xdr:spPr>
        <a:xfrm>
          <a:off x="4902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170180</xdr:rowOff>
    </xdr:from>
    <xdr:to>
      <xdr:col>6</xdr:col>
      <xdr:colOff>0</xdr:colOff>
      <xdr:row>42</xdr:row>
      <xdr:rowOff>170180</xdr:rowOff>
    </xdr:to>
    <xdr:cxnSp macro="">
      <xdr:nvCxnSpPr>
        <xdr:cNvPr id="69" name="直線コネクタ 68"/>
        <xdr:cNvCxnSpPr/>
      </xdr:nvCxnSpPr>
      <xdr:spPr>
        <a:xfrm>
          <a:off x="3225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97790</xdr:rowOff>
    </xdr:from>
    <xdr:to>
      <xdr:col>6</xdr:col>
      <xdr:colOff>50800</xdr:colOff>
      <xdr:row>42</xdr:row>
      <xdr:rowOff>27940</xdr:rowOff>
    </xdr:to>
    <xdr:sp macro="" textlink="">
      <xdr:nvSpPr>
        <xdr:cNvPr id="70" name="フローチャート : 判断 69"/>
        <xdr:cNvSpPr/>
      </xdr:nvSpPr>
      <xdr:spPr>
        <a:xfrm>
          <a:off x="4064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38117</xdr:rowOff>
    </xdr:from>
    <xdr:ext cx="736600" cy="259045"/>
    <xdr:sp macro="" textlink="">
      <xdr:nvSpPr>
        <xdr:cNvPr id="71" name="テキスト ボックス 70"/>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170180</xdr:rowOff>
    </xdr:from>
    <xdr:to>
      <xdr:col>4</xdr:col>
      <xdr:colOff>482600</xdr:colOff>
      <xdr:row>43</xdr:row>
      <xdr:rowOff>22860</xdr:rowOff>
    </xdr:to>
    <xdr:cxnSp macro="">
      <xdr:nvCxnSpPr>
        <xdr:cNvPr id="72" name="直線コネクタ 71"/>
        <xdr:cNvCxnSpPr/>
      </xdr:nvCxnSpPr>
      <xdr:spPr>
        <a:xfrm flipV="1">
          <a:off x="2336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97790</xdr:rowOff>
    </xdr:from>
    <xdr:to>
      <xdr:col>4</xdr:col>
      <xdr:colOff>533400</xdr:colOff>
      <xdr:row>42</xdr:row>
      <xdr:rowOff>27940</xdr:rowOff>
    </xdr:to>
    <xdr:sp macro="" textlink="">
      <xdr:nvSpPr>
        <xdr:cNvPr id="73" name="フローチャート : 判断 72"/>
        <xdr:cNvSpPr/>
      </xdr:nvSpPr>
      <xdr:spPr>
        <a:xfrm>
          <a:off x="3175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38117</xdr:rowOff>
    </xdr:from>
    <xdr:ext cx="762000" cy="259045"/>
    <xdr:sp macro="" textlink="">
      <xdr:nvSpPr>
        <xdr:cNvPr id="74" name="テキスト ボックス 73"/>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146050</xdr:rowOff>
    </xdr:from>
    <xdr:to>
      <xdr:col>3</xdr:col>
      <xdr:colOff>279400</xdr:colOff>
      <xdr:row>43</xdr:row>
      <xdr:rowOff>22860</xdr:rowOff>
    </xdr:to>
    <xdr:cxnSp macro="">
      <xdr:nvCxnSpPr>
        <xdr:cNvPr id="75" name="直線コネクタ 74"/>
        <xdr:cNvCxnSpPr/>
      </xdr:nvCxnSpPr>
      <xdr:spPr>
        <a:xfrm>
          <a:off x="1447800" y="734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97790</xdr:rowOff>
    </xdr:from>
    <xdr:to>
      <xdr:col>3</xdr:col>
      <xdr:colOff>330200</xdr:colOff>
      <xdr:row>42</xdr:row>
      <xdr:rowOff>27940</xdr:rowOff>
    </xdr:to>
    <xdr:sp macro="" textlink="">
      <xdr:nvSpPr>
        <xdr:cNvPr id="76" name="フローチャート : 判断 75"/>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38117</xdr:rowOff>
    </xdr:from>
    <xdr:ext cx="762000" cy="259045"/>
    <xdr:sp macro="" textlink="">
      <xdr:nvSpPr>
        <xdr:cNvPr id="77" name="テキスト ボックス 76"/>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78" name="フローチャート : 判断 77"/>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137177</xdr:rowOff>
    </xdr:from>
    <xdr:ext cx="762000" cy="259045"/>
    <xdr:sp macro="" textlink="">
      <xdr:nvSpPr>
        <xdr:cNvPr id="79" name="テキスト ボックス 7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5" name="円/楕円 84"/>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6"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119380</xdr:rowOff>
    </xdr:from>
    <xdr:to>
      <xdr:col>6</xdr:col>
      <xdr:colOff>50800</xdr:colOff>
      <xdr:row>43</xdr:row>
      <xdr:rowOff>49530</xdr:rowOff>
    </xdr:to>
    <xdr:sp macro="" textlink="">
      <xdr:nvSpPr>
        <xdr:cNvPr id="87" name="円/楕円 86"/>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34307</xdr:rowOff>
    </xdr:from>
    <xdr:ext cx="736600" cy="259045"/>
    <xdr:sp macro="" textlink="">
      <xdr:nvSpPr>
        <xdr:cNvPr id="88" name="テキスト ボックス 87"/>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119380</xdr:rowOff>
    </xdr:from>
    <xdr:to>
      <xdr:col>4</xdr:col>
      <xdr:colOff>533400</xdr:colOff>
      <xdr:row>43</xdr:row>
      <xdr:rowOff>49530</xdr:rowOff>
    </xdr:to>
    <xdr:sp macro="" textlink="">
      <xdr:nvSpPr>
        <xdr:cNvPr id="89" name="円/楕円 88"/>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34307</xdr:rowOff>
    </xdr:from>
    <xdr:ext cx="762000" cy="259045"/>
    <xdr:sp macro="" textlink="">
      <xdr:nvSpPr>
        <xdr:cNvPr id="90" name="テキスト ボックス 89"/>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143510</xdr:rowOff>
    </xdr:from>
    <xdr:to>
      <xdr:col>3</xdr:col>
      <xdr:colOff>330200</xdr:colOff>
      <xdr:row>43</xdr:row>
      <xdr:rowOff>73660</xdr:rowOff>
    </xdr:to>
    <xdr:sp macro="" textlink="">
      <xdr:nvSpPr>
        <xdr:cNvPr id="91" name="円/楕円 90"/>
        <xdr:cNvSpPr/>
      </xdr:nvSpPr>
      <xdr:spPr>
        <a:xfrm>
          <a:off x="2286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58437</xdr:rowOff>
    </xdr:from>
    <xdr:ext cx="762000" cy="259045"/>
    <xdr:sp macro="" textlink="">
      <xdr:nvSpPr>
        <xdr:cNvPr id="92" name="テキスト ボックス 91"/>
        <xdr:cNvSpPr txBox="1"/>
      </xdr:nvSpPr>
      <xdr:spPr>
        <a:xfrm>
          <a:off x="1955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93" name="円/楕円 92"/>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94" name="テキスト ボックス 93"/>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地方消費税交付金が増加したことによりやや改善したが、後年度以降は、公債費の増加や、市税の伸び悩み、交付税の減少などによる経常収支比率の悪化が見込まれる。今後も行政改革の推進に積極的に取り組み持続可能な財政運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66</xdr:row>
      <xdr:rowOff>146896</xdr:rowOff>
    </xdr:to>
    <xdr:cxnSp macro="">
      <xdr:nvCxnSpPr>
        <xdr:cNvPr id="124" name="直線コネクタ 123"/>
        <xdr:cNvCxnSpPr/>
      </xdr:nvCxnSpPr>
      <xdr:spPr>
        <a:xfrm flipV="1">
          <a:off x="4953000" y="10063056"/>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118973</xdr:rowOff>
    </xdr:from>
    <xdr:ext cx="762000" cy="259045"/>
    <xdr:sp macro="" textlink="">
      <xdr:nvSpPr>
        <xdr:cNvPr id="125" name="財政構造の弾力性最小値テキスト"/>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7</xdr:col>
      <xdr:colOff>63500</xdr:colOff>
      <xdr:row>66</xdr:row>
      <xdr:rowOff>146896</xdr:rowOff>
    </xdr:from>
    <xdr:to>
      <xdr:col>7</xdr:col>
      <xdr:colOff>241300</xdr:colOff>
      <xdr:row>66</xdr:row>
      <xdr:rowOff>146896</xdr:rowOff>
    </xdr:to>
    <xdr:cxnSp macro="">
      <xdr:nvCxnSpPr>
        <xdr:cNvPr id="126" name="直線コネクタ 125"/>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27"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28" name="直線コネクタ 127"/>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63</xdr:row>
      <xdr:rowOff>66040</xdr:rowOff>
    </xdr:to>
    <xdr:cxnSp macro="">
      <xdr:nvCxnSpPr>
        <xdr:cNvPr id="129" name="直線コネクタ 128"/>
        <xdr:cNvCxnSpPr/>
      </xdr:nvCxnSpPr>
      <xdr:spPr>
        <a:xfrm flipV="1">
          <a:off x="4114800" y="1075478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0"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1" name="フローチャート : 判断 130"/>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66040</xdr:rowOff>
    </xdr:from>
    <xdr:to>
      <xdr:col>6</xdr:col>
      <xdr:colOff>0</xdr:colOff>
      <xdr:row>64</xdr:row>
      <xdr:rowOff>7196</xdr:rowOff>
    </xdr:to>
    <xdr:cxnSp macro="">
      <xdr:nvCxnSpPr>
        <xdr:cNvPr id="132" name="直線コネクタ 131"/>
        <xdr:cNvCxnSpPr/>
      </xdr:nvCxnSpPr>
      <xdr:spPr>
        <a:xfrm flipV="1">
          <a:off x="3225800" y="1086739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90594</xdr:rowOff>
    </xdr:from>
    <xdr:to>
      <xdr:col>6</xdr:col>
      <xdr:colOff>50800</xdr:colOff>
      <xdr:row>66</xdr:row>
      <xdr:rowOff>20744</xdr:rowOff>
    </xdr:to>
    <xdr:sp macro="" textlink="">
      <xdr:nvSpPr>
        <xdr:cNvPr id="133" name="フローチャート : 判断 132"/>
        <xdr:cNvSpPr/>
      </xdr:nvSpPr>
      <xdr:spPr>
        <a:xfrm>
          <a:off x="4064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5521</xdr:rowOff>
    </xdr:from>
    <xdr:ext cx="736600" cy="259045"/>
    <xdr:sp macro="" textlink="">
      <xdr:nvSpPr>
        <xdr:cNvPr id="134" name="テキスト ボックス 133"/>
        <xdr:cNvSpPr txBox="1"/>
      </xdr:nvSpPr>
      <xdr:spPr>
        <a:xfrm>
          <a:off x="3733800" y="11321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7196</xdr:rowOff>
    </xdr:from>
    <xdr:to>
      <xdr:col>4</xdr:col>
      <xdr:colOff>482600</xdr:colOff>
      <xdr:row>64</xdr:row>
      <xdr:rowOff>160020</xdr:rowOff>
    </xdr:to>
    <xdr:cxnSp macro="">
      <xdr:nvCxnSpPr>
        <xdr:cNvPr id="135" name="直線コネクタ 134"/>
        <xdr:cNvCxnSpPr/>
      </xdr:nvCxnSpPr>
      <xdr:spPr>
        <a:xfrm flipV="1">
          <a:off x="2336800" y="1097999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65</xdr:row>
      <xdr:rowOff>2117</xdr:rowOff>
    </xdr:from>
    <xdr:to>
      <xdr:col>4</xdr:col>
      <xdr:colOff>533400</xdr:colOff>
      <xdr:row>65</xdr:row>
      <xdr:rowOff>103717</xdr:rowOff>
    </xdr:to>
    <xdr:sp macro="" textlink="">
      <xdr:nvSpPr>
        <xdr:cNvPr id="136" name="フローチャート : 判断 135"/>
        <xdr:cNvSpPr/>
      </xdr:nvSpPr>
      <xdr:spPr>
        <a:xfrm>
          <a:off x="3175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88494</xdr:rowOff>
    </xdr:from>
    <xdr:ext cx="762000" cy="259045"/>
    <xdr:sp macro="" textlink="">
      <xdr:nvSpPr>
        <xdr:cNvPr id="137" name="テキスト ボックス 136"/>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132927</xdr:rowOff>
    </xdr:from>
    <xdr:to>
      <xdr:col>3</xdr:col>
      <xdr:colOff>279400</xdr:colOff>
      <xdr:row>64</xdr:row>
      <xdr:rowOff>160020</xdr:rowOff>
    </xdr:to>
    <xdr:cxnSp macro="">
      <xdr:nvCxnSpPr>
        <xdr:cNvPr id="138" name="直線コネクタ 137"/>
        <xdr:cNvCxnSpPr/>
      </xdr:nvCxnSpPr>
      <xdr:spPr>
        <a:xfrm>
          <a:off x="1447800" y="10762827"/>
          <a:ext cx="889000" cy="36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66463</xdr:rowOff>
    </xdr:from>
    <xdr:to>
      <xdr:col>3</xdr:col>
      <xdr:colOff>330200</xdr:colOff>
      <xdr:row>65</xdr:row>
      <xdr:rowOff>168063</xdr:rowOff>
    </xdr:to>
    <xdr:sp macro="" textlink="">
      <xdr:nvSpPr>
        <xdr:cNvPr id="139" name="フローチャート : 判断 138"/>
        <xdr:cNvSpPr/>
      </xdr:nvSpPr>
      <xdr:spPr>
        <a:xfrm>
          <a:off x="2286000" y="112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152840</xdr:rowOff>
    </xdr:from>
    <xdr:ext cx="762000" cy="259045"/>
    <xdr:sp macro="" textlink="">
      <xdr:nvSpPr>
        <xdr:cNvPr id="140" name="テキスト ボックス 139"/>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10160</xdr:rowOff>
    </xdr:from>
    <xdr:to>
      <xdr:col>2</xdr:col>
      <xdr:colOff>127000</xdr:colOff>
      <xdr:row>65</xdr:row>
      <xdr:rowOff>111760</xdr:rowOff>
    </xdr:to>
    <xdr:sp macro="" textlink="">
      <xdr:nvSpPr>
        <xdr:cNvPr id="141" name="フローチャート : 判断 140"/>
        <xdr:cNvSpPr/>
      </xdr:nvSpPr>
      <xdr:spPr>
        <a:xfrm>
          <a:off x="1397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96537</xdr:rowOff>
    </xdr:from>
    <xdr:ext cx="762000" cy="259045"/>
    <xdr:sp macro="" textlink="">
      <xdr:nvSpPr>
        <xdr:cNvPr id="142" name="テキスト ボックス 141"/>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74083</xdr:rowOff>
    </xdr:from>
    <xdr:to>
      <xdr:col>7</xdr:col>
      <xdr:colOff>203200</xdr:colOff>
      <xdr:row>63</xdr:row>
      <xdr:rowOff>4233</xdr:rowOff>
    </xdr:to>
    <xdr:sp macro="" textlink="">
      <xdr:nvSpPr>
        <xdr:cNvPr id="148" name="円/楕円 147"/>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90610</xdr:rowOff>
    </xdr:from>
    <xdr:ext cx="762000" cy="259045"/>
    <xdr:sp macro="" textlink="">
      <xdr:nvSpPr>
        <xdr:cNvPr id="149"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15240</xdr:rowOff>
    </xdr:from>
    <xdr:to>
      <xdr:col>6</xdr:col>
      <xdr:colOff>50800</xdr:colOff>
      <xdr:row>63</xdr:row>
      <xdr:rowOff>116840</xdr:rowOff>
    </xdr:to>
    <xdr:sp macro="" textlink="">
      <xdr:nvSpPr>
        <xdr:cNvPr id="150" name="円/楕円 149"/>
        <xdr:cNvSpPr/>
      </xdr:nvSpPr>
      <xdr:spPr>
        <a:xfrm>
          <a:off x="4064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127017</xdr:rowOff>
    </xdr:from>
    <xdr:ext cx="736600" cy="259045"/>
    <xdr:sp macro="" textlink="">
      <xdr:nvSpPr>
        <xdr:cNvPr id="151" name="テキスト ボックス 150"/>
        <xdr:cNvSpPr txBox="1"/>
      </xdr:nvSpPr>
      <xdr:spPr>
        <a:xfrm>
          <a:off x="3733800" y="1058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127846</xdr:rowOff>
    </xdr:from>
    <xdr:to>
      <xdr:col>4</xdr:col>
      <xdr:colOff>533400</xdr:colOff>
      <xdr:row>64</xdr:row>
      <xdr:rowOff>57996</xdr:rowOff>
    </xdr:to>
    <xdr:sp macro="" textlink="">
      <xdr:nvSpPr>
        <xdr:cNvPr id="152" name="円/楕円 151"/>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68173</xdr:rowOff>
    </xdr:from>
    <xdr:ext cx="762000" cy="259045"/>
    <xdr:sp macro="" textlink="">
      <xdr:nvSpPr>
        <xdr:cNvPr id="153" name="テキスト ボックス 152"/>
        <xdr:cNvSpPr txBox="1"/>
      </xdr:nvSpPr>
      <xdr:spPr>
        <a:xfrm>
          <a:off x="2844800" y="1069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109220</xdr:rowOff>
    </xdr:from>
    <xdr:to>
      <xdr:col>3</xdr:col>
      <xdr:colOff>330200</xdr:colOff>
      <xdr:row>65</xdr:row>
      <xdr:rowOff>39370</xdr:rowOff>
    </xdr:to>
    <xdr:sp macro="" textlink="">
      <xdr:nvSpPr>
        <xdr:cNvPr id="154" name="円/楕円 153"/>
        <xdr:cNvSpPr/>
      </xdr:nvSpPr>
      <xdr:spPr>
        <a:xfrm>
          <a:off x="2286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49547</xdr:rowOff>
    </xdr:from>
    <xdr:ext cx="762000" cy="259045"/>
    <xdr:sp macro="" textlink="">
      <xdr:nvSpPr>
        <xdr:cNvPr id="155" name="テキスト ボックス 154"/>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82127</xdr:rowOff>
    </xdr:from>
    <xdr:to>
      <xdr:col>2</xdr:col>
      <xdr:colOff>127000</xdr:colOff>
      <xdr:row>63</xdr:row>
      <xdr:rowOff>12277</xdr:rowOff>
    </xdr:to>
    <xdr:sp macro="" textlink="">
      <xdr:nvSpPr>
        <xdr:cNvPr id="156" name="円/楕円 155"/>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22454</xdr:rowOff>
    </xdr:from>
    <xdr:ext cx="762000" cy="259045"/>
    <xdr:sp macro="" textlink="">
      <xdr:nvSpPr>
        <xdr:cNvPr id="157" name="テキスト ボックス 156"/>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「高岡市行財政改革推進方針」に掲げたとおり、事務事業の徹底的な見直しをはじめ、職員数及び給与の適正化、民間活力の積極的な活用を推進しコストの低減を図っていく。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109384</xdr:rowOff>
    </xdr:from>
    <xdr:to>
      <xdr:col>7</xdr:col>
      <xdr:colOff>152400</xdr:colOff>
      <xdr:row>87</xdr:row>
      <xdr:rowOff>122828</xdr:rowOff>
    </xdr:to>
    <xdr:cxnSp macro="">
      <xdr:nvCxnSpPr>
        <xdr:cNvPr id="185" name="直線コネクタ 184"/>
        <xdr:cNvCxnSpPr/>
      </xdr:nvCxnSpPr>
      <xdr:spPr>
        <a:xfrm flipV="1">
          <a:off x="4953000" y="13825384"/>
          <a:ext cx="0" cy="12135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94905</xdr:rowOff>
    </xdr:from>
    <xdr:ext cx="762000" cy="259045"/>
    <xdr:sp macro="" textlink="">
      <xdr:nvSpPr>
        <xdr:cNvPr id="186" name="人件費・物件費等の状況最小値テキスト"/>
        <xdr:cNvSpPr txBox="1"/>
      </xdr:nvSpPr>
      <xdr:spPr>
        <a:xfrm>
          <a:off x="5041900" y="1501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127,985</a:t>
          </a:r>
          <a:endParaRPr kumimoji="1" lang="ja-JP" altLang="en-US" sz="1000" b="1">
            <a:latin typeface="ＭＳ Ｐゴシック"/>
          </a:endParaRPr>
        </a:p>
      </xdr:txBody>
    </xdr:sp>
    <xdr:clientData/>
  </xdr:oneCellAnchor>
  <xdr:twoCellAnchor>
    <xdr:from>
      <xdr:col>7</xdr:col>
      <xdr:colOff>63500</xdr:colOff>
      <xdr:row>87</xdr:row>
      <xdr:rowOff>122828</xdr:rowOff>
    </xdr:from>
    <xdr:to>
      <xdr:col>7</xdr:col>
      <xdr:colOff>241300</xdr:colOff>
      <xdr:row>87</xdr:row>
      <xdr:rowOff>122828</xdr:rowOff>
    </xdr:to>
    <xdr:cxnSp macro="">
      <xdr:nvCxnSpPr>
        <xdr:cNvPr id="187" name="直線コネクタ 186"/>
        <xdr:cNvCxnSpPr/>
      </xdr:nvCxnSpPr>
      <xdr:spPr>
        <a:xfrm>
          <a:off x="4864100" y="1503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24311</xdr:rowOff>
    </xdr:from>
    <xdr:ext cx="762000" cy="259045"/>
    <xdr:sp macro="" textlink="">
      <xdr:nvSpPr>
        <xdr:cNvPr id="188" name="人件費・物件費等の状況最大値テキスト"/>
        <xdr:cNvSpPr txBox="1"/>
      </xdr:nvSpPr>
      <xdr:spPr>
        <a:xfrm>
          <a:off x="5041900" y="1356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77,691</a:t>
          </a:r>
          <a:endParaRPr kumimoji="1" lang="ja-JP" altLang="en-US" sz="1000" b="1">
            <a:latin typeface="ＭＳ Ｐゴシック"/>
          </a:endParaRPr>
        </a:p>
      </xdr:txBody>
    </xdr:sp>
    <xdr:clientData/>
  </xdr:oneCellAnchor>
  <xdr:twoCellAnchor>
    <xdr:from>
      <xdr:col>7</xdr:col>
      <xdr:colOff>63500</xdr:colOff>
      <xdr:row>80</xdr:row>
      <xdr:rowOff>109384</xdr:rowOff>
    </xdr:from>
    <xdr:to>
      <xdr:col>7</xdr:col>
      <xdr:colOff>241300</xdr:colOff>
      <xdr:row>80</xdr:row>
      <xdr:rowOff>109384</xdr:rowOff>
    </xdr:to>
    <xdr:cxnSp macro="">
      <xdr:nvCxnSpPr>
        <xdr:cNvPr id="189" name="直線コネクタ 188"/>
        <xdr:cNvCxnSpPr/>
      </xdr:nvCxnSpPr>
      <xdr:spPr>
        <a:xfrm>
          <a:off x="4864100" y="1382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75577</xdr:rowOff>
    </xdr:from>
    <xdr:to>
      <xdr:col>7</xdr:col>
      <xdr:colOff>152400</xdr:colOff>
      <xdr:row>84</xdr:row>
      <xdr:rowOff>132547</xdr:rowOff>
    </xdr:to>
    <xdr:cxnSp macro="">
      <xdr:nvCxnSpPr>
        <xdr:cNvPr id="190" name="直線コネクタ 189"/>
        <xdr:cNvCxnSpPr/>
      </xdr:nvCxnSpPr>
      <xdr:spPr>
        <a:xfrm flipV="1">
          <a:off x="4114800" y="14477377"/>
          <a:ext cx="838200" cy="56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93446</xdr:rowOff>
    </xdr:from>
    <xdr:ext cx="762000" cy="259045"/>
    <xdr:sp macro="" textlink="">
      <xdr:nvSpPr>
        <xdr:cNvPr id="191" name="人件費・物件費等の状況平均値テキスト"/>
        <xdr:cNvSpPr txBox="1"/>
      </xdr:nvSpPr>
      <xdr:spPr>
        <a:xfrm>
          <a:off x="5041900" y="14495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108,714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121369</xdr:rowOff>
    </xdr:from>
    <xdr:to>
      <xdr:col>7</xdr:col>
      <xdr:colOff>203200</xdr:colOff>
      <xdr:row>85</xdr:row>
      <xdr:rowOff>51519</xdr:rowOff>
    </xdr:to>
    <xdr:sp macro="" textlink="">
      <xdr:nvSpPr>
        <xdr:cNvPr id="192" name="フローチャート : 判断 191"/>
        <xdr:cNvSpPr/>
      </xdr:nvSpPr>
      <xdr:spPr>
        <a:xfrm>
          <a:off x="4902200" y="1452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163416</xdr:rowOff>
    </xdr:from>
    <xdr:to>
      <xdr:col>6</xdr:col>
      <xdr:colOff>0</xdr:colOff>
      <xdr:row>84</xdr:row>
      <xdr:rowOff>132547</xdr:rowOff>
    </xdr:to>
    <xdr:cxnSp macro="">
      <xdr:nvCxnSpPr>
        <xdr:cNvPr id="193" name="直線コネクタ 192"/>
        <xdr:cNvCxnSpPr/>
      </xdr:nvCxnSpPr>
      <xdr:spPr>
        <a:xfrm>
          <a:off x="3225800" y="14393766"/>
          <a:ext cx="889000" cy="14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14804</xdr:rowOff>
    </xdr:from>
    <xdr:to>
      <xdr:col>6</xdr:col>
      <xdr:colOff>50800</xdr:colOff>
      <xdr:row>85</xdr:row>
      <xdr:rowOff>116404</xdr:rowOff>
    </xdr:to>
    <xdr:sp macro="" textlink="">
      <xdr:nvSpPr>
        <xdr:cNvPr id="194" name="フローチャート : 判断 193"/>
        <xdr:cNvSpPr/>
      </xdr:nvSpPr>
      <xdr:spPr>
        <a:xfrm>
          <a:off x="4064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101181</xdr:rowOff>
    </xdr:from>
    <xdr:ext cx="736600" cy="259045"/>
    <xdr:sp macro="" textlink="">
      <xdr:nvSpPr>
        <xdr:cNvPr id="195" name="テキスト ボックス 194"/>
        <xdr:cNvSpPr txBox="1"/>
      </xdr:nvSpPr>
      <xdr:spPr>
        <a:xfrm>
          <a:off x="3733800" y="1467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163416</xdr:rowOff>
    </xdr:from>
    <xdr:to>
      <xdr:col>4</xdr:col>
      <xdr:colOff>482600</xdr:colOff>
      <xdr:row>84</xdr:row>
      <xdr:rowOff>102119</xdr:rowOff>
    </xdr:to>
    <xdr:cxnSp macro="">
      <xdr:nvCxnSpPr>
        <xdr:cNvPr id="196" name="直線コネクタ 195"/>
        <xdr:cNvCxnSpPr/>
      </xdr:nvCxnSpPr>
      <xdr:spPr>
        <a:xfrm flipV="1">
          <a:off x="2336800" y="14393766"/>
          <a:ext cx="889000" cy="1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94295</xdr:rowOff>
    </xdr:from>
    <xdr:to>
      <xdr:col>4</xdr:col>
      <xdr:colOff>533400</xdr:colOff>
      <xdr:row>85</xdr:row>
      <xdr:rowOff>24445</xdr:rowOff>
    </xdr:to>
    <xdr:sp macro="" textlink="">
      <xdr:nvSpPr>
        <xdr:cNvPr id="197" name="フローチャート : 判断 196"/>
        <xdr:cNvSpPr/>
      </xdr:nvSpPr>
      <xdr:spPr>
        <a:xfrm>
          <a:off x="3175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9222</xdr:rowOff>
    </xdr:from>
    <xdr:ext cx="762000" cy="259045"/>
    <xdr:sp macro="" textlink="">
      <xdr:nvSpPr>
        <xdr:cNvPr id="198" name="テキスト ボックス 197"/>
        <xdr:cNvSpPr txBox="1"/>
      </xdr:nvSpPr>
      <xdr:spPr>
        <a:xfrm>
          <a:off x="2844800" y="145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102119</xdr:rowOff>
    </xdr:from>
    <xdr:to>
      <xdr:col>3</xdr:col>
      <xdr:colOff>279400</xdr:colOff>
      <xdr:row>84</xdr:row>
      <xdr:rowOff>168887</xdr:rowOff>
    </xdr:to>
    <xdr:cxnSp macro="">
      <xdr:nvCxnSpPr>
        <xdr:cNvPr id="199" name="直線コネクタ 198"/>
        <xdr:cNvCxnSpPr/>
      </xdr:nvCxnSpPr>
      <xdr:spPr>
        <a:xfrm flipV="1">
          <a:off x="1447800" y="14503919"/>
          <a:ext cx="889000" cy="6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57907</xdr:rowOff>
    </xdr:from>
    <xdr:to>
      <xdr:col>3</xdr:col>
      <xdr:colOff>330200</xdr:colOff>
      <xdr:row>84</xdr:row>
      <xdr:rowOff>159507</xdr:rowOff>
    </xdr:to>
    <xdr:sp macro="" textlink="">
      <xdr:nvSpPr>
        <xdr:cNvPr id="200" name="フローチャート : 判断 199"/>
        <xdr:cNvSpPr/>
      </xdr:nvSpPr>
      <xdr:spPr>
        <a:xfrm>
          <a:off x="2286000" y="1445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144284</xdr:rowOff>
    </xdr:from>
    <xdr:ext cx="762000" cy="259045"/>
    <xdr:sp macro="" textlink="">
      <xdr:nvSpPr>
        <xdr:cNvPr id="201" name="テキスト ボックス 200"/>
        <xdr:cNvSpPr txBox="1"/>
      </xdr:nvSpPr>
      <xdr:spPr>
        <a:xfrm>
          <a:off x="1955800" y="1454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163886</xdr:rowOff>
    </xdr:from>
    <xdr:to>
      <xdr:col>2</xdr:col>
      <xdr:colOff>127000</xdr:colOff>
      <xdr:row>85</xdr:row>
      <xdr:rowOff>94036</xdr:rowOff>
    </xdr:to>
    <xdr:sp macro="" textlink="">
      <xdr:nvSpPr>
        <xdr:cNvPr id="202" name="フローチャート : 判断 201"/>
        <xdr:cNvSpPr/>
      </xdr:nvSpPr>
      <xdr:spPr>
        <a:xfrm>
          <a:off x="1397000" y="1456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78813</xdr:rowOff>
    </xdr:from>
    <xdr:ext cx="762000" cy="259045"/>
    <xdr:sp macro="" textlink="">
      <xdr:nvSpPr>
        <xdr:cNvPr id="203" name="テキスト ボックス 202"/>
        <xdr:cNvSpPr txBox="1"/>
      </xdr:nvSpPr>
      <xdr:spPr>
        <a:xfrm>
          <a:off x="1066800" y="14652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24777</xdr:rowOff>
    </xdr:from>
    <xdr:to>
      <xdr:col>7</xdr:col>
      <xdr:colOff>203200</xdr:colOff>
      <xdr:row>84</xdr:row>
      <xdr:rowOff>126377</xdr:rowOff>
    </xdr:to>
    <xdr:sp macro="" textlink="">
      <xdr:nvSpPr>
        <xdr:cNvPr id="209" name="円/楕円 208"/>
        <xdr:cNvSpPr/>
      </xdr:nvSpPr>
      <xdr:spPr>
        <a:xfrm>
          <a:off x="4902200" y="144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41304</xdr:rowOff>
    </xdr:from>
    <xdr:ext cx="762000" cy="259045"/>
    <xdr:sp macro="" textlink="">
      <xdr:nvSpPr>
        <xdr:cNvPr id="210" name="人件費・物件費等の状況該当値テキスト"/>
        <xdr:cNvSpPr txBox="1"/>
      </xdr:nvSpPr>
      <xdr:spPr>
        <a:xfrm>
          <a:off x="5041900" y="1427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104,711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81747</xdr:rowOff>
    </xdr:from>
    <xdr:to>
      <xdr:col>6</xdr:col>
      <xdr:colOff>50800</xdr:colOff>
      <xdr:row>85</xdr:row>
      <xdr:rowOff>11897</xdr:rowOff>
    </xdr:to>
    <xdr:sp macro="" textlink="">
      <xdr:nvSpPr>
        <xdr:cNvPr id="211" name="円/楕円 210"/>
        <xdr:cNvSpPr/>
      </xdr:nvSpPr>
      <xdr:spPr>
        <a:xfrm>
          <a:off x="4064000" y="1448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22074</xdr:rowOff>
    </xdr:from>
    <xdr:ext cx="736600" cy="259045"/>
    <xdr:sp macro="" textlink="">
      <xdr:nvSpPr>
        <xdr:cNvPr id="212" name="テキスト ボックス 211"/>
        <xdr:cNvSpPr txBox="1"/>
      </xdr:nvSpPr>
      <xdr:spPr>
        <a:xfrm>
          <a:off x="3733800" y="14252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107,072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112616</xdr:rowOff>
    </xdr:from>
    <xdr:to>
      <xdr:col>4</xdr:col>
      <xdr:colOff>533400</xdr:colOff>
      <xdr:row>84</xdr:row>
      <xdr:rowOff>42766</xdr:rowOff>
    </xdr:to>
    <xdr:sp macro="" textlink="">
      <xdr:nvSpPr>
        <xdr:cNvPr id="213" name="円/楕円 212"/>
        <xdr:cNvSpPr/>
      </xdr:nvSpPr>
      <xdr:spPr>
        <a:xfrm>
          <a:off x="3175000" y="143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52943</xdr:rowOff>
    </xdr:from>
    <xdr:ext cx="762000" cy="259045"/>
    <xdr:sp macro="" textlink="">
      <xdr:nvSpPr>
        <xdr:cNvPr id="214" name="テキスト ボックス 213"/>
        <xdr:cNvSpPr txBox="1"/>
      </xdr:nvSpPr>
      <xdr:spPr>
        <a:xfrm>
          <a:off x="2844800" y="1411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101,246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51319</xdr:rowOff>
    </xdr:from>
    <xdr:to>
      <xdr:col>3</xdr:col>
      <xdr:colOff>330200</xdr:colOff>
      <xdr:row>84</xdr:row>
      <xdr:rowOff>152919</xdr:rowOff>
    </xdr:to>
    <xdr:sp macro="" textlink="">
      <xdr:nvSpPr>
        <xdr:cNvPr id="215" name="円/楕円 214"/>
        <xdr:cNvSpPr/>
      </xdr:nvSpPr>
      <xdr:spPr>
        <a:xfrm>
          <a:off x="2286000" y="1445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163096</xdr:rowOff>
    </xdr:from>
    <xdr:ext cx="762000" cy="259045"/>
    <xdr:sp macro="" textlink="">
      <xdr:nvSpPr>
        <xdr:cNvPr id="216" name="テキスト ボックス 215"/>
        <xdr:cNvSpPr txBox="1"/>
      </xdr:nvSpPr>
      <xdr:spPr>
        <a:xfrm>
          <a:off x="1955800" y="14221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105,811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118087</xdr:rowOff>
    </xdr:from>
    <xdr:to>
      <xdr:col>2</xdr:col>
      <xdr:colOff>127000</xdr:colOff>
      <xdr:row>85</xdr:row>
      <xdr:rowOff>48237</xdr:rowOff>
    </xdr:to>
    <xdr:sp macro="" textlink="">
      <xdr:nvSpPr>
        <xdr:cNvPr id="217" name="円/楕円 216"/>
        <xdr:cNvSpPr/>
      </xdr:nvSpPr>
      <xdr:spPr>
        <a:xfrm>
          <a:off x="1397000" y="145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58414</xdr:rowOff>
    </xdr:from>
    <xdr:ext cx="762000" cy="259045"/>
    <xdr:sp macro="" textlink="">
      <xdr:nvSpPr>
        <xdr:cNvPr id="218" name="テキスト ボックス 217"/>
        <xdr:cNvSpPr txBox="1"/>
      </xdr:nvSpPr>
      <xdr:spPr>
        <a:xfrm>
          <a:off x="1066800" y="14288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人事院勧告に基づき、給料表の適正な運用に努めてきたが、職員の歪な年齢構成による影響により、類似団体内平均値より</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ポイント高い状況にある。</a:t>
          </a:r>
        </a:p>
        <a:p>
          <a:r>
            <a:rPr lang="ja-JP" altLang="ja-JP" sz="1100">
              <a:solidFill>
                <a:schemeClr val="dk1"/>
              </a:solidFill>
              <a:effectLst/>
              <a:latin typeface="+mn-lt"/>
              <a:ea typeface="+mn-ea"/>
              <a:cs typeface="+mn-cs"/>
            </a:rPr>
            <a:t>　今後、年齢構成上多くなっている年齢層の退職により職員構成が入れ替わることによって、適正化されていくものと考えている。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85</xdr:row>
      <xdr:rowOff>12446</xdr:rowOff>
    </xdr:to>
    <xdr:cxnSp macro="">
      <xdr:nvCxnSpPr>
        <xdr:cNvPr id="245" name="直線コネクタ 244"/>
        <xdr:cNvCxnSpPr/>
      </xdr:nvCxnSpPr>
      <xdr:spPr>
        <a:xfrm flipV="1">
          <a:off x="17018000" y="13842492"/>
          <a:ext cx="0" cy="7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155973</xdr:rowOff>
    </xdr:from>
    <xdr:ext cx="762000" cy="259045"/>
    <xdr:sp macro="" textlink="">
      <xdr:nvSpPr>
        <xdr:cNvPr id="246" name="給与水準   （国との比較）最小値テキスト"/>
        <xdr:cNvSpPr txBox="1"/>
      </xdr:nvSpPr>
      <xdr:spPr>
        <a:xfrm>
          <a:off x="17106900" y="1455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85</xdr:row>
      <xdr:rowOff>12446</xdr:rowOff>
    </xdr:from>
    <xdr:to>
      <xdr:col>24</xdr:col>
      <xdr:colOff>647700</xdr:colOff>
      <xdr:row>85</xdr:row>
      <xdr:rowOff>12446</xdr:rowOff>
    </xdr:to>
    <xdr:cxnSp macro="">
      <xdr:nvCxnSpPr>
        <xdr:cNvPr id="247" name="直線コネクタ 246"/>
        <xdr:cNvCxnSpPr/>
      </xdr:nvCxnSpPr>
      <xdr:spPr>
        <a:xfrm>
          <a:off x="16929100" y="1458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48"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49" name="直線コネクタ 248"/>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85</xdr:row>
      <xdr:rowOff>2794</xdr:rowOff>
    </xdr:to>
    <xdr:cxnSp macro="">
      <xdr:nvCxnSpPr>
        <xdr:cNvPr id="250" name="直線コネクタ 249"/>
        <xdr:cNvCxnSpPr/>
      </xdr:nvCxnSpPr>
      <xdr:spPr>
        <a:xfrm>
          <a:off x="16179800" y="1446022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31514</xdr:rowOff>
    </xdr:from>
    <xdr:ext cx="762000" cy="259045"/>
    <xdr:sp macro="" textlink="">
      <xdr:nvSpPr>
        <xdr:cNvPr id="251" name="給与水準   （国との比較）平均値テキスト"/>
        <xdr:cNvSpPr txBox="1"/>
      </xdr:nvSpPr>
      <xdr:spPr>
        <a:xfrm>
          <a:off x="17106900" y="1409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14987</xdr:rowOff>
    </xdr:from>
    <xdr:to>
      <xdr:col>24</xdr:col>
      <xdr:colOff>609600</xdr:colOff>
      <xdr:row>83</xdr:row>
      <xdr:rowOff>116587</xdr:rowOff>
    </xdr:to>
    <xdr:sp macro="" textlink="">
      <xdr:nvSpPr>
        <xdr:cNvPr id="252" name="フローチャート : 判断 251"/>
        <xdr:cNvSpPr/>
      </xdr:nvSpPr>
      <xdr:spPr>
        <a:xfrm>
          <a:off x="16967200" y="1424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97028</xdr:rowOff>
    </xdr:to>
    <xdr:cxnSp macro="">
      <xdr:nvCxnSpPr>
        <xdr:cNvPr id="253" name="直線コネクタ 252"/>
        <xdr:cNvCxnSpPr/>
      </xdr:nvCxnSpPr>
      <xdr:spPr>
        <a:xfrm flipV="1">
          <a:off x="15290800" y="144602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72898</xdr:rowOff>
    </xdr:from>
    <xdr:to>
      <xdr:col>23</xdr:col>
      <xdr:colOff>457200</xdr:colOff>
      <xdr:row>84</xdr:row>
      <xdr:rowOff>3048</xdr:rowOff>
    </xdr:to>
    <xdr:sp macro="" textlink="">
      <xdr:nvSpPr>
        <xdr:cNvPr id="254" name="フローチャート : 判断 253"/>
        <xdr:cNvSpPr/>
      </xdr:nvSpPr>
      <xdr:spPr>
        <a:xfrm>
          <a:off x="16129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13225</xdr:rowOff>
    </xdr:from>
    <xdr:ext cx="736600" cy="259045"/>
    <xdr:sp macro="" textlink="">
      <xdr:nvSpPr>
        <xdr:cNvPr id="255" name="テキスト ボックス 254"/>
        <xdr:cNvSpPr txBox="1"/>
      </xdr:nvSpPr>
      <xdr:spPr>
        <a:xfrm>
          <a:off x="15798800" y="1407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97028</xdr:rowOff>
    </xdr:from>
    <xdr:to>
      <xdr:col>22</xdr:col>
      <xdr:colOff>203200</xdr:colOff>
      <xdr:row>89</xdr:row>
      <xdr:rowOff>31242</xdr:rowOff>
    </xdr:to>
    <xdr:cxnSp macro="">
      <xdr:nvCxnSpPr>
        <xdr:cNvPr id="256" name="直線コネクタ 255"/>
        <xdr:cNvCxnSpPr/>
      </xdr:nvCxnSpPr>
      <xdr:spPr>
        <a:xfrm flipV="1">
          <a:off x="14401800" y="14498828"/>
          <a:ext cx="8890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82550</xdr:rowOff>
    </xdr:from>
    <xdr:to>
      <xdr:col>22</xdr:col>
      <xdr:colOff>254000</xdr:colOff>
      <xdr:row>84</xdr:row>
      <xdr:rowOff>12700</xdr:rowOff>
    </xdr:to>
    <xdr:sp macro="" textlink="">
      <xdr:nvSpPr>
        <xdr:cNvPr id="257" name="フローチャート : 判断 256"/>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22877</xdr:rowOff>
    </xdr:from>
    <xdr:ext cx="762000" cy="259045"/>
    <xdr:sp macro="" textlink="">
      <xdr:nvSpPr>
        <xdr:cNvPr id="258" name="テキスト ボックス 257"/>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152146</xdr:rowOff>
    </xdr:from>
    <xdr:to>
      <xdr:col>21</xdr:col>
      <xdr:colOff>0</xdr:colOff>
      <xdr:row>89</xdr:row>
      <xdr:rowOff>31242</xdr:rowOff>
    </xdr:to>
    <xdr:cxnSp macro="">
      <xdr:nvCxnSpPr>
        <xdr:cNvPr id="259" name="直線コネクタ 258"/>
        <xdr:cNvCxnSpPr/>
      </xdr:nvCxnSpPr>
      <xdr:spPr>
        <a:xfrm>
          <a:off x="13512800" y="1506829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26415</xdr:rowOff>
    </xdr:from>
    <xdr:to>
      <xdr:col>21</xdr:col>
      <xdr:colOff>50800</xdr:colOff>
      <xdr:row>88</xdr:row>
      <xdr:rowOff>128015</xdr:rowOff>
    </xdr:to>
    <xdr:sp macro="" textlink="">
      <xdr:nvSpPr>
        <xdr:cNvPr id="260" name="フローチャート : 判断 259"/>
        <xdr:cNvSpPr/>
      </xdr:nvSpPr>
      <xdr:spPr>
        <a:xfrm>
          <a:off x="14351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138192</xdr:rowOff>
    </xdr:from>
    <xdr:ext cx="762000" cy="259045"/>
    <xdr:sp macro="" textlink="">
      <xdr:nvSpPr>
        <xdr:cNvPr id="261" name="テキスト ボックス 260"/>
        <xdr:cNvSpPr txBox="1"/>
      </xdr:nvSpPr>
      <xdr:spPr>
        <a:xfrm>
          <a:off x="14020800" y="1488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26415</xdr:rowOff>
    </xdr:from>
    <xdr:to>
      <xdr:col>19</xdr:col>
      <xdr:colOff>533400</xdr:colOff>
      <xdr:row>88</xdr:row>
      <xdr:rowOff>128015</xdr:rowOff>
    </xdr:to>
    <xdr:sp macro="" textlink="">
      <xdr:nvSpPr>
        <xdr:cNvPr id="262" name="フローチャート : 判断 261"/>
        <xdr:cNvSpPr/>
      </xdr:nvSpPr>
      <xdr:spPr>
        <a:xfrm>
          <a:off x="13462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112792</xdr:rowOff>
    </xdr:from>
    <xdr:ext cx="762000" cy="259045"/>
    <xdr:sp macro="" textlink="">
      <xdr:nvSpPr>
        <xdr:cNvPr id="263" name="テキスト ボックス 262"/>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123444</xdr:rowOff>
    </xdr:from>
    <xdr:to>
      <xdr:col>24</xdr:col>
      <xdr:colOff>609600</xdr:colOff>
      <xdr:row>85</xdr:row>
      <xdr:rowOff>53594</xdr:rowOff>
    </xdr:to>
    <xdr:sp macro="" textlink="">
      <xdr:nvSpPr>
        <xdr:cNvPr id="269" name="円/楕円 268"/>
        <xdr:cNvSpPr/>
      </xdr:nvSpPr>
      <xdr:spPr>
        <a:xfrm>
          <a:off x="16967200" y="1452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19321</xdr:rowOff>
    </xdr:from>
    <xdr:ext cx="762000" cy="259045"/>
    <xdr:sp macro="" textlink="">
      <xdr:nvSpPr>
        <xdr:cNvPr id="270" name="給与水準   （国との比較）該当値テキスト"/>
        <xdr:cNvSpPr txBox="1"/>
      </xdr:nvSpPr>
      <xdr:spPr>
        <a:xfrm>
          <a:off x="17106900" y="144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7620</xdr:rowOff>
    </xdr:from>
    <xdr:to>
      <xdr:col>23</xdr:col>
      <xdr:colOff>457200</xdr:colOff>
      <xdr:row>84</xdr:row>
      <xdr:rowOff>109220</xdr:rowOff>
    </xdr:to>
    <xdr:sp macro="" textlink="">
      <xdr:nvSpPr>
        <xdr:cNvPr id="271" name="円/楕円 270"/>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93997</xdr:rowOff>
    </xdr:from>
    <xdr:ext cx="736600" cy="259045"/>
    <xdr:sp macro="" textlink="">
      <xdr:nvSpPr>
        <xdr:cNvPr id="272" name="テキスト ボックス 271"/>
        <xdr:cNvSpPr txBox="1"/>
      </xdr:nvSpPr>
      <xdr:spPr>
        <a:xfrm>
          <a:off x="15798800" y="1449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46228</xdr:rowOff>
    </xdr:from>
    <xdr:to>
      <xdr:col>22</xdr:col>
      <xdr:colOff>254000</xdr:colOff>
      <xdr:row>84</xdr:row>
      <xdr:rowOff>147828</xdr:rowOff>
    </xdr:to>
    <xdr:sp macro="" textlink="">
      <xdr:nvSpPr>
        <xdr:cNvPr id="273" name="円/楕円 272"/>
        <xdr:cNvSpPr/>
      </xdr:nvSpPr>
      <xdr:spPr>
        <a:xfrm>
          <a:off x="15240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132605</xdr:rowOff>
    </xdr:from>
    <xdr:ext cx="762000" cy="259045"/>
    <xdr:sp macro="" textlink="">
      <xdr:nvSpPr>
        <xdr:cNvPr id="274" name="テキスト ボックス 273"/>
        <xdr:cNvSpPr txBox="1"/>
      </xdr:nvSpPr>
      <xdr:spPr>
        <a:xfrm>
          <a:off x="14909800" y="145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151892</xdr:rowOff>
    </xdr:from>
    <xdr:to>
      <xdr:col>21</xdr:col>
      <xdr:colOff>50800</xdr:colOff>
      <xdr:row>89</xdr:row>
      <xdr:rowOff>82042</xdr:rowOff>
    </xdr:to>
    <xdr:sp macro="" textlink="">
      <xdr:nvSpPr>
        <xdr:cNvPr id="275" name="円/楕円 274"/>
        <xdr:cNvSpPr/>
      </xdr:nvSpPr>
      <xdr:spPr>
        <a:xfrm>
          <a:off x="14351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66819</xdr:rowOff>
    </xdr:from>
    <xdr:ext cx="762000" cy="259045"/>
    <xdr:sp macro="" textlink="">
      <xdr:nvSpPr>
        <xdr:cNvPr id="276" name="テキスト ボックス 275"/>
        <xdr:cNvSpPr txBox="1"/>
      </xdr:nvSpPr>
      <xdr:spPr>
        <a:xfrm>
          <a:off x="14020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101346</xdr:rowOff>
    </xdr:from>
    <xdr:to>
      <xdr:col>19</xdr:col>
      <xdr:colOff>533400</xdr:colOff>
      <xdr:row>88</xdr:row>
      <xdr:rowOff>31496</xdr:rowOff>
    </xdr:to>
    <xdr:sp macro="" textlink="">
      <xdr:nvSpPr>
        <xdr:cNvPr id="277" name="円/楕円 276"/>
        <xdr:cNvSpPr/>
      </xdr:nvSpPr>
      <xdr:spPr>
        <a:xfrm>
          <a:off x="13462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41673</xdr:rowOff>
    </xdr:from>
    <xdr:ext cx="762000" cy="259045"/>
    <xdr:sp macro="" textlink="">
      <xdr:nvSpPr>
        <xdr:cNvPr id="278" name="テキスト ボックス 277"/>
        <xdr:cNvSpPr txBox="1"/>
      </xdr:nvSpPr>
      <xdr:spPr>
        <a:xfrm>
          <a:off x="13131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市全体の職員数は、平成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月に策定した高岡市行財政改革推進方針に基づき、平成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年度初を起点として、平成</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人を減員することを目標に計画的な削減を進めている。</a:t>
          </a:r>
          <a:endParaRPr lang="ja-JP" altLang="ja-JP" sz="1400">
            <a:effectLst/>
          </a:endParaRPr>
        </a:p>
        <a:p>
          <a:r>
            <a:rPr kumimoji="1" lang="ja-JP" altLang="ja-JP" sz="1100">
              <a:solidFill>
                <a:schemeClr val="dk1"/>
              </a:solidFill>
              <a:effectLst/>
              <a:latin typeface="+mn-lt"/>
              <a:ea typeface="+mn-ea"/>
              <a:cs typeface="+mn-cs"/>
            </a:rPr>
            <a:t>　今後とも、事務事業の執行体制の見直しや業務の共同処理、民間活力の活用等による効率的な行政運営を進めるとともに、住民サービスの水準に配慮したうえで、職員数の適正化に努める。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5" name="直線コネクタ 29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6" name="テキスト ボックス 29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7" name="直線コネクタ 29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8" name="テキスト ボックス 29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9" name="直線コネクタ 29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0" name="テキスト ボックス 29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1" name="直線コネクタ 30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2" name="テキスト ボックス 30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3" name="直線コネクタ 30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4" name="テキスト ボックス 30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6" name="テキスト ボックス 30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56092</xdr:rowOff>
    </xdr:from>
    <xdr:to>
      <xdr:col>24</xdr:col>
      <xdr:colOff>558800</xdr:colOff>
      <xdr:row>67</xdr:row>
      <xdr:rowOff>23706</xdr:rowOff>
    </xdr:to>
    <xdr:cxnSp macro="">
      <xdr:nvCxnSpPr>
        <xdr:cNvPr id="308" name="直線コネクタ 307"/>
        <xdr:cNvCxnSpPr/>
      </xdr:nvCxnSpPr>
      <xdr:spPr>
        <a:xfrm flipV="1">
          <a:off x="17018000" y="10171642"/>
          <a:ext cx="0" cy="1339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167233</xdr:rowOff>
    </xdr:from>
    <xdr:ext cx="762000" cy="259045"/>
    <xdr:sp macro="" textlink="">
      <xdr:nvSpPr>
        <xdr:cNvPr id="309" name="定員管理の状況最小値テキスト"/>
        <xdr:cNvSpPr txBox="1"/>
      </xdr:nvSpPr>
      <xdr:spPr>
        <a:xfrm>
          <a:off x="17106900" y="1148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67</xdr:row>
      <xdr:rowOff>23706</xdr:rowOff>
    </xdr:from>
    <xdr:to>
      <xdr:col>24</xdr:col>
      <xdr:colOff>647700</xdr:colOff>
      <xdr:row>67</xdr:row>
      <xdr:rowOff>23706</xdr:rowOff>
    </xdr:to>
    <xdr:cxnSp macro="">
      <xdr:nvCxnSpPr>
        <xdr:cNvPr id="310" name="直線コネクタ 309"/>
        <xdr:cNvCxnSpPr/>
      </xdr:nvCxnSpPr>
      <xdr:spPr>
        <a:xfrm>
          <a:off x="16929100" y="1151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142469</xdr:rowOff>
    </xdr:from>
    <xdr:ext cx="762000" cy="259045"/>
    <xdr:sp macro="" textlink="">
      <xdr:nvSpPr>
        <xdr:cNvPr id="311" name="定員管理の状況最大値テキスト"/>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59</xdr:row>
      <xdr:rowOff>56092</xdr:rowOff>
    </xdr:from>
    <xdr:to>
      <xdr:col>24</xdr:col>
      <xdr:colOff>647700</xdr:colOff>
      <xdr:row>59</xdr:row>
      <xdr:rowOff>56092</xdr:rowOff>
    </xdr:to>
    <xdr:cxnSp macro="">
      <xdr:nvCxnSpPr>
        <xdr:cNvPr id="312" name="直線コネクタ 311"/>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117263</xdr:rowOff>
    </xdr:from>
    <xdr:to>
      <xdr:col>24</xdr:col>
      <xdr:colOff>558800</xdr:colOff>
      <xdr:row>65</xdr:row>
      <xdr:rowOff>141394</xdr:rowOff>
    </xdr:to>
    <xdr:cxnSp macro="">
      <xdr:nvCxnSpPr>
        <xdr:cNvPr id="313" name="直線コネクタ 312"/>
        <xdr:cNvCxnSpPr/>
      </xdr:nvCxnSpPr>
      <xdr:spPr>
        <a:xfrm>
          <a:off x="16179800" y="112615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152417</xdr:rowOff>
    </xdr:from>
    <xdr:ext cx="762000" cy="259045"/>
    <xdr:sp macro="" textlink="">
      <xdr:nvSpPr>
        <xdr:cNvPr id="314" name="定員管理の状況平均値テキスト"/>
        <xdr:cNvSpPr txBox="1"/>
      </xdr:nvSpPr>
      <xdr:spPr>
        <a:xfrm>
          <a:off x="17106900" y="1078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6.48</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135890</xdr:rowOff>
    </xdr:from>
    <xdr:to>
      <xdr:col>24</xdr:col>
      <xdr:colOff>609600</xdr:colOff>
      <xdr:row>64</xdr:row>
      <xdr:rowOff>66040</xdr:rowOff>
    </xdr:to>
    <xdr:sp macro="" textlink="">
      <xdr:nvSpPr>
        <xdr:cNvPr id="315" name="フローチャート : 判断 314"/>
        <xdr:cNvSpPr/>
      </xdr:nvSpPr>
      <xdr:spPr>
        <a:xfrm>
          <a:off x="169672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117263</xdr:rowOff>
    </xdr:from>
    <xdr:to>
      <xdr:col>23</xdr:col>
      <xdr:colOff>406400</xdr:colOff>
      <xdr:row>65</xdr:row>
      <xdr:rowOff>149437</xdr:rowOff>
    </xdr:to>
    <xdr:cxnSp macro="">
      <xdr:nvCxnSpPr>
        <xdr:cNvPr id="316" name="直線コネクタ 315"/>
        <xdr:cNvCxnSpPr/>
      </xdr:nvCxnSpPr>
      <xdr:spPr>
        <a:xfrm flipV="1">
          <a:off x="15290800" y="1126151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142452</xdr:rowOff>
    </xdr:from>
    <xdr:to>
      <xdr:col>23</xdr:col>
      <xdr:colOff>457200</xdr:colOff>
      <xdr:row>63</xdr:row>
      <xdr:rowOff>72602</xdr:rowOff>
    </xdr:to>
    <xdr:sp macro="" textlink="">
      <xdr:nvSpPr>
        <xdr:cNvPr id="317" name="フローチャート : 判断 316"/>
        <xdr:cNvSpPr/>
      </xdr:nvSpPr>
      <xdr:spPr>
        <a:xfrm>
          <a:off x="16129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82779</xdr:rowOff>
    </xdr:from>
    <xdr:ext cx="736600" cy="259045"/>
    <xdr:sp macro="" textlink="">
      <xdr:nvSpPr>
        <xdr:cNvPr id="318" name="テキスト ボックス 317"/>
        <xdr:cNvSpPr txBox="1"/>
      </xdr:nvSpPr>
      <xdr:spPr>
        <a:xfrm>
          <a:off x="15798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149437</xdr:rowOff>
    </xdr:from>
    <xdr:to>
      <xdr:col>22</xdr:col>
      <xdr:colOff>203200</xdr:colOff>
      <xdr:row>66</xdr:row>
      <xdr:rowOff>18204</xdr:rowOff>
    </xdr:to>
    <xdr:cxnSp macro="">
      <xdr:nvCxnSpPr>
        <xdr:cNvPr id="319" name="直線コネクタ 318"/>
        <xdr:cNvCxnSpPr/>
      </xdr:nvCxnSpPr>
      <xdr:spPr>
        <a:xfrm flipV="1">
          <a:off x="14401800" y="112936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158538</xdr:rowOff>
    </xdr:from>
    <xdr:to>
      <xdr:col>22</xdr:col>
      <xdr:colOff>254000</xdr:colOff>
      <xdr:row>63</xdr:row>
      <xdr:rowOff>88688</xdr:rowOff>
    </xdr:to>
    <xdr:sp macro="" textlink="">
      <xdr:nvSpPr>
        <xdr:cNvPr id="320" name="フローチャート : 判断 319"/>
        <xdr:cNvSpPr/>
      </xdr:nvSpPr>
      <xdr:spPr>
        <a:xfrm>
          <a:off x="15240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98865</xdr:rowOff>
    </xdr:from>
    <xdr:ext cx="762000" cy="259045"/>
    <xdr:sp macro="" textlink="">
      <xdr:nvSpPr>
        <xdr:cNvPr id="321" name="テキスト ボックス 320"/>
        <xdr:cNvSpPr txBox="1"/>
      </xdr:nvSpPr>
      <xdr:spPr>
        <a:xfrm>
          <a:off x="14909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18204</xdr:rowOff>
    </xdr:from>
    <xdr:to>
      <xdr:col>21</xdr:col>
      <xdr:colOff>0</xdr:colOff>
      <xdr:row>66</xdr:row>
      <xdr:rowOff>102658</xdr:rowOff>
    </xdr:to>
    <xdr:cxnSp macro="">
      <xdr:nvCxnSpPr>
        <xdr:cNvPr id="322" name="直線コネクタ 321"/>
        <xdr:cNvCxnSpPr/>
      </xdr:nvCxnSpPr>
      <xdr:spPr>
        <a:xfrm flipV="1">
          <a:off x="13512800" y="11333904"/>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3175</xdr:rowOff>
    </xdr:from>
    <xdr:to>
      <xdr:col>21</xdr:col>
      <xdr:colOff>50800</xdr:colOff>
      <xdr:row>63</xdr:row>
      <xdr:rowOff>104775</xdr:rowOff>
    </xdr:to>
    <xdr:sp macro="" textlink="">
      <xdr:nvSpPr>
        <xdr:cNvPr id="323" name="フローチャート : 判断 322"/>
        <xdr:cNvSpPr/>
      </xdr:nvSpPr>
      <xdr:spPr>
        <a:xfrm>
          <a:off x="14351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114952</xdr:rowOff>
    </xdr:from>
    <xdr:ext cx="762000" cy="259045"/>
    <xdr:sp macro="" textlink="">
      <xdr:nvSpPr>
        <xdr:cNvPr id="324" name="テキスト ボックス 323"/>
        <xdr:cNvSpPr txBox="1"/>
      </xdr:nvSpPr>
      <xdr:spPr>
        <a:xfrm>
          <a:off x="14020800" y="1057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67521</xdr:rowOff>
    </xdr:from>
    <xdr:to>
      <xdr:col>19</xdr:col>
      <xdr:colOff>533400</xdr:colOff>
      <xdr:row>63</xdr:row>
      <xdr:rowOff>169121</xdr:rowOff>
    </xdr:to>
    <xdr:sp macro="" textlink="">
      <xdr:nvSpPr>
        <xdr:cNvPr id="325" name="フローチャート : 判断 324"/>
        <xdr:cNvSpPr/>
      </xdr:nvSpPr>
      <xdr:spPr>
        <a:xfrm>
          <a:off x="13462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7848</xdr:rowOff>
    </xdr:from>
    <xdr:ext cx="762000" cy="259045"/>
    <xdr:sp macro="" textlink="">
      <xdr:nvSpPr>
        <xdr:cNvPr id="326" name="テキスト ボックス 325"/>
        <xdr:cNvSpPr txBox="1"/>
      </xdr:nvSpPr>
      <xdr:spPr>
        <a:xfrm>
          <a:off x="13131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90594</xdr:rowOff>
    </xdr:from>
    <xdr:to>
      <xdr:col>24</xdr:col>
      <xdr:colOff>609600</xdr:colOff>
      <xdr:row>66</xdr:row>
      <xdr:rowOff>20744</xdr:rowOff>
    </xdr:to>
    <xdr:sp macro="" textlink="">
      <xdr:nvSpPr>
        <xdr:cNvPr id="332" name="円/楕円 331"/>
        <xdr:cNvSpPr/>
      </xdr:nvSpPr>
      <xdr:spPr>
        <a:xfrm>
          <a:off x="169672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62671</xdr:rowOff>
    </xdr:from>
    <xdr:ext cx="762000" cy="259045"/>
    <xdr:sp macro="" textlink="">
      <xdr:nvSpPr>
        <xdr:cNvPr id="333" name="定員管理の状況該当値テキスト"/>
        <xdr:cNvSpPr txBox="1"/>
      </xdr:nvSpPr>
      <xdr:spPr>
        <a:xfrm>
          <a:off x="17106900" y="1120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66463</xdr:rowOff>
    </xdr:from>
    <xdr:to>
      <xdr:col>23</xdr:col>
      <xdr:colOff>457200</xdr:colOff>
      <xdr:row>65</xdr:row>
      <xdr:rowOff>168063</xdr:rowOff>
    </xdr:to>
    <xdr:sp macro="" textlink="">
      <xdr:nvSpPr>
        <xdr:cNvPr id="334" name="円/楕円 333"/>
        <xdr:cNvSpPr/>
      </xdr:nvSpPr>
      <xdr:spPr>
        <a:xfrm>
          <a:off x="16129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152840</xdr:rowOff>
    </xdr:from>
    <xdr:ext cx="736600" cy="259045"/>
    <xdr:sp macro="" textlink="">
      <xdr:nvSpPr>
        <xdr:cNvPr id="335" name="テキスト ボックス 334"/>
        <xdr:cNvSpPr txBox="1"/>
      </xdr:nvSpPr>
      <xdr:spPr>
        <a:xfrm>
          <a:off x="15798800" y="1129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98637</xdr:rowOff>
    </xdr:from>
    <xdr:to>
      <xdr:col>22</xdr:col>
      <xdr:colOff>254000</xdr:colOff>
      <xdr:row>66</xdr:row>
      <xdr:rowOff>28787</xdr:rowOff>
    </xdr:to>
    <xdr:sp macro="" textlink="">
      <xdr:nvSpPr>
        <xdr:cNvPr id="336" name="円/楕円 335"/>
        <xdr:cNvSpPr/>
      </xdr:nvSpPr>
      <xdr:spPr>
        <a:xfrm>
          <a:off x="15240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13564</xdr:rowOff>
    </xdr:from>
    <xdr:ext cx="762000" cy="259045"/>
    <xdr:sp macro="" textlink="">
      <xdr:nvSpPr>
        <xdr:cNvPr id="337" name="テキスト ボックス 336"/>
        <xdr:cNvSpPr txBox="1"/>
      </xdr:nvSpPr>
      <xdr:spPr>
        <a:xfrm>
          <a:off x="14909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138854</xdr:rowOff>
    </xdr:from>
    <xdr:to>
      <xdr:col>21</xdr:col>
      <xdr:colOff>50800</xdr:colOff>
      <xdr:row>66</xdr:row>
      <xdr:rowOff>69004</xdr:rowOff>
    </xdr:to>
    <xdr:sp macro="" textlink="">
      <xdr:nvSpPr>
        <xdr:cNvPr id="338" name="円/楕円 337"/>
        <xdr:cNvSpPr/>
      </xdr:nvSpPr>
      <xdr:spPr>
        <a:xfrm>
          <a:off x="14351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53781</xdr:rowOff>
    </xdr:from>
    <xdr:ext cx="762000" cy="259045"/>
    <xdr:sp macro="" textlink="">
      <xdr:nvSpPr>
        <xdr:cNvPr id="339" name="テキスト ボックス 338"/>
        <xdr:cNvSpPr txBox="1"/>
      </xdr:nvSpPr>
      <xdr:spPr>
        <a:xfrm>
          <a:off x="14020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51858</xdr:rowOff>
    </xdr:from>
    <xdr:to>
      <xdr:col>19</xdr:col>
      <xdr:colOff>533400</xdr:colOff>
      <xdr:row>66</xdr:row>
      <xdr:rowOff>153458</xdr:rowOff>
    </xdr:to>
    <xdr:sp macro="" textlink="">
      <xdr:nvSpPr>
        <xdr:cNvPr id="340" name="円/楕円 339"/>
        <xdr:cNvSpPr/>
      </xdr:nvSpPr>
      <xdr:spPr>
        <a:xfrm>
          <a:off x="13462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138235</xdr:rowOff>
    </xdr:from>
    <xdr:ext cx="762000" cy="259045"/>
    <xdr:sp macro="" textlink="">
      <xdr:nvSpPr>
        <xdr:cNvPr id="341" name="テキスト ボックス 340"/>
        <xdr:cNvSpPr txBox="1"/>
      </xdr:nvSpPr>
      <xdr:spPr>
        <a:xfrm>
          <a:off x="13131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北陸新幹線開業に向けた社会資本の整備や、小中学校の大規模改造・耐震補強工事などの事業、並びに総合斎場建設事業等を推進してきたことにより、</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年度にかけて事業が集中し、</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年度まで年間平均約</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億円前後の地方債を発行してており、発行額のピークである</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年度には</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億円を超えた。この結果、地方債の償還は本格化しており、</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年度が償還のピークであることから、実質公債費比率は再び上昇していくものである。</a:t>
          </a:r>
          <a:endParaRPr lang="ja-JP" altLang="ja-JP" sz="1400">
            <a:effectLst/>
          </a:endParaRPr>
        </a:p>
        <a:p>
          <a:r>
            <a:rPr kumimoji="1" lang="ja-JP" altLang="ja-JP" sz="1100">
              <a:solidFill>
                <a:schemeClr val="dk1"/>
              </a:solidFill>
              <a:effectLst/>
              <a:latin typeface="+mn-lt"/>
              <a:ea typeface="+mn-ea"/>
              <a:cs typeface="+mn-cs"/>
            </a:rPr>
            <a:t>　このため、今後とも投資的事業を中心に優先度、緊急度、事業効果について十分点検の上、事業の選択と効果的な財源配分を行うなど、適正な市債管理に努め、上昇抑制を図る。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12954</xdr:rowOff>
    </xdr:to>
    <xdr:cxnSp macro="">
      <xdr:nvCxnSpPr>
        <xdr:cNvPr id="368" name="直線コネクタ 367"/>
        <xdr:cNvCxnSpPr/>
      </xdr:nvCxnSpPr>
      <xdr:spPr>
        <a:xfrm flipV="1">
          <a:off x="17018000" y="6261100"/>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156481</xdr:rowOff>
    </xdr:from>
    <xdr:ext cx="762000" cy="259045"/>
    <xdr:sp macro="" textlink="">
      <xdr:nvSpPr>
        <xdr:cNvPr id="369"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12954</xdr:rowOff>
    </xdr:from>
    <xdr:to>
      <xdr:col>24</xdr:col>
      <xdr:colOff>647700</xdr:colOff>
      <xdr:row>45</xdr:row>
      <xdr:rowOff>12954</xdr:rowOff>
    </xdr:to>
    <xdr:cxnSp macro="">
      <xdr:nvCxnSpPr>
        <xdr:cNvPr id="370" name="直線コネクタ 369"/>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45</xdr:row>
      <xdr:rowOff>3302</xdr:rowOff>
    </xdr:from>
    <xdr:to>
      <xdr:col>24</xdr:col>
      <xdr:colOff>558800</xdr:colOff>
      <xdr:row>45</xdr:row>
      <xdr:rowOff>12954</xdr:rowOff>
    </xdr:to>
    <xdr:cxnSp macro="">
      <xdr:nvCxnSpPr>
        <xdr:cNvPr id="373" name="直線コネクタ 372"/>
        <xdr:cNvCxnSpPr/>
      </xdr:nvCxnSpPr>
      <xdr:spPr>
        <a:xfrm>
          <a:off x="16179800" y="77185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100093</xdr:rowOff>
    </xdr:from>
    <xdr:ext cx="762000" cy="259045"/>
    <xdr:sp macro="" textlink="">
      <xdr:nvSpPr>
        <xdr:cNvPr id="374" name="公債費負担の状況平均値テキスト"/>
        <xdr:cNvSpPr txBox="1"/>
      </xdr:nvSpPr>
      <xdr:spPr>
        <a:xfrm>
          <a:off x="17106900" y="661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375" name="フローチャート : 判断 374"/>
        <xdr:cNvSpPr/>
      </xdr:nvSpPr>
      <xdr:spPr>
        <a:xfrm>
          <a:off x="169672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45</xdr:row>
      <xdr:rowOff>3302</xdr:rowOff>
    </xdr:from>
    <xdr:to>
      <xdr:col>23</xdr:col>
      <xdr:colOff>406400</xdr:colOff>
      <xdr:row>45</xdr:row>
      <xdr:rowOff>41910</xdr:rowOff>
    </xdr:to>
    <xdr:cxnSp macro="">
      <xdr:nvCxnSpPr>
        <xdr:cNvPr id="376" name="直線コネクタ 375"/>
        <xdr:cNvCxnSpPr/>
      </xdr:nvCxnSpPr>
      <xdr:spPr>
        <a:xfrm flipV="1">
          <a:off x="15290800" y="77185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25654</xdr:rowOff>
    </xdr:from>
    <xdr:to>
      <xdr:col>23</xdr:col>
      <xdr:colOff>457200</xdr:colOff>
      <xdr:row>39</xdr:row>
      <xdr:rowOff>127254</xdr:rowOff>
    </xdr:to>
    <xdr:sp macro="" textlink="">
      <xdr:nvSpPr>
        <xdr:cNvPr id="377" name="フローチャート : 判断 376"/>
        <xdr:cNvSpPr/>
      </xdr:nvSpPr>
      <xdr:spPr>
        <a:xfrm>
          <a:off x="16129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137431</xdr:rowOff>
    </xdr:from>
    <xdr:ext cx="736600" cy="259045"/>
    <xdr:sp macro="" textlink="">
      <xdr:nvSpPr>
        <xdr:cNvPr id="378" name="テキスト ボックス 377"/>
        <xdr:cNvSpPr txBox="1"/>
      </xdr:nvSpPr>
      <xdr:spPr>
        <a:xfrm>
          <a:off x="15798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21</xdr:col>
      <xdr:colOff>0</xdr:colOff>
      <xdr:row>45</xdr:row>
      <xdr:rowOff>41910</xdr:rowOff>
    </xdr:from>
    <xdr:to>
      <xdr:col>22</xdr:col>
      <xdr:colOff>203200</xdr:colOff>
      <xdr:row>45</xdr:row>
      <xdr:rowOff>90170</xdr:rowOff>
    </xdr:to>
    <xdr:cxnSp macro="">
      <xdr:nvCxnSpPr>
        <xdr:cNvPr id="379" name="直線コネクタ 378"/>
        <xdr:cNvCxnSpPr/>
      </xdr:nvCxnSpPr>
      <xdr:spPr>
        <a:xfrm flipV="1">
          <a:off x="14401800" y="77571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93218</xdr:rowOff>
    </xdr:from>
    <xdr:to>
      <xdr:col>22</xdr:col>
      <xdr:colOff>254000</xdr:colOff>
      <xdr:row>40</xdr:row>
      <xdr:rowOff>23368</xdr:rowOff>
    </xdr:to>
    <xdr:sp macro="" textlink="">
      <xdr:nvSpPr>
        <xdr:cNvPr id="380" name="フローチャート : 判断 379"/>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33545</xdr:rowOff>
    </xdr:from>
    <xdr:ext cx="762000" cy="259045"/>
    <xdr:sp macro="" textlink="">
      <xdr:nvSpPr>
        <xdr:cNvPr id="381" name="テキスト ボックス 380"/>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80518</xdr:rowOff>
    </xdr:from>
    <xdr:to>
      <xdr:col>21</xdr:col>
      <xdr:colOff>0</xdr:colOff>
      <xdr:row>45</xdr:row>
      <xdr:rowOff>90170</xdr:rowOff>
    </xdr:to>
    <xdr:cxnSp macro="">
      <xdr:nvCxnSpPr>
        <xdr:cNvPr id="382" name="直線コネクタ 381"/>
        <xdr:cNvCxnSpPr/>
      </xdr:nvCxnSpPr>
      <xdr:spPr>
        <a:xfrm>
          <a:off x="13512800" y="77957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8636</xdr:rowOff>
    </xdr:from>
    <xdr:to>
      <xdr:col>21</xdr:col>
      <xdr:colOff>50800</xdr:colOff>
      <xdr:row>40</xdr:row>
      <xdr:rowOff>110236</xdr:rowOff>
    </xdr:to>
    <xdr:sp macro="" textlink="">
      <xdr:nvSpPr>
        <xdr:cNvPr id="383" name="フローチャート : 判断 382"/>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120413</xdr:rowOff>
    </xdr:from>
    <xdr:ext cx="762000" cy="259045"/>
    <xdr:sp macro="" textlink="">
      <xdr:nvSpPr>
        <xdr:cNvPr id="384" name="テキスト ボックス 383"/>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85852</xdr:rowOff>
    </xdr:from>
    <xdr:to>
      <xdr:col>19</xdr:col>
      <xdr:colOff>533400</xdr:colOff>
      <xdr:row>41</xdr:row>
      <xdr:rowOff>16002</xdr:rowOff>
    </xdr:to>
    <xdr:sp macro="" textlink="">
      <xdr:nvSpPr>
        <xdr:cNvPr id="385" name="フローチャート : 判断 384"/>
        <xdr:cNvSpPr/>
      </xdr:nvSpPr>
      <xdr:spPr>
        <a:xfrm>
          <a:off x="13462000" y="69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26179</xdr:rowOff>
    </xdr:from>
    <xdr:ext cx="762000" cy="259045"/>
    <xdr:sp macro="" textlink="">
      <xdr:nvSpPr>
        <xdr:cNvPr id="386" name="テキスト ボックス 385"/>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44</xdr:row>
      <xdr:rowOff>133604</xdr:rowOff>
    </xdr:from>
    <xdr:to>
      <xdr:col>24</xdr:col>
      <xdr:colOff>609600</xdr:colOff>
      <xdr:row>45</xdr:row>
      <xdr:rowOff>63754</xdr:rowOff>
    </xdr:to>
    <xdr:sp macro="" textlink="">
      <xdr:nvSpPr>
        <xdr:cNvPr id="392" name="円/楕円 391"/>
        <xdr:cNvSpPr/>
      </xdr:nvSpPr>
      <xdr:spPr>
        <a:xfrm>
          <a:off x="16967200" y="767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44</xdr:row>
      <xdr:rowOff>29481</xdr:rowOff>
    </xdr:from>
    <xdr:ext cx="762000" cy="259045"/>
    <xdr:sp macro="" textlink="">
      <xdr:nvSpPr>
        <xdr:cNvPr id="393" name="公債費負担の状況該当値テキスト"/>
        <xdr:cNvSpPr txBox="1"/>
      </xdr:nvSpPr>
      <xdr:spPr>
        <a:xfrm>
          <a:off x="17106900" y="757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123952</xdr:rowOff>
    </xdr:from>
    <xdr:to>
      <xdr:col>23</xdr:col>
      <xdr:colOff>457200</xdr:colOff>
      <xdr:row>45</xdr:row>
      <xdr:rowOff>54102</xdr:rowOff>
    </xdr:to>
    <xdr:sp macro="" textlink="">
      <xdr:nvSpPr>
        <xdr:cNvPr id="394" name="円/楕円 393"/>
        <xdr:cNvSpPr/>
      </xdr:nvSpPr>
      <xdr:spPr>
        <a:xfrm>
          <a:off x="16129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45</xdr:row>
      <xdr:rowOff>38879</xdr:rowOff>
    </xdr:from>
    <xdr:ext cx="736600" cy="259045"/>
    <xdr:sp macro="" textlink="">
      <xdr:nvSpPr>
        <xdr:cNvPr id="395" name="テキスト ボックス 394"/>
        <xdr:cNvSpPr txBox="1"/>
      </xdr:nvSpPr>
      <xdr:spPr>
        <a:xfrm>
          <a:off x="15798800" y="775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162560</xdr:rowOff>
    </xdr:from>
    <xdr:to>
      <xdr:col>22</xdr:col>
      <xdr:colOff>254000</xdr:colOff>
      <xdr:row>45</xdr:row>
      <xdr:rowOff>92710</xdr:rowOff>
    </xdr:to>
    <xdr:sp macro="" textlink="">
      <xdr:nvSpPr>
        <xdr:cNvPr id="396" name="円/楕円 395"/>
        <xdr:cNvSpPr/>
      </xdr:nvSpPr>
      <xdr:spPr>
        <a:xfrm>
          <a:off x="152400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77487</xdr:rowOff>
    </xdr:from>
    <xdr:ext cx="762000" cy="259045"/>
    <xdr:sp macro="" textlink="">
      <xdr:nvSpPr>
        <xdr:cNvPr id="397" name="テキスト ボックス 396"/>
        <xdr:cNvSpPr txBox="1"/>
      </xdr:nvSpPr>
      <xdr:spPr>
        <a:xfrm>
          <a:off x="14909800" y="779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39370</xdr:rowOff>
    </xdr:from>
    <xdr:to>
      <xdr:col>21</xdr:col>
      <xdr:colOff>50800</xdr:colOff>
      <xdr:row>45</xdr:row>
      <xdr:rowOff>140970</xdr:rowOff>
    </xdr:to>
    <xdr:sp macro="" textlink="">
      <xdr:nvSpPr>
        <xdr:cNvPr id="398" name="円/楕円 397"/>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125747</xdr:rowOff>
    </xdr:from>
    <xdr:ext cx="762000" cy="259045"/>
    <xdr:sp macro="" textlink="">
      <xdr:nvSpPr>
        <xdr:cNvPr id="399" name="テキスト ボックス 398"/>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29718</xdr:rowOff>
    </xdr:from>
    <xdr:to>
      <xdr:col>19</xdr:col>
      <xdr:colOff>533400</xdr:colOff>
      <xdr:row>45</xdr:row>
      <xdr:rowOff>131318</xdr:rowOff>
    </xdr:to>
    <xdr:sp macro="" textlink="">
      <xdr:nvSpPr>
        <xdr:cNvPr id="400" name="円/楕円 399"/>
        <xdr:cNvSpPr/>
      </xdr:nvSpPr>
      <xdr:spPr>
        <a:xfrm>
          <a:off x="13462000" y="774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116095</xdr:rowOff>
    </xdr:from>
    <xdr:ext cx="762000" cy="259045"/>
    <xdr:sp macro="" textlink="">
      <xdr:nvSpPr>
        <xdr:cNvPr id="401" name="テキスト ボックス 400"/>
        <xdr:cNvSpPr txBox="1"/>
      </xdr:nvSpPr>
      <xdr:spPr>
        <a:xfrm>
          <a:off x="13131800" y="783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類似団体平均を上回っている要因としては、過去からの大型事業に係る起債の償還が挙げられる。平成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年度をもって北陸新幹線対策事業などの大型事業が一段落したことから、各年度の市債の発行額を当該年度の元金償還額の範囲内に抑えることを原則とし、可能な限り市債残高の抑制に努める。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148040</xdr:rowOff>
    </xdr:to>
    <xdr:cxnSp macro="">
      <xdr:nvCxnSpPr>
        <xdr:cNvPr id="430" name="直線コネクタ 429"/>
        <xdr:cNvCxnSpPr/>
      </xdr:nvCxnSpPr>
      <xdr:spPr>
        <a:xfrm flipV="1">
          <a:off x="17018000" y="2370667"/>
          <a:ext cx="0" cy="13778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120117</xdr:rowOff>
    </xdr:from>
    <xdr:ext cx="762000" cy="259045"/>
    <xdr:sp macro="" textlink="">
      <xdr:nvSpPr>
        <xdr:cNvPr id="431" name="将来負担の状況最小値テキスト"/>
        <xdr:cNvSpPr txBox="1"/>
      </xdr:nvSpPr>
      <xdr:spPr>
        <a:xfrm>
          <a:off x="17106900" y="372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171.3</a:t>
          </a:r>
          <a:endParaRPr kumimoji="1" lang="ja-JP" altLang="en-US" sz="1000" b="1">
            <a:latin typeface="ＭＳ Ｐゴシック"/>
          </a:endParaRPr>
        </a:p>
      </xdr:txBody>
    </xdr:sp>
    <xdr:clientData/>
  </xdr:oneCellAnchor>
  <xdr:twoCellAnchor>
    <xdr:from>
      <xdr:col>24</xdr:col>
      <xdr:colOff>469900</xdr:colOff>
      <xdr:row>21</xdr:row>
      <xdr:rowOff>148040</xdr:rowOff>
    </xdr:from>
    <xdr:to>
      <xdr:col>24</xdr:col>
      <xdr:colOff>647700</xdr:colOff>
      <xdr:row>21</xdr:row>
      <xdr:rowOff>148040</xdr:rowOff>
    </xdr:to>
    <xdr:cxnSp macro="">
      <xdr:nvCxnSpPr>
        <xdr:cNvPr id="432" name="直線コネクタ 431"/>
        <xdr:cNvCxnSpPr/>
      </xdr:nvCxnSpPr>
      <xdr:spPr>
        <a:xfrm>
          <a:off x="16929100" y="37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148040</xdr:rowOff>
    </xdr:from>
    <xdr:to>
      <xdr:col>24</xdr:col>
      <xdr:colOff>558800</xdr:colOff>
      <xdr:row>22</xdr:row>
      <xdr:rowOff>7154</xdr:rowOff>
    </xdr:to>
    <xdr:cxnSp macro="">
      <xdr:nvCxnSpPr>
        <xdr:cNvPr id="435" name="直線コネクタ 434"/>
        <xdr:cNvCxnSpPr/>
      </xdr:nvCxnSpPr>
      <xdr:spPr>
        <a:xfrm flipV="1">
          <a:off x="16179800" y="3748490"/>
          <a:ext cx="8382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46287</xdr:rowOff>
    </xdr:from>
    <xdr:ext cx="762000" cy="259045"/>
    <xdr:sp macro="" textlink="">
      <xdr:nvSpPr>
        <xdr:cNvPr id="436"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29760</xdr:rowOff>
    </xdr:from>
    <xdr:to>
      <xdr:col>24</xdr:col>
      <xdr:colOff>609600</xdr:colOff>
      <xdr:row>14</xdr:row>
      <xdr:rowOff>131360</xdr:rowOff>
    </xdr:to>
    <xdr:sp macro="" textlink="">
      <xdr:nvSpPr>
        <xdr:cNvPr id="437" name="フローチャート : 判断 436"/>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170561</xdr:rowOff>
    </xdr:from>
    <xdr:to>
      <xdr:col>23</xdr:col>
      <xdr:colOff>406400</xdr:colOff>
      <xdr:row>22</xdr:row>
      <xdr:rowOff>7154</xdr:rowOff>
    </xdr:to>
    <xdr:cxnSp macro="">
      <xdr:nvCxnSpPr>
        <xdr:cNvPr id="438" name="直線コネクタ 437"/>
        <xdr:cNvCxnSpPr/>
      </xdr:nvCxnSpPr>
      <xdr:spPr>
        <a:xfrm>
          <a:off x="15290800" y="37710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164888</xdr:rowOff>
    </xdr:from>
    <xdr:to>
      <xdr:col>23</xdr:col>
      <xdr:colOff>457200</xdr:colOff>
      <xdr:row>15</xdr:row>
      <xdr:rowOff>95038</xdr:rowOff>
    </xdr:to>
    <xdr:sp macro="" textlink="">
      <xdr:nvSpPr>
        <xdr:cNvPr id="439" name="フローチャート : 判断 438"/>
        <xdr:cNvSpPr/>
      </xdr:nvSpPr>
      <xdr:spPr>
        <a:xfrm>
          <a:off x="16129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105215</xdr:rowOff>
    </xdr:from>
    <xdr:ext cx="736600" cy="259045"/>
    <xdr:sp macro="" textlink="">
      <xdr:nvSpPr>
        <xdr:cNvPr id="440" name="テキスト ボックス 439"/>
        <xdr:cNvSpPr txBox="1"/>
      </xdr:nvSpPr>
      <xdr:spPr>
        <a:xfrm>
          <a:off x="15798800" y="233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162518</xdr:rowOff>
    </xdr:from>
    <xdr:to>
      <xdr:col>22</xdr:col>
      <xdr:colOff>203200</xdr:colOff>
      <xdr:row>21</xdr:row>
      <xdr:rowOff>170561</xdr:rowOff>
    </xdr:to>
    <xdr:cxnSp macro="">
      <xdr:nvCxnSpPr>
        <xdr:cNvPr id="441" name="直線コネクタ 440"/>
        <xdr:cNvCxnSpPr/>
      </xdr:nvCxnSpPr>
      <xdr:spPr>
        <a:xfrm>
          <a:off x="14401800" y="376296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10329</xdr:rowOff>
    </xdr:from>
    <xdr:to>
      <xdr:col>22</xdr:col>
      <xdr:colOff>254000</xdr:colOff>
      <xdr:row>15</xdr:row>
      <xdr:rowOff>111929</xdr:rowOff>
    </xdr:to>
    <xdr:sp macro="" textlink="">
      <xdr:nvSpPr>
        <xdr:cNvPr id="442" name="フローチャート : 判断 441"/>
        <xdr:cNvSpPr/>
      </xdr:nvSpPr>
      <xdr:spPr>
        <a:xfrm>
          <a:off x="15240000" y="258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122106</xdr:rowOff>
    </xdr:from>
    <xdr:ext cx="762000" cy="259045"/>
    <xdr:sp macro="" textlink="">
      <xdr:nvSpPr>
        <xdr:cNvPr id="443" name="テキスト ボックス 442"/>
        <xdr:cNvSpPr txBox="1"/>
      </xdr:nvSpPr>
      <xdr:spPr>
        <a:xfrm>
          <a:off x="14909800" y="235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151257</xdr:rowOff>
    </xdr:from>
    <xdr:to>
      <xdr:col>21</xdr:col>
      <xdr:colOff>0</xdr:colOff>
      <xdr:row>21</xdr:row>
      <xdr:rowOff>162518</xdr:rowOff>
    </xdr:to>
    <xdr:cxnSp macro="">
      <xdr:nvCxnSpPr>
        <xdr:cNvPr id="444" name="直線コネクタ 443"/>
        <xdr:cNvCxnSpPr/>
      </xdr:nvCxnSpPr>
      <xdr:spPr>
        <a:xfrm>
          <a:off x="13512800" y="3751707"/>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85937</xdr:rowOff>
    </xdr:from>
    <xdr:to>
      <xdr:col>21</xdr:col>
      <xdr:colOff>50800</xdr:colOff>
      <xdr:row>16</xdr:row>
      <xdr:rowOff>16087</xdr:rowOff>
    </xdr:to>
    <xdr:sp macro="" textlink="">
      <xdr:nvSpPr>
        <xdr:cNvPr id="445" name="フローチャート : 判断 444"/>
        <xdr:cNvSpPr/>
      </xdr:nvSpPr>
      <xdr:spPr>
        <a:xfrm>
          <a:off x="14351000" y="265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26264</xdr:rowOff>
    </xdr:from>
    <xdr:ext cx="762000" cy="259045"/>
    <xdr:sp macro="" textlink="">
      <xdr:nvSpPr>
        <xdr:cNvPr id="446" name="テキスト ボックス 445"/>
        <xdr:cNvSpPr txBox="1"/>
      </xdr:nvSpPr>
      <xdr:spPr>
        <a:xfrm>
          <a:off x="14020800" y="242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3768</xdr:rowOff>
    </xdr:from>
    <xdr:to>
      <xdr:col>19</xdr:col>
      <xdr:colOff>533400</xdr:colOff>
      <xdr:row>16</xdr:row>
      <xdr:rowOff>105368</xdr:rowOff>
    </xdr:to>
    <xdr:sp macro="" textlink="">
      <xdr:nvSpPr>
        <xdr:cNvPr id="447" name="フローチャート : 判断 446"/>
        <xdr:cNvSpPr/>
      </xdr:nvSpPr>
      <xdr:spPr>
        <a:xfrm>
          <a:off x="13462000" y="274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115545</xdr:rowOff>
    </xdr:from>
    <xdr:ext cx="762000" cy="259045"/>
    <xdr:sp macro="" textlink="">
      <xdr:nvSpPr>
        <xdr:cNvPr id="448" name="テキスト ボックス 447"/>
        <xdr:cNvSpPr txBox="1"/>
      </xdr:nvSpPr>
      <xdr:spPr>
        <a:xfrm>
          <a:off x="13131800" y="251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21</xdr:row>
      <xdr:rowOff>97240</xdr:rowOff>
    </xdr:from>
    <xdr:to>
      <xdr:col>24</xdr:col>
      <xdr:colOff>609600</xdr:colOff>
      <xdr:row>22</xdr:row>
      <xdr:rowOff>27390</xdr:rowOff>
    </xdr:to>
    <xdr:sp macro="" textlink="">
      <xdr:nvSpPr>
        <xdr:cNvPr id="454" name="円/楕円 453"/>
        <xdr:cNvSpPr/>
      </xdr:nvSpPr>
      <xdr:spPr>
        <a:xfrm>
          <a:off x="16967200" y="36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164567</xdr:rowOff>
    </xdr:from>
    <xdr:ext cx="762000" cy="259045"/>
    <xdr:sp macro="" textlink="">
      <xdr:nvSpPr>
        <xdr:cNvPr id="455" name="将来負担の状況該当値テキスト"/>
        <xdr:cNvSpPr txBox="1"/>
      </xdr:nvSpPr>
      <xdr:spPr>
        <a:xfrm>
          <a:off x="17106900" y="359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127804</xdr:rowOff>
    </xdr:from>
    <xdr:to>
      <xdr:col>23</xdr:col>
      <xdr:colOff>457200</xdr:colOff>
      <xdr:row>22</xdr:row>
      <xdr:rowOff>57954</xdr:rowOff>
    </xdr:to>
    <xdr:sp macro="" textlink="">
      <xdr:nvSpPr>
        <xdr:cNvPr id="456" name="円/楕円 455"/>
        <xdr:cNvSpPr/>
      </xdr:nvSpPr>
      <xdr:spPr>
        <a:xfrm>
          <a:off x="16129000" y="372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42731</xdr:rowOff>
    </xdr:from>
    <xdr:ext cx="736600" cy="259045"/>
    <xdr:sp macro="" textlink="">
      <xdr:nvSpPr>
        <xdr:cNvPr id="457" name="テキスト ボックス 456"/>
        <xdr:cNvSpPr txBox="1"/>
      </xdr:nvSpPr>
      <xdr:spPr>
        <a:xfrm>
          <a:off x="15798800" y="3814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119761</xdr:rowOff>
    </xdr:from>
    <xdr:to>
      <xdr:col>22</xdr:col>
      <xdr:colOff>254000</xdr:colOff>
      <xdr:row>22</xdr:row>
      <xdr:rowOff>49911</xdr:rowOff>
    </xdr:to>
    <xdr:sp macro="" textlink="">
      <xdr:nvSpPr>
        <xdr:cNvPr id="458" name="円/楕円 457"/>
        <xdr:cNvSpPr/>
      </xdr:nvSpPr>
      <xdr:spPr>
        <a:xfrm>
          <a:off x="15240000" y="372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34688</xdr:rowOff>
    </xdr:from>
    <xdr:ext cx="762000" cy="259045"/>
    <xdr:sp macro="" textlink="">
      <xdr:nvSpPr>
        <xdr:cNvPr id="459" name="テキスト ボックス 458"/>
        <xdr:cNvSpPr txBox="1"/>
      </xdr:nvSpPr>
      <xdr:spPr>
        <a:xfrm>
          <a:off x="14909800" y="38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111718</xdr:rowOff>
    </xdr:from>
    <xdr:to>
      <xdr:col>21</xdr:col>
      <xdr:colOff>50800</xdr:colOff>
      <xdr:row>22</xdr:row>
      <xdr:rowOff>41868</xdr:rowOff>
    </xdr:to>
    <xdr:sp macro="" textlink="">
      <xdr:nvSpPr>
        <xdr:cNvPr id="460" name="円/楕円 459"/>
        <xdr:cNvSpPr/>
      </xdr:nvSpPr>
      <xdr:spPr>
        <a:xfrm>
          <a:off x="14351000" y="37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26645</xdr:rowOff>
    </xdr:from>
    <xdr:ext cx="762000" cy="259045"/>
    <xdr:sp macro="" textlink="">
      <xdr:nvSpPr>
        <xdr:cNvPr id="461" name="テキスト ボックス 460"/>
        <xdr:cNvSpPr txBox="1"/>
      </xdr:nvSpPr>
      <xdr:spPr>
        <a:xfrm>
          <a:off x="14020800" y="379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100457</xdr:rowOff>
    </xdr:from>
    <xdr:to>
      <xdr:col>19</xdr:col>
      <xdr:colOff>533400</xdr:colOff>
      <xdr:row>22</xdr:row>
      <xdr:rowOff>30607</xdr:rowOff>
    </xdr:to>
    <xdr:sp macro="" textlink="">
      <xdr:nvSpPr>
        <xdr:cNvPr id="462" name="円/楕円 461"/>
        <xdr:cNvSpPr/>
      </xdr:nvSpPr>
      <xdr:spPr>
        <a:xfrm>
          <a:off x="13462000" y="370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15384</xdr:rowOff>
    </xdr:from>
    <xdr:ext cx="762000" cy="259045"/>
    <xdr:sp macro="" textlink="">
      <xdr:nvSpPr>
        <xdr:cNvPr id="463" name="テキスト ボックス 462"/>
        <xdr:cNvSpPr txBox="1"/>
      </xdr:nvSpPr>
      <xdr:spPr>
        <a:xfrm>
          <a:off x="13131800" y="378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給与の減額など行っているが、引き続き「高岡市行財政改革推進方針」に基づいて、職員数及び給与の適正化を図るとともに、事務事業の見直し、民間活力の活用、組織の合理化等の推進を図り、人件費の抑制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44450</xdr:rowOff>
    </xdr:from>
    <xdr:to>
      <xdr:col>7</xdr:col>
      <xdr:colOff>15875</xdr:colOff>
      <xdr:row>42</xdr:row>
      <xdr:rowOff>38100</xdr:rowOff>
    </xdr:to>
    <xdr:cxnSp macro="">
      <xdr:nvCxnSpPr>
        <xdr:cNvPr id="61" name="直線コネクタ 60"/>
        <xdr:cNvCxnSpPr/>
      </xdr:nvCxnSpPr>
      <xdr:spPr>
        <a:xfrm flipV="1">
          <a:off x="4826000" y="5702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130827</xdr:rowOff>
    </xdr:from>
    <xdr:ext cx="762000" cy="259045"/>
    <xdr:sp macro="" textlink="">
      <xdr:nvSpPr>
        <xdr:cNvPr id="64" name="人件費最大値テキスト"/>
        <xdr:cNvSpPr txBox="1"/>
      </xdr:nvSpPr>
      <xdr:spPr>
        <a:xfrm>
          <a:off x="4914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33</xdr:row>
      <xdr:rowOff>44450</xdr:rowOff>
    </xdr:from>
    <xdr:to>
      <xdr:col>7</xdr:col>
      <xdr:colOff>104775</xdr:colOff>
      <xdr:row>33</xdr:row>
      <xdr:rowOff>44450</xdr:rowOff>
    </xdr:to>
    <xdr:cxnSp macro="">
      <xdr:nvCxnSpPr>
        <xdr:cNvPr id="65" name="直線コネクタ 64"/>
        <xdr:cNvCxnSpPr/>
      </xdr:nvCxnSpPr>
      <xdr:spPr>
        <a:xfrm>
          <a:off x="4737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114300</xdr:rowOff>
    </xdr:from>
    <xdr:to>
      <xdr:col>7</xdr:col>
      <xdr:colOff>15875</xdr:colOff>
      <xdr:row>36</xdr:row>
      <xdr:rowOff>12700</xdr:rowOff>
    </xdr:to>
    <xdr:cxnSp macro="">
      <xdr:nvCxnSpPr>
        <xdr:cNvPr id="66" name="直線コネクタ 65"/>
        <xdr:cNvCxnSpPr/>
      </xdr:nvCxnSpPr>
      <xdr:spPr>
        <a:xfrm flipV="1">
          <a:off x="3987800" y="59436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8" name="フローチャート :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158750</xdr:rowOff>
    </xdr:from>
    <xdr:to>
      <xdr:col>5</xdr:col>
      <xdr:colOff>549275</xdr:colOff>
      <xdr:row>36</xdr:row>
      <xdr:rowOff>12700</xdr:rowOff>
    </xdr:to>
    <xdr:cxnSp macro="">
      <xdr:nvCxnSpPr>
        <xdr:cNvPr id="69" name="直線コネクタ 68"/>
        <xdr:cNvCxnSpPr/>
      </xdr:nvCxnSpPr>
      <xdr:spPr>
        <a:xfrm>
          <a:off x="3098800" y="6159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25400</xdr:rowOff>
    </xdr:from>
    <xdr:to>
      <xdr:col>5</xdr:col>
      <xdr:colOff>600075</xdr:colOff>
      <xdr:row>38</xdr:row>
      <xdr:rowOff>127000</xdr:rowOff>
    </xdr:to>
    <xdr:sp macro="" textlink="">
      <xdr:nvSpPr>
        <xdr:cNvPr id="70" name="フローチャート : 判断 69"/>
        <xdr:cNvSpPr/>
      </xdr:nvSpPr>
      <xdr:spPr>
        <a:xfrm>
          <a:off x="3937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111777</xdr:rowOff>
    </xdr:from>
    <xdr:ext cx="736600" cy="259045"/>
    <xdr:sp macro="" textlink="">
      <xdr:nvSpPr>
        <xdr:cNvPr id="71" name="テキスト ボックス 70"/>
        <xdr:cNvSpPr txBox="1"/>
      </xdr:nvSpPr>
      <xdr:spPr>
        <a:xfrm>
          <a:off x="3606800" y="662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158750</xdr:rowOff>
    </xdr:from>
    <xdr:to>
      <xdr:col>4</xdr:col>
      <xdr:colOff>346075</xdr:colOff>
      <xdr:row>37</xdr:row>
      <xdr:rowOff>44450</xdr:rowOff>
    </xdr:to>
    <xdr:cxnSp macro="">
      <xdr:nvCxnSpPr>
        <xdr:cNvPr id="72" name="直線コネクタ 71"/>
        <xdr:cNvCxnSpPr/>
      </xdr:nvCxnSpPr>
      <xdr:spPr>
        <a:xfrm flipV="1">
          <a:off x="2209800" y="61595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xdr:rowOff>
    </xdr:from>
    <xdr:to>
      <xdr:col>4</xdr:col>
      <xdr:colOff>396875</xdr:colOff>
      <xdr:row>38</xdr:row>
      <xdr:rowOff>114300</xdr:rowOff>
    </xdr:to>
    <xdr:sp macro="" textlink="">
      <xdr:nvSpPr>
        <xdr:cNvPr id="73" name="フローチャート : 判断 72"/>
        <xdr:cNvSpPr/>
      </xdr:nvSpPr>
      <xdr:spPr>
        <a:xfrm>
          <a:off x="3048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99077</xdr:rowOff>
    </xdr:from>
    <xdr:ext cx="762000" cy="259045"/>
    <xdr:sp macro="" textlink="">
      <xdr:nvSpPr>
        <xdr:cNvPr id="74" name="テキスト ボックス 73"/>
        <xdr:cNvSpPr txBox="1"/>
      </xdr:nvSpPr>
      <xdr:spPr>
        <a:xfrm>
          <a:off x="2717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165100</xdr:rowOff>
    </xdr:from>
    <xdr:to>
      <xdr:col>3</xdr:col>
      <xdr:colOff>142875</xdr:colOff>
      <xdr:row>37</xdr:row>
      <xdr:rowOff>44450</xdr:rowOff>
    </xdr:to>
    <xdr:cxnSp macro="">
      <xdr:nvCxnSpPr>
        <xdr:cNvPr id="75" name="直線コネクタ 74"/>
        <xdr:cNvCxnSpPr/>
      </xdr:nvCxnSpPr>
      <xdr:spPr>
        <a:xfrm>
          <a:off x="1320800" y="633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139700</xdr:rowOff>
    </xdr:from>
    <xdr:to>
      <xdr:col>3</xdr:col>
      <xdr:colOff>193675</xdr:colOff>
      <xdr:row>39</xdr:row>
      <xdr:rowOff>69850</xdr:rowOff>
    </xdr:to>
    <xdr:sp macro="" textlink="">
      <xdr:nvSpPr>
        <xdr:cNvPr id="76" name="フローチャート : 判断 75"/>
        <xdr:cNvSpPr/>
      </xdr:nvSpPr>
      <xdr:spPr>
        <a:xfrm>
          <a:off x="2159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54627</xdr:rowOff>
    </xdr:from>
    <xdr:ext cx="762000" cy="259045"/>
    <xdr:sp macro="" textlink="">
      <xdr:nvSpPr>
        <xdr:cNvPr id="77" name="テキスト ボックス 76"/>
        <xdr:cNvSpPr txBox="1"/>
      </xdr:nvSpPr>
      <xdr:spPr>
        <a:xfrm>
          <a:off x="1828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78" name="フローチャート : 判断 77"/>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79" name="テキスト ボックス 78"/>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63500</xdr:rowOff>
    </xdr:from>
    <xdr:to>
      <xdr:col>7</xdr:col>
      <xdr:colOff>66675</xdr:colOff>
      <xdr:row>34</xdr:row>
      <xdr:rowOff>165100</xdr:rowOff>
    </xdr:to>
    <xdr:sp macro="" textlink="">
      <xdr:nvSpPr>
        <xdr:cNvPr id="85" name="円/楕円 84"/>
        <xdr:cNvSpPr/>
      </xdr:nvSpPr>
      <xdr:spPr>
        <a:xfrm>
          <a:off x="47752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80027</xdr:rowOff>
    </xdr:from>
    <xdr:ext cx="762000" cy="259045"/>
    <xdr:sp macro="" textlink="">
      <xdr:nvSpPr>
        <xdr:cNvPr id="86" name="人件費該当値テキスト"/>
        <xdr:cNvSpPr txBox="1"/>
      </xdr:nvSpPr>
      <xdr:spPr>
        <a:xfrm>
          <a:off x="4914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133350</xdr:rowOff>
    </xdr:from>
    <xdr:to>
      <xdr:col>5</xdr:col>
      <xdr:colOff>600075</xdr:colOff>
      <xdr:row>36</xdr:row>
      <xdr:rowOff>63500</xdr:rowOff>
    </xdr:to>
    <xdr:sp macro="" textlink="">
      <xdr:nvSpPr>
        <xdr:cNvPr id="87" name="円/楕円 86"/>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88" name="テキスト ボックス 87"/>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107950</xdr:rowOff>
    </xdr:from>
    <xdr:to>
      <xdr:col>4</xdr:col>
      <xdr:colOff>396875</xdr:colOff>
      <xdr:row>36</xdr:row>
      <xdr:rowOff>38100</xdr:rowOff>
    </xdr:to>
    <xdr:sp macro="" textlink="">
      <xdr:nvSpPr>
        <xdr:cNvPr id="89" name="円/楕円 88"/>
        <xdr:cNvSpPr/>
      </xdr:nvSpPr>
      <xdr:spPr>
        <a:xfrm>
          <a:off x="3048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48277</xdr:rowOff>
    </xdr:from>
    <xdr:ext cx="762000" cy="259045"/>
    <xdr:sp macro="" textlink="">
      <xdr:nvSpPr>
        <xdr:cNvPr id="90" name="テキスト ボックス 89"/>
        <xdr:cNvSpPr txBox="1"/>
      </xdr:nvSpPr>
      <xdr:spPr>
        <a:xfrm>
          <a:off x="2717800" y="587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165100</xdr:rowOff>
    </xdr:from>
    <xdr:to>
      <xdr:col>3</xdr:col>
      <xdr:colOff>193675</xdr:colOff>
      <xdr:row>37</xdr:row>
      <xdr:rowOff>95250</xdr:rowOff>
    </xdr:to>
    <xdr:sp macro="" textlink="">
      <xdr:nvSpPr>
        <xdr:cNvPr id="91" name="円/楕円 90"/>
        <xdr:cNvSpPr/>
      </xdr:nvSpPr>
      <xdr:spPr>
        <a:xfrm>
          <a:off x="2159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105427</xdr:rowOff>
    </xdr:from>
    <xdr:ext cx="762000" cy="259045"/>
    <xdr:sp macro="" textlink="">
      <xdr:nvSpPr>
        <xdr:cNvPr id="92" name="テキスト ボックス 91"/>
        <xdr:cNvSpPr txBox="1"/>
      </xdr:nvSpPr>
      <xdr:spPr>
        <a:xfrm>
          <a:off x="1828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物件費に係る経常収支比率は、類似団体平均をやや下回っている。引き続き、適切な費用で事業効果を得られるよう精査に努める。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20</xdr:row>
      <xdr:rowOff>143328</xdr:rowOff>
    </xdr:to>
    <xdr:cxnSp macro="">
      <xdr:nvCxnSpPr>
        <xdr:cNvPr id="124" name="直線コネクタ 123"/>
        <xdr:cNvCxnSpPr/>
      </xdr:nvCxnSpPr>
      <xdr:spPr>
        <a:xfrm flipV="1">
          <a:off x="16510000" y="2331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4536</xdr:rowOff>
    </xdr:from>
    <xdr:to>
      <xdr:col>24</xdr:col>
      <xdr:colOff>31750</xdr:colOff>
      <xdr:row>17</xdr:row>
      <xdr:rowOff>102507</xdr:rowOff>
    </xdr:to>
    <xdr:cxnSp macro="">
      <xdr:nvCxnSpPr>
        <xdr:cNvPr id="129" name="直線コネクタ 128"/>
        <xdr:cNvCxnSpPr/>
      </xdr:nvCxnSpPr>
      <xdr:spPr>
        <a:xfrm flipV="1">
          <a:off x="15671800" y="29191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102507</xdr:rowOff>
    </xdr:from>
    <xdr:to>
      <xdr:col>22</xdr:col>
      <xdr:colOff>565150</xdr:colOff>
      <xdr:row>17</xdr:row>
      <xdr:rowOff>151493</xdr:rowOff>
    </xdr:to>
    <xdr:cxnSp macro="">
      <xdr:nvCxnSpPr>
        <xdr:cNvPr id="132" name="直線コネクタ 131"/>
        <xdr:cNvCxnSpPr/>
      </xdr:nvCxnSpPr>
      <xdr:spPr>
        <a:xfrm flipV="1">
          <a:off x="14782800" y="3017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43543</xdr:rowOff>
    </xdr:from>
    <xdr:to>
      <xdr:col>22</xdr:col>
      <xdr:colOff>615950</xdr:colOff>
      <xdr:row>18</xdr:row>
      <xdr:rowOff>145143</xdr:rowOff>
    </xdr:to>
    <xdr:sp macro="" textlink="">
      <xdr:nvSpPr>
        <xdr:cNvPr id="133" name="フローチャート : 判断 132"/>
        <xdr:cNvSpPr/>
      </xdr:nvSpPr>
      <xdr:spPr>
        <a:xfrm>
          <a:off x="15621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129920</xdr:rowOff>
    </xdr:from>
    <xdr:ext cx="736600" cy="259045"/>
    <xdr:sp macro="" textlink="">
      <xdr:nvSpPr>
        <xdr:cNvPr id="134" name="テキスト ボックス 133"/>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151493</xdr:rowOff>
    </xdr:to>
    <xdr:cxnSp macro="">
      <xdr:nvCxnSpPr>
        <xdr:cNvPr id="135" name="直線コネクタ 134"/>
        <xdr:cNvCxnSpPr/>
      </xdr:nvCxnSpPr>
      <xdr:spPr>
        <a:xfrm>
          <a:off x="13893800" y="2951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149679</xdr:rowOff>
    </xdr:from>
    <xdr:to>
      <xdr:col>21</xdr:col>
      <xdr:colOff>412750</xdr:colOff>
      <xdr:row>18</xdr:row>
      <xdr:rowOff>79829</xdr:rowOff>
    </xdr:to>
    <xdr:sp macro="" textlink="">
      <xdr:nvSpPr>
        <xdr:cNvPr id="136" name="フローチャート : 判断 135"/>
        <xdr:cNvSpPr/>
      </xdr:nvSpPr>
      <xdr:spPr>
        <a:xfrm>
          <a:off x="14732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37" name="テキスト ボックス 136"/>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29029</xdr:rowOff>
    </xdr:from>
    <xdr:to>
      <xdr:col>20</xdr:col>
      <xdr:colOff>158750</xdr:colOff>
      <xdr:row>17</xdr:row>
      <xdr:rowOff>37193</xdr:rowOff>
    </xdr:to>
    <xdr:cxnSp macro="">
      <xdr:nvCxnSpPr>
        <xdr:cNvPr id="138" name="直線コネクタ 137"/>
        <xdr:cNvCxnSpPr/>
      </xdr:nvCxnSpPr>
      <xdr:spPr>
        <a:xfrm>
          <a:off x="13004800" y="2772229"/>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68036</xdr:rowOff>
    </xdr:from>
    <xdr:to>
      <xdr:col>20</xdr:col>
      <xdr:colOff>209550</xdr:colOff>
      <xdr:row>17</xdr:row>
      <xdr:rowOff>169636</xdr:rowOff>
    </xdr:to>
    <xdr:sp macro="" textlink="">
      <xdr:nvSpPr>
        <xdr:cNvPr id="139" name="フローチャート : 判断 138"/>
        <xdr:cNvSpPr/>
      </xdr:nvSpPr>
      <xdr:spPr>
        <a:xfrm>
          <a:off x="13843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154413</xdr:rowOff>
    </xdr:from>
    <xdr:ext cx="762000" cy="259045"/>
    <xdr:sp macro="" textlink="">
      <xdr:nvSpPr>
        <xdr:cNvPr id="140" name="テキスト ボックス 139"/>
        <xdr:cNvSpPr txBox="1"/>
      </xdr:nvSpPr>
      <xdr:spPr>
        <a:xfrm>
          <a:off x="13512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2721</xdr:rowOff>
    </xdr:from>
    <xdr:to>
      <xdr:col>19</xdr:col>
      <xdr:colOff>6350</xdr:colOff>
      <xdr:row>17</xdr:row>
      <xdr:rowOff>104321</xdr:rowOff>
    </xdr:to>
    <xdr:sp macro="" textlink="">
      <xdr:nvSpPr>
        <xdr:cNvPr id="141" name="フローチャート : 判断 140"/>
        <xdr:cNvSpPr/>
      </xdr:nvSpPr>
      <xdr:spPr>
        <a:xfrm>
          <a:off x="129540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89098</xdr:rowOff>
    </xdr:from>
    <xdr:ext cx="762000" cy="259045"/>
    <xdr:sp macro="" textlink="">
      <xdr:nvSpPr>
        <xdr:cNvPr id="142" name="テキスト ボックス 141"/>
        <xdr:cNvSpPr txBox="1"/>
      </xdr:nvSpPr>
      <xdr:spPr>
        <a:xfrm>
          <a:off x="126238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8" name="円/楕円 147"/>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141713</xdr:rowOff>
    </xdr:from>
    <xdr:ext cx="762000" cy="259045"/>
    <xdr:sp macro="" textlink="">
      <xdr:nvSpPr>
        <xdr:cNvPr id="149" name="物件費該当値テキスト"/>
        <xdr:cNvSpPr txBox="1"/>
      </xdr:nvSpPr>
      <xdr:spPr>
        <a:xfrm>
          <a:off x="165989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51707</xdr:rowOff>
    </xdr:from>
    <xdr:to>
      <xdr:col>22</xdr:col>
      <xdr:colOff>615950</xdr:colOff>
      <xdr:row>17</xdr:row>
      <xdr:rowOff>153307</xdr:rowOff>
    </xdr:to>
    <xdr:sp macro="" textlink="">
      <xdr:nvSpPr>
        <xdr:cNvPr id="150" name="円/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163484</xdr:rowOff>
    </xdr:from>
    <xdr:ext cx="736600" cy="259045"/>
    <xdr:sp macro="" textlink="">
      <xdr:nvSpPr>
        <xdr:cNvPr id="151" name="テキスト ボックス 150"/>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100693</xdr:rowOff>
    </xdr:from>
    <xdr:to>
      <xdr:col>21</xdr:col>
      <xdr:colOff>412750</xdr:colOff>
      <xdr:row>18</xdr:row>
      <xdr:rowOff>30843</xdr:rowOff>
    </xdr:to>
    <xdr:sp macro="" textlink="">
      <xdr:nvSpPr>
        <xdr:cNvPr id="152" name="円/楕円 151"/>
        <xdr:cNvSpPr/>
      </xdr:nvSpPr>
      <xdr:spPr>
        <a:xfrm>
          <a:off x="14732000" y="301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41020</xdr:rowOff>
    </xdr:from>
    <xdr:ext cx="762000" cy="259045"/>
    <xdr:sp macro="" textlink="">
      <xdr:nvSpPr>
        <xdr:cNvPr id="153" name="テキスト ボックス 152"/>
        <xdr:cNvSpPr txBox="1"/>
      </xdr:nvSpPr>
      <xdr:spPr>
        <a:xfrm>
          <a:off x="14401800" y="278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157843</xdr:rowOff>
    </xdr:from>
    <xdr:to>
      <xdr:col>20</xdr:col>
      <xdr:colOff>209550</xdr:colOff>
      <xdr:row>17</xdr:row>
      <xdr:rowOff>87993</xdr:rowOff>
    </xdr:to>
    <xdr:sp macro="" textlink="">
      <xdr:nvSpPr>
        <xdr:cNvPr id="154" name="円/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98170</xdr:rowOff>
    </xdr:from>
    <xdr:ext cx="762000" cy="259045"/>
    <xdr:sp macro="" textlink="">
      <xdr:nvSpPr>
        <xdr:cNvPr id="155" name="テキスト ボックス 154"/>
        <xdr:cNvSpPr txBox="1"/>
      </xdr:nvSpPr>
      <xdr:spPr>
        <a:xfrm>
          <a:off x="13512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149679</xdr:rowOff>
    </xdr:from>
    <xdr:to>
      <xdr:col>19</xdr:col>
      <xdr:colOff>6350</xdr:colOff>
      <xdr:row>16</xdr:row>
      <xdr:rowOff>79829</xdr:rowOff>
    </xdr:to>
    <xdr:sp macro="" textlink="">
      <xdr:nvSpPr>
        <xdr:cNvPr id="156" name="円/楕円 155"/>
        <xdr:cNvSpPr/>
      </xdr:nvSpPr>
      <xdr:spPr>
        <a:xfrm>
          <a:off x="12954000" y="272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90006</xdr:rowOff>
    </xdr:from>
    <xdr:ext cx="762000" cy="259045"/>
    <xdr:sp macro="" textlink="">
      <xdr:nvSpPr>
        <xdr:cNvPr id="157" name="テキスト ボックス 156"/>
        <xdr:cNvSpPr txBox="1"/>
      </xdr:nvSpPr>
      <xdr:spPr>
        <a:xfrm>
          <a:off x="12623800" y="249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扶助費に係る経常収支比率は、</a:t>
          </a:r>
          <a:r>
            <a:rPr kumimoji="1" lang="ja-JP" altLang="en-US" sz="1100">
              <a:solidFill>
                <a:sysClr val="windowText" lastClr="000000"/>
              </a:solidFill>
              <a:effectLst/>
              <a:latin typeface="+mn-lt"/>
              <a:ea typeface="+mn-ea"/>
              <a:cs typeface="+mn-cs"/>
            </a:rPr>
            <a:t>子ども子育て支援制度の実施に伴う施設型給付費の増や、</a:t>
          </a:r>
          <a:r>
            <a:rPr kumimoji="1" lang="ja-JP" altLang="ja-JP" sz="1100">
              <a:solidFill>
                <a:sysClr val="windowText" lastClr="000000"/>
              </a:solidFill>
              <a:effectLst/>
              <a:latin typeface="+mn-lt"/>
              <a:ea typeface="+mn-ea"/>
              <a:cs typeface="+mn-cs"/>
            </a:rPr>
            <a:t>介護・訓練等給付費、こども・妊産婦医療費助成事業費などが伸びていく傾向</a:t>
          </a:r>
          <a:r>
            <a:rPr kumimoji="1" lang="ja-JP" altLang="en-US" sz="1100">
              <a:solidFill>
                <a:sysClr val="windowText" lastClr="000000"/>
              </a:solidFill>
              <a:effectLst/>
              <a:latin typeface="+mn-lt"/>
              <a:ea typeface="+mn-ea"/>
              <a:cs typeface="+mn-cs"/>
            </a:rPr>
            <a:t>にあり</a:t>
          </a:r>
          <a:r>
            <a:rPr kumimoji="1" lang="ja-JP" altLang="ja-JP" sz="1100">
              <a:solidFill>
                <a:sysClr val="windowText" lastClr="000000"/>
              </a:solidFill>
              <a:effectLst/>
              <a:latin typeface="+mn-lt"/>
              <a:ea typeface="+mn-ea"/>
              <a:cs typeface="+mn-cs"/>
            </a:rPr>
            <a:t>、今後扶助費は逓増していくものと見込まれる。</a:t>
          </a:r>
          <a:endParaRPr lang="ja-JP" altLang="ja-JP" sz="1400">
            <a:solidFill>
              <a:sysClr val="windowText" lastClr="000000"/>
            </a:solidFill>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78015</xdr:rowOff>
    </xdr:from>
    <xdr:to>
      <xdr:col>7</xdr:col>
      <xdr:colOff>15875</xdr:colOff>
      <xdr:row>61</xdr:row>
      <xdr:rowOff>4535</xdr:rowOff>
    </xdr:to>
    <xdr:cxnSp macro="">
      <xdr:nvCxnSpPr>
        <xdr:cNvPr id="187" name="直線コネクタ 186"/>
        <xdr:cNvCxnSpPr/>
      </xdr:nvCxnSpPr>
      <xdr:spPr>
        <a:xfrm flipV="1">
          <a:off x="4826000" y="8993415"/>
          <a:ext cx="0" cy="1469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8"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9" name="直線コネクタ 188"/>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52</xdr:row>
      <xdr:rowOff>78015</xdr:rowOff>
    </xdr:from>
    <xdr:to>
      <xdr:col>7</xdr:col>
      <xdr:colOff>104775</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57</xdr:row>
      <xdr:rowOff>135165</xdr:rowOff>
    </xdr:to>
    <xdr:cxnSp macro="">
      <xdr:nvCxnSpPr>
        <xdr:cNvPr id="192" name="直線コネクタ 191"/>
        <xdr:cNvCxnSpPr/>
      </xdr:nvCxnSpPr>
      <xdr:spPr>
        <a:xfrm>
          <a:off x="3987800" y="9515928"/>
          <a:ext cx="8382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3"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4" name="フローチャート :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86178</xdr:rowOff>
    </xdr:to>
    <xdr:cxnSp macro="">
      <xdr:nvCxnSpPr>
        <xdr:cNvPr id="195" name="直線コネクタ 194"/>
        <xdr:cNvCxnSpPr/>
      </xdr:nvCxnSpPr>
      <xdr:spPr>
        <a:xfrm>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61</xdr:row>
      <xdr:rowOff>19050</xdr:rowOff>
    </xdr:from>
    <xdr:to>
      <xdr:col>5</xdr:col>
      <xdr:colOff>600075</xdr:colOff>
      <xdr:row>61</xdr:row>
      <xdr:rowOff>120650</xdr:rowOff>
    </xdr:to>
    <xdr:sp macro="" textlink="">
      <xdr:nvSpPr>
        <xdr:cNvPr id="196" name="フローチャート : 判断 195"/>
        <xdr:cNvSpPr/>
      </xdr:nvSpPr>
      <xdr:spPr>
        <a:xfrm>
          <a:off x="3937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105427</xdr:rowOff>
    </xdr:from>
    <xdr:ext cx="736600" cy="259045"/>
    <xdr:sp macro="" textlink="">
      <xdr:nvSpPr>
        <xdr:cNvPr id="197" name="テキスト ボックス 196"/>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20865</xdr:rowOff>
    </xdr:to>
    <xdr:cxnSp macro="">
      <xdr:nvCxnSpPr>
        <xdr:cNvPr id="198" name="直線コネクタ 197"/>
        <xdr:cNvCxnSpPr/>
      </xdr:nvCxnSpPr>
      <xdr:spPr>
        <a:xfrm>
          <a:off x="2209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59</xdr:row>
      <xdr:rowOff>166007</xdr:rowOff>
    </xdr:from>
    <xdr:to>
      <xdr:col>4</xdr:col>
      <xdr:colOff>396875</xdr:colOff>
      <xdr:row>60</xdr:row>
      <xdr:rowOff>96157</xdr:rowOff>
    </xdr:to>
    <xdr:sp macro="" textlink="">
      <xdr:nvSpPr>
        <xdr:cNvPr id="199" name="フローチャート : 判断 198"/>
        <xdr:cNvSpPr/>
      </xdr:nvSpPr>
      <xdr:spPr>
        <a:xfrm>
          <a:off x="3048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80934</xdr:rowOff>
    </xdr:from>
    <xdr:ext cx="762000" cy="259045"/>
    <xdr:sp macro="" textlink="">
      <xdr:nvSpPr>
        <xdr:cNvPr id="200" name="テキスト ボックス 199"/>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4535</xdr:rowOff>
    </xdr:from>
    <xdr:to>
      <xdr:col>3</xdr:col>
      <xdr:colOff>142875</xdr:colOff>
      <xdr:row>54</xdr:row>
      <xdr:rowOff>127000</xdr:rowOff>
    </xdr:to>
    <xdr:cxnSp macro="">
      <xdr:nvCxnSpPr>
        <xdr:cNvPr id="201" name="直線コネクタ 200"/>
        <xdr:cNvCxnSpPr/>
      </xdr:nvCxnSpPr>
      <xdr:spPr>
        <a:xfrm>
          <a:off x="1320800" y="9091385"/>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59</xdr:row>
      <xdr:rowOff>166007</xdr:rowOff>
    </xdr:from>
    <xdr:to>
      <xdr:col>3</xdr:col>
      <xdr:colOff>193675</xdr:colOff>
      <xdr:row>60</xdr:row>
      <xdr:rowOff>96157</xdr:rowOff>
    </xdr:to>
    <xdr:sp macro="" textlink="">
      <xdr:nvSpPr>
        <xdr:cNvPr id="202" name="フローチャート : 判断 201"/>
        <xdr:cNvSpPr/>
      </xdr:nvSpPr>
      <xdr:spPr>
        <a:xfrm>
          <a:off x="2159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80934</xdr:rowOff>
    </xdr:from>
    <xdr:ext cx="762000" cy="259045"/>
    <xdr:sp macro="" textlink="">
      <xdr:nvSpPr>
        <xdr:cNvPr id="203" name="テキスト ボックス 202"/>
        <xdr:cNvSpPr txBox="1"/>
      </xdr:nvSpPr>
      <xdr:spPr>
        <a:xfrm>
          <a:off x="1828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58</xdr:row>
      <xdr:rowOff>108857</xdr:rowOff>
    </xdr:from>
    <xdr:to>
      <xdr:col>1</xdr:col>
      <xdr:colOff>676275</xdr:colOff>
      <xdr:row>59</xdr:row>
      <xdr:rowOff>39007</xdr:rowOff>
    </xdr:to>
    <xdr:sp macro="" textlink="">
      <xdr:nvSpPr>
        <xdr:cNvPr id="204" name="フローチャート : 判断 203"/>
        <xdr:cNvSpPr/>
      </xdr:nvSpPr>
      <xdr:spPr>
        <a:xfrm>
          <a:off x="1270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23784</xdr:rowOff>
    </xdr:from>
    <xdr:ext cx="762000" cy="259045"/>
    <xdr:sp macro="" textlink="">
      <xdr:nvSpPr>
        <xdr:cNvPr id="205" name="テキスト ボックス 204"/>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84365</xdr:rowOff>
    </xdr:from>
    <xdr:to>
      <xdr:col>7</xdr:col>
      <xdr:colOff>66675</xdr:colOff>
      <xdr:row>58</xdr:row>
      <xdr:rowOff>14515</xdr:rowOff>
    </xdr:to>
    <xdr:sp macro="" textlink="">
      <xdr:nvSpPr>
        <xdr:cNvPr id="211" name="円/楕円 210"/>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56442</xdr:rowOff>
    </xdr:from>
    <xdr:ext cx="762000" cy="259045"/>
    <xdr:sp macro="" textlink="">
      <xdr:nvSpPr>
        <xdr:cNvPr id="212" name="扶助費該当値テキスト"/>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3" name="円/楕円 212"/>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4" name="テキスト ボックス 213"/>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5" name="円/楕円 214"/>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6" name="テキスト ボックス 215"/>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7" name="円/楕円 216"/>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8" name="テキスト ボックス 21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125185</xdr:rowOff>
    </xdr:from>
    <xdr:to>
      <xdr:col>1</xdr:col>
      <xdr:colOff>676275</xdr:colOff>
      <xdr:row>53</xdr:row>
      <xdr:rowOff>55335</xdr:rowOff>
    </xdr:to>
    <xdr:sp macro="" textlink="">
      <xdr:nvSpPr>
        <xdr:cNvPr id="219" name="円/楕円 218"/>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65512</xdr:rowOff>
    </xdr:from>
    <xdr:ext cx="762000" cy="259045"/>
    <xdr:sp macro="" textlink="">
      <xdr:nvSpPr>
        <xdr:cNvPr id="220" name="テキスト ボックス 219"/>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に係る経常収支比率は、経常的経費の削減に取り組んでいることにより類似団体平均を下回っている。今後も行財政改革アクションプランに基づき、優先度、緊急度、事業効果について十分に検討のうえ、事業の選択と効果的な財源配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86178</xdr:rowOff>
    </xdr:from>
    <xdr:to>
      <xdr:col>24</xdr:col>
      <xdr:colOff>31750</xdr:colOff>
      <xdr:row>61</xdr:row>
      <xdr:rowOff>102507</xdr:rowOff>
    </xdr:to>
    <xdr:cxnSp macro="">
      <xdr:nvCxnSpPr>
        <xdr:cNvPr id="250" name="直線コネクタ 249"/>
        <xdr:cNvCxnSpPr/>
      </xdr:nvCxnSpPr>
      <xdr:spPr>
        <a:xfrm flipV="1">
          <a:off x="16510000" y="917302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xdr:rowOff>
    </xdr:from>
    <xdr:ext cx="762000" cy="259045"/>
    <xdr:sp macro="" textlink="">
      <xdr:nvSpPr>
        <xdr:cNvPr id="253" name="その他最大値テキスト"/>
        <xdr:cNvSpPr txBox="1"/>
      </xdr:nvSpPr>
      <xdr:spPr>
        <a:xfrm>
          <a:off x="16598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23</xdr:col>
      <xdr:colOff>628650</xdr:colOff>
      <xdr:row>53</xdr:row>
      <xdr:rowOff>86178</xdr:rowOff>
    </xdr:from>
    <xdr:to>
      <xdr:col>24</xdr:col>
      <xdr:colOff>120650</xdr:colOff>
      <xdr:row>53</xdr:row>
      <xdr:rowOff>86178</xdr:rowOff>
    </xdr:to>
    <xdr:cxnSp macro="">
      <xdr:nvCxnSpPr>
        <xdr:cNvPr id="254" name="直線コネクタ 253"/>
        <xdr:cNvCxnSpPr/>
      </xdr:nvCxnSpPr>
      <xdr:spPr>
        <a:xfrm>
          <a:off x="16421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94343</xdr:rowOff>
    </xdr:from>
    <xdr:to>
      <xdr:col>24</xdr:col>
      <xdr:colOff>31750</xdr:colOff>
      <xdr:row>57</xdr:row>
      <xdr:rowOff>4535</xdr:rowOff>
    </xdr:to>
    <xdr:cxnSp macro="">
      <xdr:nvCxnSpPr>
        <xdr:cNvPr id="255" name="直線コネクタ 254"/>
        <xdr:cNvCxnSpPr/>
      </xdr:nvCxnSpPr>
      <xdr:spPr>
        <a:xfrm>
          <a:off x="15671800" y="96955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121755</xdr:rowOff>
    </xdr:from>
    <xdr:ext cx="762000" cy="259045"/>
    <xdr:sp macro="" textlink="">
      <xdr:nvSpPr>
        <xdr:cNvPr id="256" name="その他平均値テキスト"/>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149678</xdr:rowOff>
    </xdr:from>
    <xdr:to>
      <xdr:col>24</xdr:col>
      <xdr:colOff>82550</xdr:colOff>
      <xdr:row>58</xdr:row>
      <xdr:rowOff>79828</xdr:rowOff>
    </xdr:to>
    <xdr:sp macro="" textlink="">
      <xdr:nvSpPr>
        <xdr:cNvPr id="257" name="フローチャート : 判断 256"/>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94343</xdr:rowOff>
    </xdr:from>
    <xdr:to>
      <xdr:col>22</xdr:col>
      <xdr:colOff>565150</xdr:colOff>
      <xdr:row>57</xdr:row>
      <xdr:rowOff>167822</xdr:rowOff>
    </xdr:to>
    <xdr:cxnSp macro="">
      <xdr:nvCxnSpPr>
        <xdr:cNvPr id="258" name="直線コネクタ 257"/>
        <xdr:cNvCxnSpPr/>
      </xdr:nvCxnSpPr>
      <xdr:spPr>
        <a:xfrm flipV="1">
          <a:off x="14782800" y="96955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84365</xdr:rowOff>
    </xdr:from>
    <xdr:to>
      <xdr:col>22</xdr:col>
      <xdr:colOff>615950</xdr:colOff>
      <xdr:row>58</xdr:row>
      <xdr:rowOff>14515</xdr:rowOff>
    </xdr:to>
    <xdr:sp macro="" textlink="">
      <xdr:nvSpPr>
        <xdr:cNvPr id="259" name="フローチャート :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170742</xdr:rowOff>
    </xdr:from>
    <xdr:ext cx="736600" cy="259045"/>
    <xdr:sp macro="" textlink="">
      <xdr:nvSpPr>
        <xdr:cNvPr id="260" name="テキスト ボックス 259"/>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167822</xdr:rowOff>
    </xdr:from>
    <xdr:to>
      <xdr:col>21</xdr:col>
      <xdr:colOff>361950</xdr:colOff>
      <xdr:row>58</xdr:row>
      <xdr:rowOff>29028</xdr:rowOff>
    </xdr:to>
    <xdr:cxnSp macro="">
      <xdr:nvCxnSpPr>
        <xdr:cNvPr id="261" name="直線コネクタ 260"/>
        <xdr:cNvCxnSpPr/>
      </xdr:nvCxnSpPr>
      <xdr:spPr>
        <a:xfrm flipV="1">
          <a:off x="13893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2722</xdr:rowOff>
    </xdr:from>
    <xdr:to>
      <xdr:col>21</xdr:col>
      <xdr:colOff>412750</xdr:colOff>
      <xdr:row>57</xdr:row>
      <xdr:rowOff>104322</xdr:rowOff>
    </xdr:to>
    <xdr:sp macro="" textlink="">
      <xdr:nvSpPr>
        <xdr:cNvPr id="262" name="フローチャート : 判断 261"/>
        <xdr:cNvSpPr/>
      </xdr:nvSpPr>
      <xdr:spPr>
        <a:xfrm>
          <a:off x="14732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114499</xdr:rowOff>
    </xdr:from>
    <xdr:ext cx="762000" cy="259045"/>
    <xdr:sp macro="" textlink="">
      <xdr:nvSpPr>
        <xdr:cNvPr id="263" name="テキスト ボックス 262"/>
        <xdr:cNvSpPr txBox="1"/>
      </xdr:nvSpPr>
      <xdr:spPr>
        <a:xfrm>
          <a:off x="14401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102507</xdr:rowOff>
    </xdr:from>
    <xdr:to>
      <xdr:col>20</xdr:col>
      <xdr:colOff>158750</xdr:colOff>
      <xdr:row>58</xdr:row>
      <xdr:rowOff>29028</xdr:rowOff>
    </xdr:to>
    <xdr:cxnSp macro="">
      <xdr:nvCxnSpPr>
        <xdr:cNvPr id="264" name="直線コネクタ 263"/>
        <xdr:cNvCxnSpPr/>
      </xdr:nvCxnSpPr>
      <xdr:spPr>
        <a:xfrm>
          <a:off x="13004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141515</xdr:rowOff>
    </xdr:from>
    <xdr:to>
      <xdr:col>20</xdr:col>
      <xdr:colOff>209550</xdr:colOff>
      <xdr:row>57</xdr:row>
      <xdr:rowOff>71665</xdr:rowOff>
    </xdr:to>
    <xdr:sp macro="" textlink="">
      <xdr:nvSpPr>
        <xdr:cNvPr id="265" name="フローチャート : 判断 264"/>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81842</xdr:rowOff>
    </xdr:from>
    <xdr:ext cx="762000" cy="259045"/>
    <xdr:sp macro="" textlink="">
      <xdr:nvSpPr>
        <xdr:cNvPr id="266" name="テキスト ボックス 265"/>
        <xdr:cNvSpPr txBox="1"/>
      </xdr:nvSpPr>
      <xdr:spPr>
        <a:xfrm>
          <a:off x="13512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108857</xdr:rowOff>
    </xdr:from>
    <xdr:to>
      <xdr:col>19</xdr:col>
      <xdr:colOff>6350</xdr:colOff>
      <xdr:row>57</xdr:row>
      <xdr:rowOff>39007</xdr:rowOff>
    </xdr:to>
    <xdr:sp macro="" textlink="">
      <xdr:nvSpPr>
        <xdr:cNvPr id="267" name="フローチャート : 判断 266"/>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49184</xdr:rowOff>
    </xdr:from>
    <xdr:ext cx="762000" cy="259045"/>
    <xdr:sp macro="" textlink="">
      <xdr:nvSpPr>
        <xdr:cNvPr id="268" name="テキスト ボックス 267"/>
        <xdr:cNvSpPr txBox="1"/>
      </xdr:nvSpPr>
      <xdr:spPr>
        <a:xfrm>
          <a:off x="12623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125185</xdr:rowOff>
    </xdr:from>
    <xdr:to>
      <xdr:col>24</xdr:col>
      <xdr:colOff>82550</xdr:colOff>
      <xdr:row>57</xdr:row>
      <xdr:rowOff>55335</xdr:rowOff>
    </xdr:to>
    <xdr:sp macro="" textlink="">
      <xdr:nvSpPr>
        <xdr:cNvPr id="274" name="円/楕円 273"/>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141712</xdr:rowOff>
    </xdr:from>
    <xdr:ext cx="762000" cy="259045"/>
    <xdr:sp macro="" textlink="">
      <xdr:nvSpPr>
        <xdr:cNvPr id="275"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43543</xdr:rowOff>
    </xdr:from>
    <xdr:to>
      <xdr:col>22</xdr:col>
      <xdr:colOff>615950</xdr:colOff>
      <xdr:row>56</xdr:row>
      <xdr:rowOff>145143</xdr:rowOff>
    </xdr:to>
    <xdr:sp macro="" textlink="">
      <xdr:nvSpPr>
        <xdr:cNvPr id="276" name="円/楕円 275"/>
        <xdr:cNvSpPr/>
      </xdr:nvSpPr>
      <xdr:spPr>
        <a:xfrm>
          <a:off x="15621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155320</xdr:rowOff>
    </xdr:from>
    <xdr:ext cx="736600" cy="259045"/>
    <xdr:sp macro="" textlink="">
      <xdr:nvSpPr>
        <xdr:cNvPr id="277" name="テキスト ボックス 276"/>
        <xdr:cNvSpPr txBox="1"/>
      </xdr:nvSpPr>
      <xdr:spPr>
        <a:xfrm>
          <a:off x="15290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117022</xdr:rowOff>
    </xdr:from>
    <xdr:to>
      <xdr:col>21</xdr:col>
      <xdr:colOff>412750</xdr:colOff>
      <xdr:row>58</xdr:row>
      <xdr:rowOff>47172</xdr:rowOff>
    </xdr:to>
    <xdr:sp macro="" textlink="">
      <xdr:nvSpPr>
        <xdr:cNvPr id="278" name="円/楕円 277"/>
        <xdr:cNvSpPr/>
      </xdr:nvSpPr>
      <xdr:spPr>
        <a:xfrm>
          <a:off x="14732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31949</xdr:rowOff>
    </xdr:from>
    <xdr:ext cx="762000" cy="259045"/>
    <xdr:sp macro="" textlink="">
      <xdr:nvSpPr>
        <xdr:cNvPr id="279" name="テキスト ボックス 278"/>
        <xdr:cNvSpPr txBox="1"/>
      </xdr:nvSpPr>
      <xdr:spPr>
        <a:xfrm>
          <a:off x="14401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149678</xdr:rowOff>
    </xdr:from>
    <xdr:to>
      <xdr:col>20</xdr:col>
      <xdr:colOff>209550</xdr:colOff>
      <xdr:row>58</xdr:row>
      <xdr:rowOff>79828</xdr:rowOff>
    </xdr:to>
    <xdr:sp macro="" textlink="">
      <xdr:nvSpPr>
        <xdr:cNvPr id="280" name="円/楕円 279"/>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64605</xdr:rowOff>
    </xdr:from>
    <xdr:ext cx="762000" cy="259045"/>
    <xdr:sp macro="" textlink="">
      <xdr:nvSpPr>
        <xdr:cNvPr id="281" name="テキスト ボックス 280"/>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51707</xdr:rowOff>
    </xdr:from>
    <xdr:to>
      <xdr:col>19</xdr:col>
      <xdr:colOff>6350</xdr:colOff>
      <xdr:row>57</xdr:row>
      <xdr:rowOff>153307</xdr:rowOff>
    </xdr:to>
    <xdr:sp macro="" textlink="">
      <xdr:nvSpPr>
        <xdr:cNvPr id="282" name="円/楕円 281"/>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138084</xdr:rowOff>
    </xdr:from>
    <xdr:ext cx="762000" cy="259045"/>
    <xdr:sp macro="" textlink="">
      <xdr:nvSpPr>
        <xdr:cNvPr id="283" name="テキスト ボックス 282"/>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補助費等に係る経常収支比率は、類似団体平均を</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ポイント下回っている。限られた財源を有効に活用するために、市が出資する法人等各種団体への運営補助金等を、事業効果、費用対効果を見極めながら定期的に見直し、適切な補助金交付に努める。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44450</xdr:rowOff>
    </xdr:from>
    <xdr:to>
      <xdr:col>24</xdr:col>
      <xdr:colOff>31750</xdr:colOff>
      <xdr:row>42</xdr:row>
      <xdr:rowOff>12700</xdr:rowOff>
    </xdr:to>
    <xdr:cxnSp macro="">
      <xdr:nvCxnSpPr>
        <xdr:cNvPr id="311" name="直線コネクタ 310"/>
        <xdr:cNvCxnSpPr/>
      </xdr:nvCxnSpPr>
      <xdr:spPr>
        <a:xfrm flipV="1">
          <a:off x="16510000" y="5702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1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13" name="直線コネクタ 31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130827</xdr:rowOff>
    </xdr:from>
    <xdr:ext cx="762000" cy="259045"/>
    <xdr:sp macro="" textlink="">
      <xdr:nvSpPr>
        <xdr:cNvPr id="314" name="補助費等最大値テキスト"/>
        <xdr:cNvSpPr txBox="1"/>
      </xdr:nvSpPr>
      <xdr:spPr>
        <a:xfrm>
          <a:off x="165989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33</xdr:row>
      <xdr:rowOff>44450</xdr:rowOff>
    </xdr:from>
    <xdr:to>
      <xdr:col>24</xdr:col>
      <xdr:colOff>120650</xdr:colOff>
      <xdr:row>33</xdr:row>
      <xdr:rowOff>44450</xdr:rowOff>
    </xdr:to>
    <xdr:cxnSp macro="">
      <xdr:nvCxnSpPr>
        <xdr:cNvPr id="315" name="直線コネクタ 314"/>
        <xdr:cNvCxnSpPr/>
      </xdr:nvCxnSpPr>
      <xdr:spPr>
        <a:xfrm>
          <a:off x="164211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95250</xdr:rowOff>
    </xdr:from>
    <xdr:to>
      <xdr:col>24</xdr:col>
      <xdr:colOff>31750</xdr:colOff>
      <xdr:row>33</xdr:row>
      <xdr:rowOff>120650</xdr:rowOff>
    </xdr:to>
    <xdr:cxnSp macro="">
      <xdr:nvCxnSpPr>
        <xdr:cNvPr id="316" name="直線コネクタ 315"/>
        <xdr:cNvCxnSpPr/>
      </xdr:nvCxnSpPr>
      <xdr:spPr>
        <a:xfrm flipV="1">
          <a:off x="15671800" y="5753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7"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8" name="フローチャート : 判断 317"/>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120650</xdr:rowOff>
    </xdr:from>
    <xdr:to>
      <xdr:col>22</xdr:col>
      <xdr:colOff>565150</xdr:colOff>
      <xdr:row>34</xdr:row>
      <xdr:rowOff>38100</xdr:rowOff>
    </xdr:to>
    <xdr:cxnSp macro="">
      <xdr:nvCxnSpPr>
        <xdr:cNvPr id="319" name="直線コネクタ 318"/>
        <xdr:cNvCxnSpPr/>
      </xdr:nvCxnSpPr>
      <xdr:spPr>
        <a:xfrm flipV="1">
          <a:off x="14782800" y="577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20" name="フローチャート :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38100</xdr:rowOff>
    </xdr:from>
    <xdr:to>
      <xdr:col>21</xdr:col>
      <xdr:colOff>361950</xdr:colOff>
      <xdr:row>34</xdr:row>
      <xdr:rowOff>38100</xdr:rowOff>
    </xdr:to>
    <xdr:cxnSp macro="">
      <xdr:nvCxnSpPr>
        <xdr:cNvPr id="322" name="直線コネクタ 321"/>
        <xdr:cNvCxnSpPr/>
      </xdr:nvCxnSpPr>
      <xdr:spPr>
        <a:xfrm>
          <a:off x="13893800" y="586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139700</xdr:rowOff>
    </xdr:from>
    <xdr:to>
      <xdr:col>21</xdr:col>
      <xdr:colOff>412750</xdr:colOff>
      <xdr:row>37</xdr:row>
      <xdr:rowOff>69850</xdr:rowOff>
    </xdr:to>
    <xdr:sp macro="" textlink="">
      <xdr:nvSpPr>
        <xdr:cNvPr id="323" name="フローチャート : 判断 322"/>
        <xdr:cNvSpPr/>
      </xdr:nvSpPr>
      <xdr:spPr>
        <a:xfrm>
          <a:off x="14732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54627</xdr:rowOff>
    </xdr:from>
    <xdr:ext cx="762000" cy="259045"/>
    <xdr:sp macro="" textlink="">
      <xdr:nvSpPr>
        <xdr:cNvPr id="324" name="テキスト ボックス 323"/>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0</xdr:rowOff>
    </xdr:from>
    <xdr:to>
      <xdr:col>20</xdr:col>
      <xdr:colOff>158750</xdr:colOff>
      <xdr:row>34</xdr:row>
      <xdr:rowOff>38100</xdr:rowOff>
    </xdr:to>
    <xdr:cxnSp macro="">
      <xdr:nvCxnSpPr>
        <xdr:cNvPr id="325" name="直線コネクタ 324"/>
        <xdr:cNvCxnSpPr/>
      </xdr:nvCxnSpPr>
      <xdr:spPr>
        <a:xfrm>
          <a:off x="13004800" y="582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6" name="フローチャート : 判断 325"/>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7" name="テキスト ボックス 326"/>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101600</xdr:rowOff>
    </xdr:from>
    <xdr:to>
      <xdr:col>19</xdr:col>
      <xdr:colOff>6350</xdr:colOff>
      <xdr:row>37</xdr:row>
      <xdr:rowOff>31750</xdr:rowOff>
    </xdr:to>
    <xdr:sp macro="" textlink="">
      <xdr:nvSpPr>
        <xdr:cNvPr id="328" name="フローチャート : 判断 327"/>
        <xdr:cNvSpPr/>
      </xdr:nvSpPr>
      <xdr:spPr>
        <a:xfrm>
          <a:off x="12954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16527</xdr:rowOff>
    </xdr:from>
    <xdr:ext cx="762000" cy="259045"/>
    <xdr:sp macro="" textlink="">
      <xdr:nvSpPr>
        <xdr:cNvPr id="329" name="テキスト ボックス 328"/>
        <xdr:cNvSpPr txBox="1"/>
      </xdr:nvSpPr>
      <xdr:spPr>
        <a:xfrm>
          <a:off x="12623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33</xdr:row>
      <xdr:rowOff>44450</xdr:rowOff>
    </xdr:from>
    <xdr:to>
      <xdr:col>24</xdr:col>
      <xdr:colOff>82550</xdr:colOff>
      <xdr:row>33</xdr:row>
      <xdr:rowOff>146050</xdr:rowOff>
    </xdr:to>
    <xdr:sp macro="" textlink="">
      <xdr:nvSpPr>
        <xdr:cNvPr id="335" name="円/楕円 334"/>
        <xdr:cNvSpPr/>
      </xdr:nvSpPr>
      <xdr:spPr>
        <a:xfrm>
          <a:off x="164592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124477</xdr:rowOff>
    </xdr:from>
    <xdr:ext cx="762000" cy="259045"/>
    <xdr:sp macro="" textlink="">
      <xdr:nvSpPr>
        <xdr:cNvPr id="336" name="補助費等該当値テキスト"/>
        <xdr:cNvSpPr txBox="1"/>
      </xdr:nvSpPr>
      <xdr:spPr>
        <a:xfrm>
          <a:off x="16598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69850</xdr:rowOff>
    </xdr:from>
    <xdr:to>
      <xdr:col>22</xdr:col>
      <xdr:colOff>615950</xdr:colOff>
      <xdr:row>34</xdr:row>
      <xdr:rowOff>0</xdr:rowOff>
    </xdr:to>
    <xdr:sp macro="" textlink="">
      <xdr:nvSpPr>
        <xdr:cNvPr id="337" name="円/楕円 336"/>
        <xdr:cNvSpPr/>
      </xdr:nvSpPr>
      <xdr:spPr>
        <a:xfrm>
          <a:off x="15621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10177</xdr:rowOff>
    </xdr:from>
    <xdr:ext cx="736600" cy="259045"/>
    <xdr:sp macro="" textlink="">
      <xdr:nvSpPr>
        <xdr:cNvPr id="338" name="テキスト ボックス 337"/>
        <xdr:cNvSpPr txBox="1"/>
      </xdr:nvSpPr>
      <xdr:spPr>
        <a:xfrm>
          <a:off x="15290800" y="549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158750</xdr:rowOff>
    </xdr:from>
    <xdr:to>
      <xdr:col>21</xdr:col>
      <xdr:colOff>412750</xdr:colOff>
      <xdr:row>34</xdr:row>
      <xdr:rowOff>88900</xdr:rowOff>
    </xdr:to>
    <xdr:sp macro="" textlink="">
      <xdr:nvSpPr>
        <xdr:cNvPr id="339" name="円/楕円 338"/>
        <xdr:cNvSpPr/>
      </xdr:nvSpPr>
      <xdr:spPr>
        <a:xfrm>
          <a:off x="14732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99077</xdr:rowOff>
    </xdr:from>
    <xdr:ext cx="762000" cy="259045"/>
    <xdr:sp macro="" textlink="">
      <xdr:nvSpPr>
        <xdr:cNvPr id="340" name="テキスト ボックス 339"/>
        <xdr:cNvSpPr txBox="1"/>
      </xdr:nvSpPr>
      <xdr:spPr>
        <a:xfrm>
          <a:off x="14401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158750</xdr:rowOff>
    </xdr:from>
    <xdr:to>
      <xdr:col>20</xdr:col>
      <xdr:colOff>209550</xdr:colOff>
      <xdr:row>34</xdr:row>
      <xdr:rowOff>88900</xdr:rowOff>
    </xdr:to>
    <xdr:sp macro="" textlink="">
      <xdr:nvSpPr>
        <xdr:cNvPr id="341" name="円/楕円 340"/>
        <xdr:cNvSpPr/>
      </xdr:nvSpPr>
      <xdr:spPr>
        <a:xfrm>
          <a:off x="13843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99077</xdr:rowOff>
    </xdr:from>
    <xdr:ext cx="762000" cy="259045"/>
    <xdr:sp macro="" textlink="">
      <xdr:nvSpPr>
        <xdr:cNvPr id="342" name="テキスト ボックス 341"/>
        <xdr:cNvSpPr txBox="1"/>
      </xdr:nvSpPr>
      <xdr:spPr>
        <a:xfrm>
          <a:off x="135128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120650</xdr:rowOff>
    </xdr:from>
    <xdr:to>
      <xdr:col>19</xdr:col>
      <xdr:colOff>6350</xdr:colOff>
      <xdr:row>34</xdr:row>
      <xdr:rowOff>50800</xdr:rowOff>
    </xdr:to>
    <xdr:sp macro="" textlink="">
      <xdr:nvSpPr>
        <xdr:cNvPr id="343" name="円/楕円 342"/>
        <xdr:cNvSpPr/>
      </xdr:nvSpPr>
      <xdr:spPr>
        <a:xfrm>
          <a:off x="12954000" y="57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60977</xdr:rowOff>
    </xdr:from>
    <xdr:ext cx="762000" cy="259045"/>
    <xdr:sp macro="" textlink="">
      <xdr:nvSpPr>
        <xdr:cNvPr id="344" name="テキスト ボックス 343"/>
        <xdr:cNvSpPr txBox="1"/>
      </xdr:nvSpPr>
      <xdr:spPr>
        <a:xfrm>
          <a:off x="126238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公債費にかかる経常収支比率は、対前年度比で</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しているが、合併特例債を活用した大型事業や臨時財政対策債の償還などにより、指標については今度も逓増していくと推計される。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このことから、「高岡市行財政改革推進方針」に基づき各年度の市債発行額を当該年度の元金償還額の範囲内に抑えることを原則とし、公債費の適正管理に努める。</a:t>
          </a:r>
          <a:endParaRPr lang="ja-JP" altLang="ja-JP" sz="14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77470</xdr:rowOff>
    </xdr:from>
    <xdr:to>
      <xdr:col>7</xdr:col>
      <xdr:colOff>15875</xdr:colOff>
      <xdr:row>80</xdr:row>
      <xdr:rowOff>142239</xdr:rowOff>
    </xdr:to>
    <xdr:cxnSp macro="">
      <xdr:nvCxnSpPr>
        <xdr:cNvPr id="372" name="直線コネクタ 371"/>
        <xdr:cNvCxnSpPr/>
      </xdr:nvCxnSpPr>
      <xdr:spPr>
        <a:xfrm flipV="1">
          <a:off x="4826000" y="12593320"/>
          <a:ext cx="0" cy="12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73"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74" name="直線コネクタ 373"/>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163847</xdr:rowOff>
    </xdr:from>
    <xdr:ext cx="762000" cy="259045"/>
    <xdr:sp macro="" textlink="">
      <xdr:nvSpPr>
        <xdr:cNvPr id="375"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73</xdr:row>
      <xdr:rowOff>77470</xdr:rowOff>
    </xdr:from>
    <xdr:to>
      <xdr:col>7</xdr:col>
      <xdr:colOff>104775</xdr:colOff>
      <xdr:row>73</xdr:row>
      <xdr:rowOff>77470</xdr:rowOff>
    </xdr:to>
    <xdr:cxnSp macro="">
      <xdr:nvCxnSpPr>
        <xdr:cNvPr id="376" name="直線コネクタ 375"/>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127000</xdr:rowOff>
    </xdr:from>
    <xdr:to>
      <xdr:col>7</xdr:col>
      <xdr:colOff>15875</xdr:colOff>
      <xdr:row>80</xdr:row>
      <xdr:rowOff>157480</xdr:rowOff>
    </xdr:to>
    <xdr:cxnSp macro="">
      <xdr:nvCxnSpPr>
        <xdr:cNvPr id="377" name="直線コネクタ 376"/>
        <xdr:cNvCxnSpPr/>
      </xdr:nvCxnSpPr>
      <xdr:spPr>
        <a:xfrm flipV="1">
          <a:off x="3987800" y="138430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7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79" name="フローチャート : 判断 37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104139</xdr:rowOff>
    </xdr:from>
    <xdr:to>
      <xdr:col>5</xdr:col>
      <xdr:colOff>549275</xdr:colOff>
      <xdr:row>80</xdr:row>
      <xdr:rowOff>157480</xdr:rowOff>
    </xdr:to>
    <xdr:cxnSp macro="">
      <xdr:nvCxnSpPr>
        <xdr:cNvPr id="380" name="直線コネクタ 379"/>
        <xdr:cNvCxnSpPr/>
      </xdr:nvCxnSpPr>
      <xdr:spPr>
        <a:xfrm>
          <a:off x="3098800" y="13820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26670</xdr:rowOff>
    </xdr:from>
    <xdr:to>
      <xdr:col>5</xdr:col>
      <xdr:colOff>600075</xdr:colOff>
      <xdr:row>77</xdr:row>
      <xdr:rowOff>128270</xdr:rowOff>
    </xdr:to>
    <xdr:sp macro="" textlink="">
      <xdr:nvSpPr>
        <xdr:cNvPr id="381" name="フローチャート : 判断 380"/>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138447</xdr:rowOff>
    </xdr:from>
    <xdr:ext cx="736600" cy="259045"/>
    <xdr:sp macro="" textlink="">
      <xdr:nvSpPr>
        <xdr:cNvPr id="382" name="テキスト ボックス 381"/>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104139</xdr:rowOff>
    </xdr:from>
    <xdr:to>
      <xdr:col>4</xdr:col>
      <xdr:colOff>346075</xdr:colOff>
      <xdr:row>80</xdr:row>
      <xdr:rowOff>165100</xdr:rowOff>
    </xdr:to>
    <xdr:cxnSp macro="">
      <xdr:nvCxnSpPr>
        <xdr:cNvPr id="383" name="直線コネクタ 382"/>
        <xdr:cNvCxnSpPr/>
      </xdr:nvCxnSpPr>
      <xdr:spPr>
        <a:xfrm flipV="1">
          <a:off x="2209800" y="13820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49530</xdr:rowOff>
    </xdr:from>
    <xdr:to>
      <xdr:col>4</xdr:col>
      <xdr:colOff>396875</xdr:colOff>
      <xdr:row>77</xdr:row>
      <xdr:rowOff>151130</xdr:rowOff>
    </xdr:to>
    <xdr:sp macro="" textlink="">
      <xdr:nvSpPr>
        <xdr:cNvPr id="384" name="フローチャート : 判断 383"/>
        <xdr:cNvSpPr/>
      </xdr:nvSpPr>
      <xdr:spPr>
        <a:xfrm>
          <a:off x="3048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161307</xdr:rowOff>
    </xdr:from>
    <xdr:ext cx="762000" cy="259045"/>
    <xdr:sp macro="" textlink="">
      <xdr:nvSpPr>
        <xdr:cNvPr id="385" name="テキスト ボックス 384"/>
        <xdr:cNvSpPr txBox="1"/>
      </xdr:nvSpPr>
      <xdr:spPr>
        <a:xfrm>
          <a:off x="2717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66039</xdr:rowOff>
    </xdr:from>
    <xdr:to>
      <xdr:col>3</xdr:col>
      <xdr:colOff>142875</xdr:colOff>
      <xdr:row>80</xdr:row>
      <xdr:rowOff>165100</xdr:rowOff>
    </xdr:to>
    <xdr:cxnSp macro="">
      <xdr:nvCxnSpPr>
        <xdr:cNvPr id="386" name="直線コネクタ 385"/>
        <xdr:cNvCxnSpPr/>
      </xdr:nvCxnSpPr>
      <xdr:spPr>
        <a:xfrm>
          <a:off x="1320800" y="137820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87" name="フローチャート : 判断 386"/>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27957</xdr:rowOff>
    </xdr:from>
    <xdr:ext cx="762000" cy="259045"/>
    <xdr:sp macro="" textlink="">
      <xdr:nvSpPr>
        <xdr:cNvPr id="388" name="テキスト ボックス 387"/>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9" name="フローチャート : 判断 388"/>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90" name="テキスト ボックス 389"/>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76200</xdr:rowOff>
    </xdr:from>
    <xdr:to>
      <xdr:col>7</xdr:col>
      <xdr:colOff>66675</xdr:colOff>
      <xdr:row>81</xdr:row>
      <xdr:rowOff>6350</xdr:rowOff>
    </xdr:to>
    <xdr:sp macro="" textlink="">
      <xdr:nvSpPr>
        <xdr:cNvPr id="396" name="円/楕円 395"/>
        <xdr:cNvSpPr/>
      </xdr:nvSpPr>
      <xdr:spPr>
        <a:xfrm>
          <a:off x="47752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156227</xdr:rowOff>
    </xdr:from>
    <xdr:ext cx="762000" cy="259045"/>
    <xdr:sp macro="" textlink="">
      <xdr:nvSpPr>
        <xdr:cNvPr id="397" name="公債費該当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106680</xdr:rowOff>
    </xdr:from>
    <xdr:to>
      <xdr:col>5</xdr:col>
      <xdr:colOff>600075</xdr:colOff>
      <xdr:row>81</xdr:row>
      <xdr:rowOff>36830</xdr:rowOff>
    </xdr:to>
    <xdr:sp macro="" textlink="">
      <xdr:nvSpPr>
        <xdr:cNvPr id="398" name="円/楕円 397"/>
        <xdr:cNvSpPr/>
      </xdr:nvSpPr>
      <xdr:spPr>
        <a:xfrm>
          <a:off x="3937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21607</xdr:rowOff>
    </xdr:from>
    <xdr:ext cx="736600" cy="259045"/>
    <xdr:sp macro="" textlink="">
      <xdr:nvSpPr>
        <xdr:cNvPr id="399" name="テキスト ボックス 398"/>
        <xdr:cNvSpPr txBox="1"/>
      </xdr:nvSpPr>
      <xdr:spPr>
        <a:xfrm>
          <a:off x="3606800" y="1390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53339</xdr:rowOff>
    </xdr:from>
    <xdr:to>
      <xdr:col>4</xdr:col>
      <xdr:colOff>396875</xdr:colOff>
      <xdr:row>80</xdr:row>
      <xdr:rowOff>154939</xdr:rowOff>
    </xdr:to>
    <xdr:sp macro="" textlink="">
      <xdr:nvSpPr>
        <xdr:cNvPr id="400" name="円/楕円 399"/>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139716</xdr:rowOff>
    </xdr:from>
    <xdr:ext cx="762000" cy="259045"/>
    <xdr:sp macro="" textlink="">
      <xdr:nvSpPr>
        <xdr:cNvPr id="401" name="テキスト ボックス 400"/>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114300</xdr:rowOff>
    </xdr:from>
    <xdr:to>
      <xdr:col>3</xdr:col>
      <xdr:colOff>193675</xdr:colOff>
      <xdr:row>81</xdr:row>
      <xdr:rowOff>44450</xdr:rowOff>
    </xdr:to>
    <xdr:sp macro="" textlink="">
      <xdr:nvSpPr>
        <xdr:cNvPr id="402" name="円/楕円 401"/>
        <xdr:cNvSpPr/>
      </xdr:nvSpPr>
      <xdr:spPr>
        <a:xfrm>
          <a:off x="2159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29227</xdr:rowOff>
    </xdr:from>
    <xdr:ext cx="762000" cy="259045"/>
    <xdr:sp macro="" textlink="">
      <xdr:nvSpPr>
        <xdr:cNvPr id="403" name="テキスト ボックス 402"/>
        <xdr:cNvSpPr txBox="1"/>
      </xdr:nvSpPr>
      <xdr:spPr>
        <a:xfrm>
          <a:off x="1828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15239</xdr:rowOff>
    </xdr:from>
    <xdr:to>
      <xdr:col>1</xdr:col>
      <xdr:colOff>676275</xdr:colOff>
      <xdr:row>80</xdr:row>
      <xdr:rowOff>116839</xdr:rowOff>
    </xdr:to>
    <xdr:sp macro="" textlink="">
      <xdr:nvSpPr>
        <xdr:cNvPr id="404" name="円/楕円 403"/>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101616</xdr:rowOff>
    </xdr:from>
    <xdr:ext cx="762000" cy="259045"/>
    <xdr:sp macro="" textlink="">
      <xdr:nvSpPr>
        <xdr:cNvPr id="405" name="テキスト ボックス 404"/>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以外に係る経常収支比率は、経常的経費の削減に取り組んでいることにより類似団体平均を大きく下回っている。今後も行財政改革アクションプランに基づき、優先度、緊急度、事業効果について十分に検討のうえ、事業の選択と効果的な財源配分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80</xdr:row>
      <xdr:rowOff>149861</xdr:rowOff>
    </xdr:to>
    <xdr:cxnSp macro="">
      <xdr:nvCxnSpPr>
        <xdr:cNvPr id="433" name="直線コネクタ 432"/>
        <xdr:cNvCxnSpPr/>
      </xdr:nvCxnSpPr>
      <xdr:spPr>
        <a:xfrm flipV="1">
          <a:off x="16510000" y="126619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121938</xdr:rowOff>
    </xdr:from>
    <xdr:ext cx="762000" cy="259045"/>
    <xdr:sp macro="" textlink="">
      <xdr:nvSpPr>
        <xdr:cNvPr id="434"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628650</xdr:colOff>
      <xdr:row>80</xdr:row>
      <xdr:rowOff>149861</xdr:rowOff>
    </xdr:from>
    <xdr:to>
      <xdr:col>24</xdr:col>
      <xdr:colOff>120650</xdr:colOff>
      <xdr:row>80</xdr:row>
      <xdr:rowOff>149861</xdr:rowOff>
    </xdr:to>
    <xdr:cxnSp macro="">
      <xdr:nvCxnSpPr>
        <xdr:cNvPr id="435" name="直線コネクタ 434"/>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36"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37" name="直線コネクタ 436"/>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146050</xdr:rowOff>
    </xdr:from>
    <xdr:to>
      <xdr:col>24</xdr:col>
      <xdr:colOff>31750</xdr:colOff>
      <xdr:row>74</xdr:row>
      <xdr:rowOff>50800</xdr:rowOff>
    </xdr:to>
    <xdr:cxnSp macro="">
      <xdr:nvCxnSpPr>
        <xdr:cNvPr id="438" name="直線コネクタ 437"/>
        <xdr:cNvCxnSpPr/>
      </xdr:nvCxnSpPr>
      <xdr:spPr>
        <a:xfrm flipV="1">
          <a:off x="15671800" y="12661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59707</xdr:rowOff>
    </xdr:from>
    <xdr:ext cx="762000" cy="259045"/>
    <xdr:sp macro="" textlink="">
      <xdr:nvSpPr>
        <xdr:cNvPr id="439" name="公債費以外平均値テキスト"/>
        <xdr:cNvSpPr txBox="1"/>
      </xdr:nvSpPr>
      <xdr:spPr>
        <a:xfrm>
          <a:off x="16598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0" name="フローチャート : 判断 439"/>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50800</xdr:rowOff>
    </xdr:from>
    <xdr:to>
      <xdr:col>22</xdr:col>
      <xdr:colOff>565150</xdr:colOff>
      <xdr:row>75</xdr:row>
      <xdr:rowOff>39370</xdr:rowOff>
    </xdr:to>
    <xdr:cxnSp macro="">
      <xdr:nvCxnSpPr>
        <xdr:cNvPr id="441" name="直線コネクタ 440"/>
        <xdr:cNvCxnSpPr/>
      </xdr:nvCxnSpPr>
      <xdr:spPr>
        <a:xfrm flipV="1">
          <a:off x="14782800" y="127381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133350</xdr:rowOff>
    </xdr:from>
    <xdr:to>
      <xdr:col>22</xdr:col>
      <xdr:colOff>615950</xdr:colOff>
      <xdr:row>80</xdr:row>
      <xdr:rowOff>63500</xdr:rowOff>
    </xdr:to>
    <xdr:sp macro="" textlink="">
      <xdr:nvSpPr>
        <xdr:cNvPr id="442" name="フローチャート : 判断 441"/>
        <xdr:cNvSpPr/>
      </xdr:nvSpPr>
      <xdr:spPr>
        <a:xfrm>
          <a:off x="15621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48277</xdr:rowOff>
    </xdr:from>
    <xdr:ext cx="736600" cy="259045"/>
    <xdr:sp macro="" textlink="">
      <xdr:nvSpPr>
        <xdr:cNvPr id="443" name="テキスト ボックス 442"/>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39370</xdr:rowOff>
    </xdr:from>
    <xdr:to>
      <xdr:col>21</xdr:col>
      <xdr:colOff>361950</xdr:colOff>
      <xdr:row>75</xdr:row>
      <xdr:rowOff>123190</xdr:rowOff>
    </xdr:to>
    <xdr:cxnSp macro="">
      <xdr:nvCxnSpPr>
        <xdr:cNvPr id="444" name="直線コネクタ 443"/>
        <xdr:cNvCxnSpPr/>
      </xdr:nvCxnSpPr>
      <xdr:spPr>
        <a:xfrm flipV="1">
          <a:off x="13893800" y="128981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79</xdr:row>
      <xdr:rowOff>26670</xdr:rowOff>
    </xdr:from>
    <xdr:to>
      <xdr:col>21</xdr:col>
      <xdr:colOff>412750</xdr:colOff>
      <xdr:row>79</xdr:row>
      <xdr:rowOff>128270</xdr:rowOff>
    </xdr:to>
    <xdr:sp macro="" textlink="">
      <xdr:nvSpPr>
        <xdr:cNvPr id="445" name="フローチャート : 判断 444"/>
        <xdr:cNvSpPr/>
      </xdr:nvSpPr>
      <xdr:spPr>
        <a:xfrm>
          <a:off x="14732000" y="135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113047</xdr:rowOff>
    </xdr:from>
    <xdr:ext cx="762000" cy="259045"/>
    <xdr:sp macro="" textlink="">
      <xdr:nvSpPr>
        <xdr:cNvPr id="446" name="テキスト ボックス 445"/>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43180</xdr:rowOff>
    </xdr:from>
    <xdr:to>
      <xdr:col>20</xdr:col>
      <xdr:colOff>158750</xdr:colOff>
      <xdr:row>75</xdr:row>
      <xdr:rowOff>123190</xdr:rowOff>
    </xdr:to>
    <xdr:cxnSp macro="">
      <xdr:nvCxnSpPr>
        <xdr:cNvPr id="447" name="直線コネクタ 446"/>
        <xdr:cNvCxnSpPr/>
      </xdr:nvCxnSpPr>
      <xdr:spPr>
        <a:xfrm>
          <a:off x="13004800" y="127304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79</xdr:row>
      <xdr:rowOff>49530</xdr:rowOff>
    </xdr:from>
    <xdr:to>
      <xdr:col>20</xdr:col>
      <xdr:colOff>209550</xdr:colOff>
      <xdr:row>79</xdr:row>
      <xdr:rowOff>151130</xdr:rowOff>
    </xdr:to>
    <xdr:sp macro="" textlink="">
      <xdr:nvSpPr>
        <xdr:cNvPr id="448" name="フローチャート : 判断 447"/>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135907</xdr:rowOff>
    </xdr:from>
    <xdr:ext cx="762000" cy="259045"/>
    <xdr:sp macro="" textlink="">
      <xdr:nvSpPr>
        <xdr:cNvPr id="449" name="テキスト ボックス 448"/>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152400</xdr:rowOff>
    </xdr:from>
    <xdr:to>
      <xdr:col>19</xdr:col>
      <xdr:colOff>6350</xdr:colOff>
      <xdr:row>79</xdr:row>
      <xdr:rowOff>82550</xdr:rowOff>
    </xdr:to>
    <xdr:sp macro="" textlink="">
      <xdr:nvSpPr>
        <xdr:cNvPr id="450" name="フローチャート : 判断 449"/>
        <xdr:cNvSpPr/>
      </xdr:nvSpPr>
      <xdr:spPr>
        <a:xfrm>
          <a:off x="12954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67327</xdr:rowOff>
    </xdr:from>
    <xdr:ext cx="762000" cy="259045"/>
    <xdr:sp macro="" textlink="">
      <xdr:nvSpPr>
        <xdr:cNvPr id="451" name="テキスト ボックス 450"/>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73</xdr:row>
      <xdr:rowOff>95250</xdr:rowOff>
    </xdr:from>
    <xdr:to>
      <xdr:col>24</xdr:col>
      <xdr:colOff>82550</xdr:colOff>
      <xdr:row>74</xdr:row>
      <xdr:rowOff>25400</xdr:rowOff>
    </xdr:to>
    <xdr:sp macro="" textlink="">
      <xdr:nvSpPr>
        <xdr:cNvPr id="457" name="円/楕円 456"/>
        <xdr:cNvSpPr/>
      </xdr:nvSpPr>
      <xdr:spPr>
        <a:xfrm>
          <a:off x="164592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3827</xdr:rowOff>
    </xdr:from>
    <xdr:ext cx="762000" cy="259045"/>
    <xdr:sp macro="" textlink="">
      <xdr:nvSpPr>
        <xdr:cNvPr id="458" name="公債費以外該当値テキスト"/>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0</xdr:rowOff>
    </xdr:from>
    <xdr:to>
      <xdr:col>22</xdr:col>
      <xdr:colOff>615950</xdr:colOff>
      <xdr:row>74</xdr:row>
      <xdr:rowOff>101600</xdr:rowOff>
    </xdr:to>
    <xdr:sp macro="" textlink="">
      <xdr:nvSpPr>
        <xdr:cNvPr id="459" name="円/楕円 458"/>
        <xdr:cNvSpPr/>
      </xdr:nvSpPr>
      <xdr:spPr>
        <a:xfrm>
          <a:off x="15621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111777</xdr:rowOff>
    </xdr:from>
    <xdr:ext cx="736600" cy="259045"/>
    <xdr:sp macro="" textlink="">
      <xdr:nvSpPr>
        <xdr:cNvPr id="460" name="テキスト ボックス 459"/>
        <xdr:cNvSpPr txBox="1"/>
      </xdr:nvSpPr>
      <xdr:spPr>
        <a:xfrm>
          <a:off x="15290800" y="1245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160020</xdr:rowOff>
    </xdr:from>
    <xdr:to>
      <xdr:col>21</xdr:col>
      <xdr:colOff>412750</xdr:colOff>
      <xdr:row>75</xdr:row>
      <xdr:rowOff>90170</xdr:rowOff>
    </xdr:to>
    <xdr:sp macro="" textlink="">
      <xdr:nvSpPr>
        <xdr:cNvPr id="461" name="円/楕円 460"/>
        <xdr:cNvSpPr/>
      </xdr:nvSpPr>
      <xdr:spPr>
        <a:xfrm>
          <a:off x="14732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100347</xdr:rowOff>
    </xdr:from>
    <xdr:ext cx="762000" cy="259045"/>
    <xdr:sp macro="" textlink="">
      <xdr:nvSpPr>
        <xdr:cNvPr id="462" name="テキスト ボックス 461"/>
        <xdr:cNvSpPr txBox="1"/>
      </xdr:nvSpPr>
      <xdr:spPr>
        <a:xfrm>
          <a:off x="14401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72390</xdr:rowOff>
    </xdr:from>
    <xdr:to>
      <xdr:col>20</xdr:col>
      <xdr:colOff>209550</xdr:colOff>
      <xdr:row>76</xdr:row>
      <xdr:rowOff>2539</xdr:rowOff>
    </xdr:to>
    <xdr:sp macro="" textlink="">
      <xdr:nvSpPr>
        <xdr:cNvPr id="463" name="円/楕円 462"/>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12717</xdr:rowOff>
    </xdr:from>
    <xdr:ext cx="762000" cy="259045"/>
    <xdr:sp macro="" textlink="">
      <xdr:nvSpPr>
        <xdr:cNvPr id="464" name="テキスト ボックス 463"/>
        <xdr:cNvSpPr txBox="1"/>
      </xdr:nvSpPr>
      <xdr:spPr>
        <a:xfrm>
          <a:off x="13512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163830</xdr:rowOff>
    </xdr:from>
    <xdr:to>
      <xdr:col>19</xdr:col>
      <xdr:colOff>6350</xdr:colOff>
      <xdr:row>74</xdr:row>
      <xdr:rowOff>93980</xdr:rowOff>
    </xdr:to>
    <xdr:sp macro="" textlink="">
      <xdr:nvSpPr>
        <xdr:cNvPr id="465" name="円/楕円 464"/>
        <xdr:cNvSpPr/>
      </xdr:nvSpPr>
      <xdr:spPr>
        <a:xfrm>
          <a:off x="12954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104157</xdr:rowOff>
    </xdr:from>
    <xdr:ext cx="762000" cy="259045"/>
    <xdr:sp macro="" textlink="">
      <xdr:nvSpPr>
        <xdr:cNvPr id="466" name="テキスト ボックス 465"/>
        <xdr:cNvSpPr txBox="1"/>
      </xdr:nvSpPr>
      <xdr:spPr>
        <a:xfrm>
          <a:off x="12623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富山県高岡市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101793</xdr:rowOff>
    </xdr:from>
    <xdr:to>
      <xdr:col>4</xdr:col>
      <xdr:colOff>1117600</xdr:colOff>
      <xdr:row>20</xdr:row>
      <xdr:rowOff>38334</xdr:rowOff>
    </xdr:to>
    <xdr:cxnSp macro="">
      <xdr:nvCxnSpPr>
        <xdr:cNvPr id="43" name="直線コネクタ 42"/>
        <xdr:cNvCxnSpPr/>
      </xdr:nvCxnSpPr>
      <xdr:spPr bwMode="auto">
        <a:xfrm flipV="1">
          <a:off x="5651500" y="2206818"/>
          <a:ext cx="0" cy="130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10411</xdr:rowOff>
    </xdr:from>
    <xdr:ext cx="762000" cy="259045"/>
    <xdr:sp macro="" textlink="">
      <xdr:nvSpPr>
        <xdr:cNvPr id="44" name="人口1人当たり決算額の推移最小値テキスト130"/>
        <xdr:cNvSpPr txBox="1"/>
      </xdr:nvSpPr>
      <xdr:spPr>
        <a:xfrm>
          <a:off x="5740400" y="34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49,231</a:t>
          </a:r>
          <a:endParaRPr kumimoji="1" lang="ja-JP" altLang="en-US" sz="1000" b="1">
            <a:latin typeface="ＭＳ Ｐゴシック"/>
          </a:endParaRPr>
        </a:p>
      </xdr:txBody>
    </xdr:sp>
    <xdr:clientData/>
  </xdr:oneCellAnchor>
  <xdr:twoCellAnchor>
    <xdr:from>
      <xdr:col>4</xdr:col>
      <xdr:colOff>1028700</xdr:colOff>
      <xdr:row>20</xdr:row>
      <xdr:rowOff>38334</xdr:rowOff>
    </xdr:from>
    <xdr:to>
      <xdr:col>5</xdr:col>
      <xdr:colOff>73025</xdr:colOff>
      <xdr:row>20</xdr:row>
      <xdr:rowOff>38334</xdr:rowOff>
    </xdr:to>
    <xdr:cxnSp macro="">
      <xdr:nvCxnSpPr>
        <xdr:cNvPr id="45" name="直線コネクタ 44"/>
        <xdr:cNvCxnSpPr/>
      </xdr:nvCxnSpPr>
      <xdr:spPr bwMode="auto">
        <a:xfrm>
          <a:off x="5562600" y="3514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16720</xdr:rowOff>
    </xdr:from>
    <xdr:ext cx="762000" cy="259045"/>
    <xdr:sp macro="" textlink="">
      <xdr:nvSpPr>
        <xdr:cNvPr id="46" name="人口1人当たり決算額の推移最大値テキスト130"/>
        <xdr:cNvSpPr txBox="1"/>
      </xdr:nvSpPr>
      <xdr:spPr>
        <a:xfrm>
          <a:off x="5740400" y="19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77,843</a:t>
          </a:r>
          <a:endParaRPr kumimoji="1" lang="ja-JP" altLang="en-US" sz="1000" b="1">
            <a:latin typeface="ＭＳ Ｐゴシック"/>
          </a:endParaRPr>
        </a:p>
      </xdr:txBody>
    </xdr:sp>
    <xdr:clientData/>
  </xdr:oneCellAnchor>
  <xdr:twoCellAnchor>
    <xdr:from>
      <xdr:col>4</xdr:col>
      <xdr:colOff>1028700</xdr:colOff>
      <xdr:row>12</xdr:row>
      <xdr:rowOff>101793</xdr:rowOff>
    </xdr:from>
    <xdr:to>
      <xdr:col>5</xdr:col>
      <xdr:colOff>73025</xdr:colOff>
      <xdr:row>12</xdr:row>
      <xdr:rowOff>101793</xdr:rowOff>
    </xdr:to>
    <xdr:cxnSp macro="">
      <xdr:nvCxnSpPr>
        <xdr:cNvPr id="47" name="直線コネクタ 46"/>
        <xdr:cNvCxnSpPr/>
      </xdr:nvCxnSpPr>
      <xdr:spPr bwMode="auto">
        <a:xfrm>
          <a:off x="5562600" y="22068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14148</xdr:rowOff>
    </xdr:from>
    <xdr:to>
      <xdr:col>4</xdr:col>
      <xdr:colOff>1117600</xdr:colOff>
      <xdr:row>17</xdr:row>
      <xdr:rowOff>65308</xdr:rowOff>
    </xdr:to>
    <xdr:cxnSp macro="">
      <xdr:nvCxnSpPr>
        <xdr:cNvPr id="48" name="直線コネクタ 47"/>
        <xdr:cNvCxnSpPr/>
      </xdr:nvCxnSpPr>
      <xdr:spPr bwMode="auto">
        <a:xfrm>
          <a:off x="5003800" y="2976423"/>
          <a:ext cx="647700" cy="5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9456</xdr:rowOff>
    </xdr:from>
    <xdr:ext cx="762000" cy="259045"/>
    <xdr:sp macro="" textlink="">
      <xdr:nvSpPr>
        <xdr:cNvPr id="49" name="人口1人当たり決算額の推移平均値テキスト130"/>
        <xdr:cNvSpPr txBox="1"/>
      </xdr:nvSpPr>
      <xdr:spPr>
        <a:xfrm>
          <a:off x="5740400" y="262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64,113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164379</xdr:rowOff>
    </xdr:from>
    <xdr:to>
      <xdr:col>5</xdr:col>
      <xdr:colOff>34925</xdr:colOff>
      <xdr:row>16</xdr:row>
      <xdr:rowOff>94529</xdr:rowOff>
    </xdr:to>
    <xdr:sp macro="" textlink="">
      <xdr:nvSpPr>
        <xdr:cNvPr id="50" name="フローチャート : 判断 49"/>
        <xdr:cNvSpPr/>
      </xdr:nvSpPr>
      <xdr:spPr bwMode="auto">
        <a:xfrm>
          <a:off x="56007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14148</xdr:rowOff>
    </xdr:from>
    <xdr:to>
      <xdr:col>4</xdr:col>
      <xdr:colOff>469900</xdr:colOff>
      <xdr:row>17</xdr:row>
      <xdr:rowOff>67777</xdr:rowOff>
    </xdr:to>
    <xdr:cxnSp macro="">
      <xdr:nvCxnSpPr>
        <xdr:cNvPr id="51" name="直線コネクタ 50"/>
        <xdr:cNvCxnSpPr/>
      </xdr:nvCxnSpPr>
      <xdr:spPr bwMode="auto">
        <a:xfrm flipV="1">
          <a:off x="4305300" y="2976423"/>
          <a:ext cx="698500" cy="53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136489</xdr:rowOff>
    </xdr:from>
    <xdr:to>
      <xdr:col>4</xdr:col>
      <xdr:colOff>520700</xdr:colOff>
      <xdr:row>17</xdr:row>
      <xdr:rowOff>66639</xdr:rowOff>
    </xdr:to>
    <xdr:sp macro="" textlink="">
      <xdr:nvSpPr>
        <xdr:cNvPr id="52" name="フローチャート : 判断 51"/>
        <xdr:cNvSpPr/>
      </xdr:nvSpPr>
      <xdr:spPr bwMode="auto">
        <a:xfrm>
          <a:off x="4953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51416</xdr:rowOff>
    </xdr:from>
    <xdr:ext cx="736600" cy="259045"/>
    <xdr:sp macro="" textlink="">
      <xdr:nvSpPr>
        <xdr:cNvPr id="53" name="テキスト ボックス 52"/>
        <xdr:cNvSpPr txBox="1"/>
      </xdr:nvSpPr>
      <xdr:spPr>
        <a:xfrm>
          <a:off x="4622800" y="3013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77973</xdr:rowOff>
    </xdr:from>
    <xdr:to>
      <xdr:col>3</xdr:col>
      <xdr:colOff>904875</xdr:colOff>
      <xdr:row>17</xdr:row>
      <xdr:rowOff>67777</xdr:rowOff>
    </xdr:to>
    <xdr:cxnSp macro="">
      <xdr:nvCxnSpPr>
        <xdr:cNvPr id="54" name="直線コネクタ 53"/>
        <xdr:cNvCxnSpPr/>
      </xdr:nvCxnSpPr>
      <xdr:spPr bwMode="auto">
        <a:xfrm>
          <a:off x="3606800" y="2868798"/>
          <a:ext cx="698500" cy="161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139690</xdr:rowOff>
    </xdr:from>
    <xdr:to>
      <xdr:col>3</xdr:col>
      <xdr:colOff>955675</xdr:colOff>
      <xdr:row>17</xdr:row>
      <xdr:rowOff>69840</xdr:rowOff>
    </xdr:to>
    <xdr:sp macro="" textlink="">
      <xdr:nvSpPr>
        <xdr:cNvPr id="55" name="フローチャート : 判断 54"/>
        <xdr:cNvSpPr/>
      </xdr:nvSpPr>
      <xdr:spPr bwMode="auto">
        <a:xfrm>
          <a:off x="4254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80017</xdr:rowOff>
    </xdr:from>
    <xdr:ext cx="762000" cy="259045"/>
    <xdr:sp macro="" textlink="">
      <xdr:nvSpPr>
        <xdr:cNvPr id="56" name="テキスト ボックス 55"/>
        <xdr:cNvSpPr txBox="1"/>
      </xdr:nvSpPr>
      <xdr:spPr>
        <a:xfrm>
          <a:off x="3924300" y="269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154920</xdr:rowOff>
    </xdr:from>
    <xdr:to>
      <xdr:col>3</xdr:col>
      <xdr:colOff>206375</xdr:colOff>
      <xdr:row>16</xdr:row>
      <xdr:rowOff>77973</xdr:rowOff>
    </xdr:to>
    <xdr:cxnSp macro="">
      <xdr:nvCxnSpPr>
        <xdr:cNvPr id="57" name="直線コネクタ 56"/>
        <xdr:cNvCxnSpPr/>
      </xdr:nvCxnSpPr>
      <xdr:spPr bwMode="auto">
        <a:xfrm>
          <a:off x="2908300" y="2774295"/>
          <a:ext cx="698500" cy="9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94747</xdr:rowOff>
    </xdr:from>
    <xdr:to>
      <xdr:col>3</xdr:col>
      <xdr:colOff>257175</xdr:colOff>
      <xdr:row>17</xdr:row>
      <xdr:rowOff>24897</xdr:rowOff>
    </xdr:to>
    <xdr:sp macro="" textlink="">
      <xdr:nvSpPr>
        <xdr:cNvPr id="58" name="フローチャート : 判断 57"/>
        <xdr:cNvSpPr/>
      </xdr:nvSpPr>
      <xdr:spPr bwMode="auto">
        <a:xfrm>
          <a:off x="3556000" y="2885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9674</xdr:rowOff>
    </xdr:from>
    <xdr:ext cx="762000" cy="259045"/>
    <xdr:sp macro="" textlink="">
      <xdr:nvSpPr>
        <xdr:cNvPr id="59" name="テキスト ボックス 58"/>
        <xdr:cNvSpPr txBox="1"/>
      </xdr:nvSpPr>
      <xdr:spPr>
        <a:xfrm>
          <a:off x="3225800" y="29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162367</xdr:rowOff>
    </xdr:from>
    <xdr:to>
      <xdr:col>2</xdr:col>
      <xdr:colOff>692150</xdr:colOff>
      <xdr:row>16</xdr:row>
      <xdr:rowOff>92517</xdr:rowOff>
    </xdr:to>
    <xdr:sp macro="" textlink="">
      <xdr:nvSpPr>
        <xdr:cNvPr id="60" name="フローチャート : 判断 59"/>
        <xdr:cNvSpPr/>
      </xdr:nvSpPr>
      <xdr:spPr bwMode="auto">
        <a:xfrm>
          <a:off x="2857500" y="2781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77294</xdr:rowOff>
    </xdr:from>
    <xdr:ext cx="762000" cy="259045"/>
    <xdr:sp macro="" textlink="">
      <xdr:nvSpPr>
        <xdr:cNvPr id="61" name="テキスト ボックス 60"/>
        <xdr:cNvSpPr txBox="1"/>
      </xdr:nvSpPr>
      <xdr:spPr>
        <a:xfrm>
          <a:off x="2527300" y="286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14508</xdr:rowOff>
    </xdr:from>
    <xdr:to>
      <xdr:col>5</xdr:col>
      <xdr:colOff>34925</xdr:colOff>
      <xdr:row>17</xdr:row>
      <xdr:rowOff>116108</xdr:rowOff>
    </xdr:to>
    <xdr:sp macro="" textlink="">
      <xdr:nvSpPr>
        <xdr:cNvPr id="67" name="円/楕円 66"/>
        <xdr:cNvSpPr/>
      </xdr:nvSpPr>
      <xdr:spPr bwMode="auto">
        <a:xfrm>
          <a:off x="5600700" y="2976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158035</xdr:rowOff>
    </xdr:from>
    <xdr:ext cx="762000" cy="259045"/>
    <xdr:sp macro="" textlink="">
      <xdr:nvSpPr>
        <xdr:cNvPr id="68" name="人口1人当たり決算額の推移該当値テキスト130"/>
        <xdr:cNvSpPr txBox="1"/>
      </xdr:nvSpPr>
      <xdr:spPr>
        <a:xfrm>
          <a:off x="5740400" y="294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59,891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134798</xdr:rowOff>
    </xdr:from>
    <xdr:to>
      <xdr:col>4</xdr:col>
      <xdr:colOff>520700</xdr:colOff>
      <xdr:row>17</xdr:row>
      <xdr:rowOff>64948</xdr:rowOff>
    </xdr:to>
    <xdr:sp macro="" textlink="">
      <xdr:nvSpPr>
        <xdr:cNvPr id="69" name="円/楕円 68"/>
        <xdr:cNvSpPr/>
      </xdr:nvSpPr>
      <xdr:spPr bwMode="auto">
        <a:xfrm>
          <a:off x="4953000" y="292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75125</xdr:rowOff>
    </xdr:from>
    <xdr:ext cx="736600" cy="259045"/>
    <xdr:sp macro="" textlink="">
      <xdr:nvSpPr>
        <xdr:cNvPr id="70" name="テキスト ボックス 69"/>
        <xdr:cNvSpPr txBox="1"/>
      </xdr:nvSpPr>
      <xdr:spPr>
        <a:xfrm>
          <a:off x="4622800" y="2694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61,010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16977</xdr:rowOff>
    </xdr:from>
    <xdr:to>
      <xdr:col>3</xdr:col>
      <xdr:colOff>955675</xdr:colOff>
      <xdr:row>17</xdr:row>
      <xdr:rowOff>118577</xdr:rowOff>
    </xdr:to>
    <xdr:sp macro="" textlink="">
      <xdr:nvSpPr>
        <xdr:cNvPr id="71" name="円/楕円 70"/>
        <xdr:cNvSpPr/>
      </xdr:nvSpPr>
      <xdr:spPr bwMode="auto">
        <a:xfrm>
          <a:off x="4254500" y="2979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103354</xdr:rowOff>
    </xdr:from>
    <xdr:ext cx="762000" cy="259045"/>
    <xdr:sp macro="" textlink="">
      <xdr:nvSpPr>
        <xdr:cNvPr id="72" name="テキスト ボックス 71"/>
        <xdr:cNvSpPr txBox="1"/>
      </xdr:nvSpPr>
      <xdr:spPr>
        <a:xfrm>
          <a:off x="3924300" y="306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59,837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27173</xdr:rowOff>
    </xdr:from>
    <xdr:to>
      <xdr:col>3</xdr:col>
      <xdr:colOff>257175</xdr:colOff>
      <xdr:row>16</xdr:row>
      <xdr:rowOff>128773</xdr:rowOff>
    </xdr:to>
    <xdr:sp macro="" textlink="">
      <xdr:nvSpPr>
        <xdr:cNvPr id="73" name="円/楕円 72"/>
        <xdr:cNvSpPr/>
      </xdr:nvSpPr>
      <xdr:spPr bwMode="auto">
        <a:xfrm>
          <a:off x="3556000" y="2817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138950</xdr:rowOff>
    </xdr:from>
    <xdr:ext cx="762000" cy="259045"/>
    <xdr:sp macro="" textlink="">
      <xdr:nvSpPr>
        <xdr:cNvPr id="74" name="テキスト ボックス 73"/>
        <xdr:cNvSpPr txBox="1"/>
      </xdr:nvSpPr>
      <xdr:spPr>
        <a:xfrm>
          <a:off x="3225800" y="258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104120</xdr:rowOff>
    </xdr:from>
    <xdr:to>
      <xdr:col>2</xdr:col>
      <xdr:colOff>692150</xdr:colOff>
      <xdr:row>16</xdr:row>
      <xdr:rowOff>34270</xdr:rowOff>
    </xdr:to>
    <xdr:sp macro="" textlink="">
      <xdr:nvSpPr>
        <xdr:cNvPr id="75" name="円/楕円 74"/>
        <xdr:cNvSpPr/>
      </xdr:nvSpPr>
      <xdr:spPr bwMode="auto">
        <a:xfrm>
          <a:off x="2857500" y="2723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44447</xdr:rowOff>
    </xdr:from>
    <xdr:ext cx="762000" cy="259045"/>
    <xdr:sp macro="" textlink="">
      <xdr:nvSpPr>
        <xdr:cNvPr id="76" name="テキスト ボックス 75"/>
        <xdr:cNvSpPr txBox="1"/>
      </xdr:nvSpPr>
      <xdr:spPr>
        <a:xfrm>
          <a:off x="2527300" y="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65,431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116393</xdr:rowOff>
    </xdr:from>
    <xdr:to>
      <xdr:col>4</xdr:col>
      <xdr:colOff>1117600</xdr:colOff>
      <xdr:row>38</xdr:row>
      <xdr:rowOff>102357</xdr:rowOff>
    </xdr:to>
    <xdr:cxnSp macro="">
      <xdr:nvCxnSpPr>
        <xdr:cNvPr id="103" name="直線コネクタ 102"/>
        <xdr:cNvCxnSpPr/>
      </xdr:nvCxnSpPr>
      <xdr:spPr bwMode="auto">
        <a:xfrm flipV="1">
          <a:off x="5651500" y="6040943"/>
          <a:ext cx="0" cy="15290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74434</xdr:rowOff>
    </xdr:from>
    <xdr:ext cx="762000" cy="259045"/>
    <xdr:sp macro="" textlink="">
      <xdr:nvSpPr>
        <xdr:cNvPr id="104" name="人口1人当たり決算額の推移最小値テキスト445"/>
        <xdr:cNvSpPr txBox="1"/>
      </xdr:nvSpPr>
      <xdr:spPr>
        <a:xfrm>
          <a:off x="5740400" y="754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-1,961</a:t>
          </a:r>
          <a:endParaRPr kumimoji="1" lang="ja-JP" altLang="en-US" sz="1000" b="1">
            <a:latin typeface="ＭＳ Ｐゴシック"/>
          </a:endParaRPr>
        </a:p>
      </xdr:txBody>
    </xdr:sp>
    <xdr:clientData/>
  </xdr:oneCellAnchor>
  <xdr:twoCellAnchor>
    <xdr:from>
      <xdr:col>4</xdr:col>
      <xdr:colOff>1028700</xdr:colOff>
      <xdr:row>38</xdr:row>
      <xdr:rowOff>102357</xdr:rowOff>
    </xdr:from>
    <xdr:to>
      <xdr:col>5</xdr:col>
      <xdr:colOff>73025</xdr:colOff>
      <xdr:row>38</xdr:row>
      <xdr:rowOff>102357</xdr:rowOff>
    </xdr:to>
    <xdr:cxnSp macro="">
      <xdr:nvCxnSpPr>
        <xdr:cNvPr id="105" name="直線コネクタ 104"/>
        <xdr:cNvCxnSpPr/>
      </xdr:nvCxnSpPr>
      <xdr:spPr bwMode="auto">
        <a:xfrm>
          <a:off x="5562600" y="7569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31320</xdr:rowOff>
    </xdr:from>
    <xdr:ext cx="762000" cy="259045"/>
    <xdr:sp macro="" textlink="">
      <xdr:nvSpPr>
        <xdr:cNvPr id="106" name="人口1人当たり決算額の推移最大値テキスト445"/>
        <xdr:cNvSpPr txBox="1"/>
      </xdr:nvSpPr>
      <xdr:spPr>
        <a:xfrm>
          <a:off x="5740400" y="578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31,482</a:t>
          </a:r>
          <a:endParaRPr kumimoji="1" lang="ja-JP" altLang="en-US" sz="1000" b="1">
            <a:latin typeface="ＭＳ Ｐゴシック"/>
          </a:endParaRPr>
        </a:p>
      </xdr:txBody>
    </xdr:sp>
    <xdr:clientData/>
  </xdr:oneCellAnchor>
  <xdr:twoCellAnchor>
    <xdr:from>
      <xdr:col>4</xdr:col>
      <xdr:colOff>1028700</xdr:colOff>
      <xdr:row>33</xdr:row>
      <xdr:rowOff>116393</xdr:rowOff>
    </xdr:from>
    <xdr:to>
      <xdr:col>5</xdr:col>
      <xdr:colOff>73025</xdr:colOff>
      <xdr:row>33</xdr:row>
      <xdr:rowOff>116393</xdr:rowOff>
    </xdr:to>
    <xdr:cxnSp macro="">
      <xdr:nvCxnSpPr>
        <xdr:cNvPr id="107" name="直線コネクタ 106"/>
        <xdr:cNvCxnSpPr/>
      </xdr:nvCxnSpPr>
      <xdr:spPr bwMode="auto">
        <a:xfrm>
          <a:off x="5562600" y="6040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194528</xdr:rowOff>
    </xdr:from>
    <xdr:to>
      <xdr:col>4</xdr:col>
      <xdr:colOff>1117600</xdr:colOff>
      <xdr:row>34</xdr:row>
      <xdr:rowOff>9134</xdr:rowOff>
    </xdr:to>
    <xdr:cxnSp macro="">
      <xdr:nvCxnSpPr>
        <xdr:cNvPr id="108" name="直線コネクタ 107"/>
        <xdr:cNvCxnSpPr/>
      </xdr:nvCxnSpPr>
      <xdr:spPr bwMode="auto">
        <a:xfrm flipV="1">
          <a:off x="5003800" y="6119078"/>
          <a:ext cx="647700" cy="15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289267</xdr:rowOff>
    </xdr:from>
    <xdr:ext cx="762000" cy="259045"/>
    <xdr:sp macro="" textlink="">
      <xdr:nvSpPr>
        <xdr:cNvPr id="109" name="人口1人当たり決算額の推移平均値テキスト445"/>
        <xdr:cNvSpPr txBox="1"/>
      </xdr:nvSpPr>
      <xdr:spPr>
        <a:xfrm>
          <a:off x="5740400" y="68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10,979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317190</xdr:rowOff>
    </xdr:from>
    <xdr:to>
      <xdr:col>5</xdr:col>
      <xdr:colOff>34925</xdr:colOff>
      <xdr:row>36</xdr:row>
      <xdr:rowOff>75890</xdr:rowOff>
    </xdr:to>
    <xdr:sp macro="" textlink="">
      <xdr:nvSpPr>
        <xdr:cNvPr id="110" name="フローチャート : 判断 109"/>
        <xdr:cNvSpPr/>
      </xdr:nvSpPr>
      <xdr:spPr bwMode="auto">
        <a:xfrm>
          <a:off x="5600700" y="6927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9134</xdr:rowOff>
    </xdr:from>
    <xdr:to>
      <xdr:col>4</xdr:col>
      <xdr:colOff>469900</xdr:colOff>
      <xdr:row>34</xdr:row>
      <xdr:rowOff>37846</xdr:rowOff>
    </xdr:to>
    <xdr:cxnSp macro="">
      <xdr:nvCxnSpPr>
        <xdr:cNvPr id="111" name="直線コネクタ 110"/>
        <xdr:cNvCxnSpPr/>
      </xdr:nvCxnSpPr>
      <xdr:spPr bwMode="auto">
        <a:xfrm flipV="1">
          <a:off x="4305300" y="6276584"/>
          <a:ext cx="698500" cy="28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116982</xdr:rowOff>
    </xdr:from>
    <xdr:to>
      <xdr:col>4</xdr:col>
      <xdr:colOff>520700</xdr:colOff>
      <xdr:row>37</xdr:row>
      <xdr:rowOff>47132</xdr:rowOff>
    </xdr:to>
    <xdr:sp macro="" textlink="">
      <xdr:nvSpPr>
        <xdr:cNvPr id="112" name="フローチャート : 判断 111"/>
        <xdr:cNvSpPr/>
      </xdr:nvSpPr>
      <xdr:spPr bwMode="auto">
        <a:xfrm>
          <a:off x="4953000" y="7070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31909</xdr:rowOff>
    </xdr:from>
    <xdr:ext cx="736600" cy="259045"/>
    <xdr:sp macro="" textlink="">
      <xdr:nvSpPr>
        <xdr:cNvPr id="113" name="テキスト ボックス 112"/>
        <xdr:cNvSpPr txBox="1"/>
      </xdr:nvSpPr>
      <xdr:spPr>
        <a:xfrm>
          <a:off x="4622800" y="715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263886</xdr:rowOff>
    </xdr:from>
    <xdr:to>
      <xdr:col>3</xdr:col>
      <xdr:colOff>904875</xdr:colOff>
      <xdr:row>34</xdr:row>
      <xdr:rowOff>37846</xdr:rowOff>
    </xdr:to>
    <xdr:cxnSp macro="">
      <xdr:nvCxnSpPr>
        <xdr:cNvPr id="114" name="直線コネクタ 113"/>
        <xdr:cNvCxnSpPr/>
      </xdr:nvCxnSpPr>
      <xdr:spPr bwMode="auto">
        <a:xfrm>
          <a:off x="3606800" y="6188436"/>
          <a:ext cx="698500" cy="11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51283</xdr:rowOff>
    </xdr:from>
    <xdr:to>
      <xdr:col>3</xdr:col>
      <xdr:colOff>955675</xdr:colOff>
      <xdr:row>36</xdr:row>
      <xdr:rowOff>152883</xdr:rowOff>
    </xdr:to>
    <xdr:sp macro="" textlink="">
      <xdr:nvSpPr>
        <xdr:cNvPr id="115" name="フローチャート : 判断 114"/>
        <xdr:cNvSpPr/>
      </xdr:nvSpPr>
      <xdr:spPr bwMode="auto">
        <a:xfrm>
          <a:off x="4254500" y="7004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137660</xdr:rowOff>
    </xdr:from>
    <xdr:ext cx="762000" cy="259045"/>
    <xdr:sp macro="" textlink="">
      <xdr:nvSpPr>
        <xdr:cNvPr id="116" name="テキスト ボックス 115"/>
        <xdr:cNvSpPr txBox="1"/>
      </xdr:nvSpPr>
      <xdr:spPr>
        <a:xfrm>
          <a:off x="3924300" y="70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255290</xdr:rowOff>
    </xdr:from>
    <xdr:to>
      <xdr:col>3</xdr:col>
      <xdr:colOff>206375</xdr:colOff>
      <xdr:row>33</xdr:row>
      <xdr:rowOff>263886</xdr:rowOff>
    </xdr:to>
    <xdr:cxnSp macro="">
      <xdr:nvCxnSpPr>
        <xdr:cNvPr id="117" name="直線コネクタ 116"/>
        <xdr:cNvCxnSpPr/>
      </xdr:nvCxnSpPr>
      <xdr:spPr bwMode="auto">
        <a:xfrm>
          <a:off x="2908300" y="6179840"/>
          <a:ext cx="698500" cy="8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313350</xdr:rowOff>
    </xdr:from>
    <xdr:to>
      <xdr:col>3</xdr:col>
      <xdr:colOff>257175</xdr:colOff>
      <xdr:row>36</xdr:row>
      <xdr:rowOff>72050</xdr:rowOff>
    </xdr:to>
    <xdr:sp macro="" textlink="">
      <xdr:nvSpPr>
        <xdr:cNvPr id="118" name="フローチャート : 判断 117"/>
        <xdr:cNvSpPr/>
      </xdr:nvSpPr>
      <xdr:spPr bwMode="auto">
        <a:xfrm>
          <a:off x="3556000" y="692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56827</xdr:rowOff>
    </xdr:from>
    <xdr:ext cx="762000" cy="259045"/>
    <xdr:sp macro="" textlink="">
      <xdr:nvSpPr>
        <xdr:cNvPr id="119" name="テキスト ボックス 118"/>
        <xdr:cNvSpPr txBox="1"/>
      </xdr:nvSpPr>
      <xdr:spPr>
        <a:xfrm>
          <a:off x="3225800" y="701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262143</xdr:rowOff>
    </xdr:from>
    <xdr:to>
      <xdr:col>2</xdr:col>
      <xdr:colOff>692150</xdr:colOff>
      <xdr:row>36</xdr:row>
      <xdr:rowOff>20843</xdr:rowOff>
    </xdr:to>
    <xdr:sp macro="" textlink="">
      <xdr:nvSpPr>
        <xdr:cNvPr id="120" name="フローチャート : 判断 119"/>
        <xdr:cNvSpPr/>
      </xdr:nvSpPr>
      <xdr:spPr bwMode="auto">
        <a:xfrm>
          <a:off x="2857500" y="687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5620</xdr:rowOff>
    </xdr:from>
    <xdr:ext cx="762000" cy="259045"/>
    <xdr:sp macro="" textlink="">
      <xdr:nvSpPr>
        <xdr:cNvPr id="121" name="テキスト ボックス 120"/>
        <xdr:cNvSpPr txBox="1"/>
      </xdr:nvSpPr>
      <xdr:spPr>
        <a:xfrm>
          <a:off x="2527300" y="695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33</xdr:row>
      <xdr:rowOff>143728</xdr:rowOff>
    </xdr:from>
    <xdr:to>
      <xdr:col>5</xdr:col>
      <xdr:colOff>34925</xdr:colOff>
      <xdr:row>33</xdr:row>
      <xdr:rowOff>245328</xdr:rowOff>
    </xdr:to>
    <xdr:sp macro="" textlink="">
      <xdr:nvSpPr>
        <xdr:cNvPr id="127" name="円/楕円 126"/>
        <xdr:cNvSpPr/>
      </xdr:nvSpPr>
      <xdr:spPr bwMode="auto">
        <a:xfrm>
          <a:off x="5600700" y="6068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52305</xdr:rowOff>
    </xdr:from>
    <xdr:ext cx="762000" cy="259045"/>
    <xdr:sp macro="" textlink="">
      <xdr:nvSpPr>
        <xdr:cNvPr id="128" name="人口1人当たり決算額の推移該当値テキスト445"/>
        <xdr:cNvSpPr txBox="1"/>
      </xdr:nvSpPr>
      <xdr:spPr>
        <a:xfrm>
          <a:off x="5740400" y="5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29,773</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301234</xdr:rowOff>
    </xdr:from>
    <xdr:to>
      <xdr:col>4</xdr:col>
      <xdr:colOff>520700</xdr:colOff>
      <xdr:row>34</xdr:row>
      <xdr:rowOff>59934</xdr:rowOff>
    </xdr:to>
    <xdr:sp macro="" textlink="">
      <xdr:nvSpPr>
        <xdr:cNvPr id="129" name="円/楕円 128"/>
        <xdr:cNvSpPr/>
      </xdr:nvSpPr>
      <xdr:spPr bwMode="auto">
        <a:xfrm>
          <a:off x="4953000" y="6225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70111</xdr:rowOff>
    </xdr:from>
    <xdr:ext cx="736600" cy="259045"/>
    <xdr:sp macro="" textlink="">
      <xdr:nvSpPr>
        <xdr:cNvPr id="130" name="テキスト ボックス 129"/>
        <xdr:cNvSpPr txBox="1"/>
      </xdr:nvSpPr>
      <xdr:spPr>
        <a:xfrm>
          <a:off x="4622800" y="5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26,328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329946</xdr:rowOff>
    </xdr:from>
    <xdr:to>
      <xdr:col>3</xdr:col>
      <xdr:colOff>955675</xdr:colOff>
      <xdr:row>34</xdr:row>
      <xdr:rowOff>88646</xdr:rowOff>
    </xdr:to>
    <xdr:sp macro="" textlink="">
      <xdr:nvSpPr>
        <xdr:cNvPr id="131" name="円/楕円 130"/>
        <xdr:cNvSpPr/>
      </xdr:nvSpPr>
      <xdr:spPr bwMode="auto">
        <a:xfrm>
          <a:off x="4254500" y="625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98823</xdr:rowOff>
    </xdr:from>
    <xdr:ext cx="762000" cy="259045"/>
    <xdr:sp macro="" textlink="">
      <xdr:nvSpPr>
        <xdr:cNvPr id="132" name="テキスト ボックス 131"/>
        <xdr:cNvSpPr txBox="1"/>
      </xdr:nvSpPr>
      <xdr:spPr>
        <a:xfrm>
          <a:off x="3924300" y="602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25,700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213086</xdr:rowOff>
    </xdr:from>
    <xdr:to>
      <xdr:col>3</xdr:col>
      <xdr:colOff>257175</xdr:colOff>
      <xdr:row>33</xdr:row>
      <xdr:rowOff>314686</xdr:rowOff>
    </xdr:to>
    <xdr:sp macro="" textlink="">
      <xdr:nvSpPr>
        <xdr:cNvPr id="133" name="円/楕円 132"/>
        <xdr:cNvSpPr/>
      </xdr:nvSpPr>
      <xdr:spPr bwMode="auto">
        <a:xfrm>
          <a:off x="3556000" y="6137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153413</xdr:rowOff>
    </xdr:from>
    <xdr:ext cx="762000" cy="259045"/>
    <xdr:sp macro="" textlink="">
      <xdr:nvSpPr>
        <xdr:cNvPr id="134" name="テキスト ボックス 133"/>
        <xdr:cNvSpPr txBox="1"/>
      </xdr:nvSpPr>
      <xdr:spPr>
        <a:xfrm>
          <a:off x="3225800" y="590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204490</xdr:rowOff>
    </xdr:from>
    <xdr:to>
      <xdr:col>2</xdr:col>
      <xdr:colOff>692150</xdr:colOff>
      <xdr:row>33</xdr:row>
      <xdr:rowOff>306090</xdr:rowOff>
    </xdr:to>
    <xdr:sp macro="" textlink="">
      <xdr:nvSpPr>
        <xdr:cNvPr id="135" name="円/楕円 134"/>
        <xdr:cNvSpPr/>
      </xdr:nvSpPr>
      <xdr:spPr bwMode="auto">
        <a:xfrm>
          <a:off x="2857500" y="6129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144817</xdr:rowOff>
    </xdr:from>
    <xdr:ext cx="762000" cy="259045"/>
    <xdr:sp macro="" textlink="">
      <xdr:nvSpPr>
        <xdr:cNvPr id="136" name="テキスト ボックス 135"/>
        <xdr:cNvSpPr txBox="1"/>
      </xdr:nvSpPr>
      <xdr:spPr>
        <a:xfrm>
          <a:off x="2527300" y="589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61,681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48854</xdr:rowOff>
    </xdr:from>
    <xdr:to>
      <xdr:col>6</xdr:col>
      <xdr:colOff>510540</xdr:colOff>
      <xdr:row>38</xdr:row>
      <xdr:rowOff>138557</xdr:rowOff>
    </xdr:to>
    <xdr:cxnSp macro="">
      <xdr:nvCxnSpPr>
        <xdr:cNvPr id="54" name="直線コネクタ 53"/>
        <xdr:cNvCxnSpPr/>
      </xdr:nvCxnSpPr>
      <xdr:spPr>
        <a:xfrm flipV="1">
          <a:off x="4633595" y="5192354"/>
          <a:ext cx="1270"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142384</xdr:rowOff>
    </xdr:from>
    <xdr:ext cx="534377" cy="259045"/>
    <xdr:sp macro="" textlink="">
      <xdr:nvSpPr>
        <xdr:cNvPr id="55" name="人件費最小値テキスト"/>
        <xdr:cNvSpPr txBox="1"/>
      </xdr:nvSpPr>
      <xdr:spPr>
        <a:xfrm>
          <a:off x="4686300" y="665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40,025</a:t>
          </a:r>
          <a:endParaRPr kumimoji="1" lang="ja-JP" altLang="en-US" sz="1000" b="1">
            <a:latin typeface="ＭＳ Ｐゴシック"/>
          </a:endParaRPr>
        </a:p>
      </xdr:txBody>
    </xdr:sp>
    <xdr:clientData/>
  </xdr:oneCellAnchor>
  <xdr:twoCellAnchor>
    <xdr:from>
      <xdr:col>6</xdr:col>
      <xdr:colOff>422275</xdr:colOff>
      <xdr:row>38</xdr:row>
      <xdr:rowOff>138557</xdr:rowOff>
    </xdr:from>
    <xdr:to>
      <xdr:col>6</xdr:col>
      <xdr:colOff>600075</xdr:colOff>
      <xdr:row>38</xdr:row>
      <xdr:rowOff>138557</xdr:rowOff>
    </xdr:to>
    <xdr:cxnSp macro="">
      <xdr:nvCxnSpPr>
        <xdr:cNvPr id="56" name="直線コネクタ 55"/>
        <xdr:cNvCxnSpPr/>
      </xdr:nvCxnSpPr>
      <xdr:spPr>
        <a:xfrm>
          <a:off x="4546600" y="665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166981</xdr:rowOff>
    </xdr:from>
    <xdr:ext cx="534377" cy="259045"/>
    <xdr:sp macro="" textlink="">
      <xdr:nvSpPr>
        <xdr:cNvPr id="57" name="人件費最大値テキスト"/>
        <xdr:cNvSpPr txBox="1"/>
      </xdr:nvSpPr>
      <xdr:spPr>
        <a:xfrm>
          <a:off x="4686300" y="4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71,987</a:t>
          </a:r>
          <a:endParaRPr kumimoji="1" lang="ja-JP" altLang="en-US" sz="1000" b="1">
            <a:latin typeface="ＭＳ Ｐゴシック"/>
          </a:endParaRPr>
        </a:p>
      </xdr:txBody>
    </xdr:sp>
    <xdr:clientData/>
  </xdr:oneCellAnchor>
  <xdr:twoCellAnchor>
    <xdr:from>
      <xdr:col>6</xdr:col>
      <xdr:colOff>422275</xdr:colOff>
      <xdr:row>30</xdr:row>
      <xdr:rowOff>48854</xdr:rowOff>
    </xdr:from>
    <xdr:to>
      <xdr:col>6</xdr:col>
      <xdr:colOff>600075</xdr:colOff>
      <xdr:row>30</xdr:row>
      <xdr:rowOff>48854</xdr:rowOff>
    </xdr:to>
    <xdr:cxnSp macro="">
      <xdr:nvCxnSpPr>
        <xdr:cNvPr id="58" name="直線コネクタ 57"/>
        <xdr:cNvCxnSpPr/>
      </xdr:nvCxnSpPr>
      <xdr:spPr>
        <a:xfrm>
          <a:off x="4546600" y="519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115697</xdr:rowOff>
    </xdr:from>
    <xdr:to>
      <xdr:col>6</xdr:col>
      <xdr:colOff>511175</xdr:colOff>
      <xdr:row>33</xdr:row>
      <xdr:rowOff>122463</xdr:rowOff>
    </xdr:to>
    <xdr:cxnSp macro="">
      <xdr:nvCxnSpPr>
        <xdr:cNvPr id="59" name="直線コネクタ 58"/>
        <xdr:cNvCxnSpPr/>
      </xdr:nvCxnSpPr>
      <xdr:spPr>
        <a:xfrm flipV="1">
          <a:off x="3797300" y="5773547"/>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79306</xdr:rowOff>
    </xdr:from>
    <xdr:ext cx="534377" cy="259045"/>
    <xdr:sp macro="" textlink="">
      <xdr:nvSpPr>
        <xdr:cNvPr id="60" name="人件費平均値テキスト"/>
        <xdr:cNvSpPr txBox="1"/>
      </xdr:nvSpPr>
      <xdr:spPr>
        <a:xfrm>
          <a:off x="4686300" y="5737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58,488</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100879</xdr:rowOff>
    </xdr:from>
    <xdr:to>
      <xdr:col>6</xdr:col>
      <xdr:colOff>561975</xdr:colOff>
      <xdr:row>34</xdr:row>
      <xdr:rowOff>31029</xdr:rowOff>
    </xdr:to>
    <xdr:sp macro="" textlink="">
      <xdr:nvSpPr>
        <xdr:cNvPr id="61" name="フローチャート : 判断 60"/>
        <xdr:cNvSpPr/>
      </xdr:nvSpPr>
      <xdr:spPr>
        <a:xfrm>
          <a:off x="4584700" y="575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122463</xdr:rowOff>
    </xdr:from>
    <xdr:to>
      <xdr:col>5</xdr:col>
      <xdr:colOff>358775</xdr:colOff>
      <xdr:row>34</xdr:row>
      <xdr:rowOff>3363</xdr:rowOff>
    </xdr:to>
    <xdr:cxnSp macro="">
      <xdr:nvCxnSpPr>
        <xdr:cNvPr id="62" name="直線コネクタ 61"/>
        <xdr:cNvCxnSpPr/>
      </xdr:nvCxnSpPr>
      <xdr:spPr>
        <a:xfrm flipV="1">
          <a:off x="2908300" y="5780313"/>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168499</xdr:rowOff>
    </xdr:from>
    <xdr:to>
      <xdr:col>5</xdr:col>
      <xdr:colOff>409575</xdr:colOff>
      <xdr:row>34</xdr:row>
      <xdr:rowOff>98649</xdr:rowOff>
    </xdr:to>
    <xdr:sp macro="" textlink="">
      <xdr:nvSpPr>
        <xdr:cNvPr id="63" name="フローチャート : 判断 62"/>
        <xdr:cNvSpPr/>
      </xdr:nvSpPr>
      <xdr:spPr>
        <a:xfrm>
          <a:off x="3746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89776</xdr:rowOff>
    </xdr:from>
    <xdr:ext cx="534377" cy="259045"/>
    <xdr:sp macro="" textlink="">
      <xdr:nvSpPr>
        <xdr:cNvPr id="64" name="テキスト ボックス 63"/>
        <xdr:cNvSpPr txBox="1"/>
      </xdr:nvSpPr>
      <xdr:spPr>
        <a:xfrm>
          <a:off x="3530111" y="59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12416</xdr:rowOff>
    </xdr:from>
    <xdr:to>
      <xdr:col>4</xdr:col>
      <xdr:colOff>155575</xdr:colOff>
      <xdr:row>34</xdr:row>
      <xdr:rowOff>3363</xdr:rowOff>
    </xdr:to>
    <xdr:cxnSp macro="">
      <xdr:nvCxnSpPr>
        <xdr:cNvPr id="65" name="直線コネクタ 64"/>
        <xdr:cNvCxnSpPr/>
      </xdr:nvCxnSpPr>
      <xdr:spPr>
        <a:xfrm>
          <a:off x="2019300" y="5670266"/>
          <a:ext cx="889000" cy="1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155468</xdr:rowOff>
    </xdr:from>
    <xdr:to>
      <xdr:col>4</xdr:col>
      <xdr:colOff>206375</xdr:colOff>
      <xdr:row>34</xdr:row>
      <xdr:rowOff>85618</xdr:rowOff>
    </xdr:to>
    <xdr:sp macro="" textlink="">
      <xdr:nvSpPr>
        <xdr:cNvPr id="66" name="フローチャート : 判断 65"/>
        <xdr:cNvSpPr/>
      </xdr:nvSpPr>
      <xdr:spPr>
        <a:xfrm>
          <a:off x="2857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76745</xdr:rowOff>
    </xdr:from>
    <xdr:ext cx="534377" cy="259045"/>
    <xdr:sp macro="" textlink="">
      <xdr:nvSpPr>
        <xdr:cNvPr id="67" name="テキスト ボックス 66"/>
        <xdr:cNvSpPr txBox="1"/>
      </xdr:nvSpPr>
      <xdr:spPr>
        <a:xfrm>
          <a:off x="2641111" y="590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22245</xdr:rowOff>
    </xdr:from>
    <xdr:to>
      <xdr:col>2</xdr:col>
      <xdr:colOff>638175</xdr:colOff>
      <xdr:row>33</xdr:row>
      <xdr:rowOff>12416</xdr:rowOff>
    </xdr:to>
    <xdr:cxnSp macro="">
      <xdr:nvCxnSpPr>
        <xdr:cNvPr id="68" name="直線コネクタ 67"/>
        <xdr:cNvCxnSpPr/>
      </xdr:nvCxnSpPr>
      <xdr:spPr>
        <a:xfrm>
          <a:off x="1130300" y="5508645"/>
          <a:ext cx="8890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88214</xdr:rowOff>
    </xdr:from>
    <xdr:to>
      <xdr:col>3</xdr:col>
      <xdr:colOff>3175</xdr:colOff>
      <xdr:row>34</xdr:row>
      <xdr:rowOff>18364</xdr:rowOff>
    </xdr:to>
    <xdr:sp macro="" textlink="">
      <xdr:nvSpPr>
        <xdr:cNvPr id="69" name="フローチャート : 判断 68"/>
        <xdr:cNvSpPr/>
      </xdr:nvSpPr>
      <xdr:spPr>
        <a:xfrm>
          <a:off x="1968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9491</xdr:rowOff>
    </xdr:from>
    <xdr:ext cx="534377" cy="259045"/>
    <xdr:sp macro="" textlink="">
      <xdr:nvSpPr>
        <xdr:cNvPr id="70" name="テキスト ボックス 69"/>
        <xdr:cNvSpPr txBox="1"/>
      </xdr:nvSpPr>
      <xdr:spPr>
        <a:xfrm>
          <a:off x="1752111" y="58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127396</xdr:rowOff>
    </xdr:from>
    <xdr:to>
      <xdr:col>1</xdr:col>
      <xdr:colOff>485775</xdr:colOff>
      <xdr:row>33</xdr:row>
      <xdr:rowOff>57546</xdr:rowOff>
    </xdr:to>
    <xdr:sp macro="" textlink="">
      <xdr:nvSpPr>
        <xdr:cNvPr id="71" name="フローチャート : 判断 70"/>
        <xdr:cNvSpPr/>
      </xdr:nvSpPr>
      <xdr:spPr>
        <a:xfrm>
          <a:off x="1079500" y="561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48673</xdr:rowOff>
    </xdr:from>
    <xdr:ext cx="534377" cy="259045"/>
    <xdr:sp macro="" textlink="">
      <xdr:nvSpPr>
        <xdr:cNvPr id="72" name="テキスト ボックス 71"/>
        <xdr:cNvSpPr txBox="1"/>
      </xdr:nvSpPr>
      <xdr:spPr>
        <a:xfrm>
          <a:off x="863111" y="570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64897</xdr:rowOff>
    </xdr:from>
    <xdr:to>
      <xdr:col>6</xdr:col>
      <xdr:colOff>561975</xdr:colOff>
      <xdr:row>33</xdr:row>
      <xdr:rowOff>166497</xdr:rowOff>
    </xdr:to>
    <xdr:sp macro="" textlink="">
      <xdr:nvSpPr>
        <xdr:cNvPr id="78" name="円/楕円 77"/>
        <xdr:cNvSpPr/>
      </xdr:nvSpPr>
      <xdr:spPr>
        <a:xfrm>
          <a:off x="4584700" y="572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87774</xdr:rowOff>
    </xdr:from>
    <xdr:ext cx="534377" cy="259045"/>
    <xdr:sp macro="" textlink="">
      <xdr:nvSpPr>
        <xdr:cNvPr id="79" name="人件費該当値テキスト"/>
        <xdr:cNvSpPr txBox="1"/>
      </xdr:nvSpPr>
      <xdr:spPr>
        <a:xfrm>
          <a:off x="4686300" y="557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59,275</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71663</xdr:rowOff>
    </xdr:from>
    <xdr:to>
      <xdr:col>5</xdr:col>
      <xdr:colOff>409575</xdr:colOff>
      <xdr:row>34</xdr:row>
      <xdr:rowOff>1813</xdr:rowOff>
    </xdr:to>
    <xdr:sp macro="" textlink="">
      <xdr:nvSpPr>
        <xdr:cNvPr id="80" name="円/楕円 79"/>
        <xdr:cNvSpPr/>
      </xdr:nvSpPr>
      <xdr:spPr>
        <a:xfrm>
          <a:off x="3746500" y="57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18340</xdr:rowOff>
    </xdr:from>
    <xdr:ext cx="534377" cy="259045"/>
    <xdr:sp macro="" textlink="">
      <xdr:nvSpPr>
        <xdr:cNvPr id="81" name="テキスト ボックス 80"/>
        <xdr:cNvSpPr txBox="1"/>
      </xdr:nvSpPr>
      <xdr:spPr>
        <a:xfrm>
          <a:off x="3530111" y="550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124013</xdr:rowOff>
    </xdr:from>
    <xdr:to>
      <xdr:col>4</xdr:col>
      <xdr:colOff>206375</xdr:colOff>
      <xdr:row>34</xdr:row>
      <xdr:rowOff>54163</xdr:rowOff>
    </xdr:to>
    <xdr:sp macro="" textlink="">
      <xdr:nvSpPr>
        <xdr:cNvPr id="82" name="円/楕円 81"/>
        <xdr:cNvSpPr/>
      </xdr:nvSpPr>
      <xdr:spPr>
        <a:xfrm>
          <a:off x="2857500" y="57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70690</xdr:rowOff>
    </xdr:from>
    <xdr:ext cx="534377" cy="259045"/>
    <xdr:sp macro="" textlink="">
      <xdr:nvSpPr>
        <xdr:cNvPr id="83" name="テキスト ボックス 82"/>
        <xdr:cNvSpPr txBox="1"/>
      </xdr:nvSpPr>
      <xdr:spPr>
        <a:xfrm>
          <a:off x="2641111" y="555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57,982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133066</xdr:rowOff>
    </xdr:from>
    <xdr:to>
      <xdr:col>3</xdr:col>
      <xdr:colOff>3175</xdr:colOff>
      <xdr:row>33</xdr:row>
      <xdr:rowOff>63216</xdr:rowOff>
    </xdr:to>
    <xdr:sp macro="" textlink="">
      <xdr:nvSpPr>
        <xdr:cNvPr id="84" name="円/楕円 83"/>
        <xdr:cNvSpPr/>
      </xdr:nvSpPr>
      <xdr:spPr>
        <a:xfrm>
          <a:off x="1968500" y="561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79743</xdr:rowOff>
    </xdr:from>
    <xdr:ext cx="534377" cy="259045"/>
    <xdr:sp macro="" textlink="">
      <xdr:nvSpPr>
        <xdr:cNvPr id="85" name="テキスト ボックス 84"/>
        <xdr:cNvSpPr txBox="1"/>
      </xdr:nvSpPr>
      <xdr:spPr>
        <a:xfrm>
          <a:off x="1752111" y="539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61,534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142895</xdr:rowOff>
    </xdr:from>
    <xdr:to>
      <xdr:col>1</xdr:col>
      <xdr:colOff>485775</xdr:colOff>
      <xdr:row>32</xdr:row>
      <xdr:rowOff>73045</xdr:rowOff>
    </xdr:to>
    <xdr:sp macro="" textlink="">
      <xdr:nvSpPr>
        <xdr:cNvPr id="86" name="円/楕円 85"/>
        <xdr:cNvSpPr/>
      </xdr:nvSpPr>
      <xdr:spPr>
        <a:xfrm>
          <a:off x="1079500" y="54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89572</xdr:rowOff>
    </xdr:from>
    <xdr:ext cx="534377" cy="259045"/>
    <xdr:sp macro="" textlink="">
      <xdr:nvSpPr>
        <xdr:cNvPr id="87" name="テキスト ボックス 86"/>
        <xdr:cNvSpPr txBox="1"/>
      </xdr:nvSpPr>
      <xdr:spPr>
        <a:xfrm>
          <a:off x="863111" y="52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06" name="テキスト ボックス 105"/>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115834</xdr:rowOff>
    </xdr:from>
    <xdr:to>
      <xdr:col>6</xdr:col>
      <xdr:colOff>510540</xdr:colOff>
      <xdr:row>57</xdr:row>
      <xdr:rowOff>122189</xdr:rowOff>
    </xdr:to>
    <xdr:cxnSp macro="">
      <xdr:nvCxnSpPr>
        <xdr:cNvPr id="110" name="直線コネクタ 109"/>
        <xdr:cNvCxnSpPr/>
      </xdr:nvCxnSpPr>
      <xdr:spPr>
        <a:xfrm flipV="1">
          <a:off x="4633595" y="8688334"/>
          <a:ext cx="1270" cy="1206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126016</xdr:rowOff>
    </xdr:from>
    <xdr:ext cx="534377" cy="259045"/>
    <xdr:sp macro="" textlink="">
      <xdr:nvSpPr>
        <xdr:cNvPr id="111" name="物件費最小値テキスト"/>
        <xdr:cNvSpPr txBox="1"/>
      </xdr:nvSpPr>
      <xdr:spPr>
        <a:xfrm>
          <a:off x="4686300"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34,133</a:t>
          </a:r>
          <a:endParaRPr kumimoji="1" lang="ja-JP" altLang="en-US" sz="1000" b="1">
            <a:latin typeface="ＭＳ Ｐゴシック"/>
          </a:endParaRPr>
        </a:p>
      </xdr:txBody>
    </xdr:sp>
    <xdr:clientData/>
  </xdr:oneCellAnchor>
  <xdr:twoCellAnchor>
    <xdr:from>
      <xdr:col>6</xdr:col>
      <xdr:colOff>422275</xdr:colOff>
      <xdr:row>57</xdr:row>
      <xdr:rowOff>122189</xdr:rowOff>
    </xdr:from>
    <xdr:to>
      <xdr:col>6</xdr:col>
      <xdr:colOff>600075</xdr:colOff>
      <xdr:row>57</xdr:row>
      <xdr:rowOff>122189</xdr:rowOff>
    </xdr:to>
    <xdr:cxnSp macro="">
      <xdr:nvCxnSpPr>
        <xdr:cNvPr id="112" name="直線コネクタ 111"/>
        <xdr:cNvCxnSpPr/>
      </xdr:nvCxnSpPr>
      <xdr:spPr>
        <a:xfrm>
          <a:off x="4546600" y="989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62511</xdr:rowOff>
    </xdr:from>
    <xdr:ext cx="534377" cy="259045"/>
    <xdr:sp macro="" textlink="">
      <xdr:nvSpPr>
        <xdr:cNvPr id="113" name="物件費最大値テキスト"/>
        <xdr:cNvSpPr txBox="1"/>
      </xdr:nvSpPr>
      <xdr:spPr>
        <a:xfrm>
          <a:off x="4686300" y="846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60,522</a:t>
          </a:r>
          <a:endParaRPr kumimoji="1" lang="ja-JP" altLang="en-US" sz="1000" b="1">
            <a:latin typeface="ＭＳ Ｐゴシック"/>
          </a:endParaRPr>
        </a:p>
      </xdr:txBody>
    </xdr:sp>
    <xdr:clientData/>
  </xdr:oneCellAnchor>
  <xdr:twoCellAnchor>
    <xdr:from>
      <xdr:col>6</xdr:col>
      <xdr:colOff>422275</xdr:colOff>
      <xdr:row>50</xdr:row>
      <xdr:rowOff>115834</xdr:rowOff>
    </xdr:from>
    <xdr:to>
      <xdr:col>6</xdr:col>
      <xdr:colOff>600075</xdr:colOff>
      <xdr:row>50</xdr:row>
      <xdr:rowOff>115834</xdr:rowOff>
    </xdr:to>
    <xdr:cxnSp macro="">
      <xdr:nvCxnSpPr>
        <xdr:cNvPr id="114" name="直線コネクタ 113"/>
        <xdr:cNvCxnSpPr/>
      </xdr:nvCxnSpPr>
      <xdr:spPr>
        <a:xfrm>
          <a:off x="4546600" y="8688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80264</xdr:rowOff>
    </xdr:from>
    <xdr:to>
      <xdr:col>6</xdr:col>
      <xdr:colOff>511175</xdr:colOff>
      <xdr:row>53</xdr:row>
      <xdr:rowOff>110896</xdr:rowOff>
    </xdr:to>
    <xdr:cxnSp macro="">
      <xdr:nvCxnSpPr>
        <xdr:cNvPr id="115" name="直線コネクタ 114"/>
        <xdr:cNvCxnSpPr/>
      </xdr:nvCxnSpPr>
      <xdr:spPr>
        <a:xfrm>
          <a:off x="3797300" y="9167114"/>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15674</xdr:rowOff>
    </xdr:from>
    <xdr:ext cx="534377" cy="259045"/>
    <xdr:sp macro="" textlink="">
      <xdr:nvSpPr>
        <xdr:cNvPr id="116" name="物件費平均値テキスト"/>
        <xdr:cNvSpPr txBox="1"/>
      </xdr:nvSpPr>
      <xdr:spPr>
        <a:xfrm>
          <a:off x="4686300" y="8931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50,852</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164247</xdr:rowOff>
    </xdr:from>
    <xdr:to>
      <xdr:col>6</xdr:col>
      <xdr:colOff>561975</xdr:colOff>
      <xdr:row>53</xdr:row>
      <xdr:rowOff>94397</xdr:rowOff>
    </xdr:to>
    <xdr:sp macro="" textlink="">
      <xdr:nvSpPr>
        <xdr:cNvPr id="117" name="フローチャート : 判断 116"/>
        <xdr:cNvSpPr/>
      </xdr:nvSpPr>
      <xdr:spPr>
        <a:xfrm>
          <a:off x="4584700" y="90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80264</xdr:rowOff>
    </xdr:from>
    <xdr:to>
      <xdr:col>5</xdr:col>
      <xdr:colOff>358775</xdr:colOff>
      <xdr:row>54</xdr:row>
      <xdr:rowOff>15570</xdr:rowOff>
    </xdr:to>
    <xdr:cxnSp macro="">
      <xdr:nvCxnSpPr>
        <xdr:cNvPr id="118" name="直線コネクタ 117"/>
        <xdr:cNvCxnSpPr/>
      </xdr:nvCxnSpPr>
      <xdr:spPr>
        <a:xfrm flipV="1">
          <a:off x="2908300" y="9167114"/>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51</xdr:row>
      <xdr:rowOff>138552</xdr:rowOff>
    </xdr:from>
    <xdr:to>
      <xdr:col>5</xdr:col>
      <xdr:colOff>409575</xdr:colOff>
      <xdr:row>52</xdr:row>
      <xdr:rowOff>68702</xdr:rowOff>
    </xdr:to>
    <xdr:sp macro="" textlink="">
      <xdr:nvSpPr>
        <xdr:cNvPr id="119" name="フローチャート : 判断 118"/>
        <xdr:cNvSpPr/>
      </xdr:nvSpPr>
      <xdr:spPr>
        <a:xfrm>
          <a:off x="3746500" y="888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50</xdr:row>
      <xdr:rowOff>85229</xdr:rowOff>
    </xdr:from>
    <xdr:ext cx="534377" cy="259045"/>
    <xdr:sp macro="" textlink="">
      <xdr:nvSpPr>
        <xdr:cNvPr id="120" name="テキスト ボックス 119"/>
        <xdr:cNvSpPr txBox="1"/>
      </xdr:nvSpPr>
      <xdr:spPr>
        <a:xfrm>
          <a:off x="3530111" y="86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10450</xdr:rowOff>
    </xdr:from>
    <xdr:to>
      <xdr:col>4</xdr:col>
      <xdr:colOff>155575</xdr:colOff>
      <xdr:row>54</xdr:row>
      <xdr:rowOff>15570</xdr:rowOff>
    </xdr:to>
    <xdr:cxnSp macro="">
      <xdr:nvCxnSpPr>
        <xdr:cNvPr id="121" name="直線コネクタ 120"/>
        <xdr:cNvCxnSpPr/>
      </xdr:nvCxnSpPr>
      <xdr:spPr>
        <a:xfrm>
          <a:off x="2019300" y="9268750"/>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52</xdr:row>
      <xdr:rowOff>118756</xdr:rowOff>
    </xdr:from>
    <xdr:to>
      <xdr:col>4</xdr:col>
      <xdr:colOff>206375</xdr:colOff>
      <xdr:row>53</xdr:row>
      <xdr:rowOff>48906</xdr:rowOff>
    </xdr:to>
    <xdr:sp macro="" textlink="">
      <xdr:nvSpPr>
        <xdr:cNvPr id="122" name="フローチャート : 判断 121"/>
        <xdr:cNvSpPr/>
      </xdr:nvSpPr>
      <xdr:spPr>
        <a:xfrm>
          <a:off x="2857500" y="90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65433</xdr:rowOff>
    </xdr:from>
    <xdr:ext cx="534377" cy="259045"/>
    <xdr:sp macro="" textlink="">
      <xdr:nvSpPr>
        <xdr:cNvPr id="123" name="テキスト ボックス 122"/>
        <xdr:cNvSpPr txBox="1"/>
      </xdr:nvSpPr>
      <xdr:spPr>
        <a:xfrm>
          <a:off x="2641111" y="88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10450</xdr:rowOff>
    </xdr:from>
    <xdr:to>
      <xdr:col>2</xdr:col>
      <xdr:colOff>638175</xdr:colOff>
      <xdr:row>54</xdr:row>
      <xdr:rowOff>24165</xdr:rowOff>
    </xdr:to>
    <xdr:cxnSp macro="">
      <xdr:nvCxnSpPr>
        <xdr:cNvPr id="124" name="直線コネクタ 123"/>
        <xdr:cNvCxnSpPr/>
      </xdr:nvCxnSpPr>
      <xdr:spPr>
        <a:xfrm flipV="1">
          <a:off x="1130300" y="926875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65994</xdr:rowOff>
    </xdr:from>
    <xdr:to>
      <xdr:col>3</xdr:col>
      <xdr:colOff>3175</xdr:colOff>
      <xdr:row>53</xdr:row>
      <xdr:rowOff>167594</xdr:rowOff>
    </xdr:to>
    <xdr:sp macro="" textlink="">
      <xdr:nvSpPr>
        <xdr:cNvPr id="125" name="フローチャート : 判断 124"/>
        <xdr:cNvSpPr/>
      </xdr:nvSpPr>
      <xdr:spPr>
        <a:xfrm>
          <a:off x="1968500" y="91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12671</xdr:rowOff>
    </xdr:from>
    <xdr:ext cx="534377" cy="259045"/>
    <xdr:sp macro="" textlink="">
      <xdr:nvSpPr>
        <xdr:cNvPr id="126" name="テキスト ボックス 125"/>
        <xdr:cNvSpPr txBox="1"/>
      </xdr:nvSpPr>
      <xdr:spPr>
        <a:xfrm>
          <a:off x="1752111" y="89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twoCellAnchor>
    <xdr:from>
      <xdr:col>1</xdr:col>
      <xdr:colOff>384175</xdr:colOff>
      <xdr:row>52</xdr:row>
      <xdr:rowOff>140243</xdr:rowOff>
    </xdr:from>
    <xdr:to>
      <xdr:col>1</xdr:col>
      <xdr:colOff>485775</xdr:colOff>
      <xdr:row>53</xdr:row>
      <xdr:rowOff>70393</xdr:rowOff>
    </xdr:to>
    <xdr:sp macro="" textlink="">
      <xdr:nvSpPr>
        <xdr:cNvPr id="127" name="フローチャート : 判断 126"/>
        <xdr:cNvSpPr/>
      </xdr:nvSpPr>
      <xdr:spPr>
        <a:xfrm>
          <a:off x="1079500" y="905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51</xdr:row>
      <xdr:rowOff>86920</xdr:rowOff>
    </xdr:from>
    <xdr:ext cx="534377" cy="259045"/>
    <xdr:sp macro="" textlink="">
      <xdr:nvSpPr>
        <xdr:cNvPr id="128" name="テキスト ボックス 127"/>
        <xdr:cNvSpPr txBox="1"/>
      </xdr:nvSpPr>
      <xdr:spPr>
        <a:xfrm>
          <a:off x="863111" y="8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53</xdr:row>
      <xdr:rowOff>60096</xdr:rowOff>
    </xdr:from>
    <xdr:to>
      <xdr:col>6</xdr:col>
      <xdr:colOff>561975</xdr:colOff>
      <xdr:row>53</xdr:row>
      <xdr:rowOff>161696</xdr:rowOff>
    </xdr:to>
    <xdr:sp macro="" textlink="">
      <xdr:nvSpPr>
        <xdr:cNvPr id="134" name="円/楕円 133"/>
        <xdr:cNvSpPr/>
      </xdr:nvSpPr>
      <xdr:spPr>
        <a:xfrm>
          <a:off x="4584700" y="914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38523</xdr:rowOff>
    </xdr:from>
    <xdr:ext cx="534377" cy="259045"/>
    <xdr:sp macro="" textlink="">
      <xdr:nvSpPr>
        <xdr:cNvPr id="135" name="物件費該当値テキスト"/>
        <xdr:cNvSpPr txBox="1"/>
      </xdr:nvSpPr>
      <xdr:spPr>
        <a:xfrm>
          <a:off x="4686300" y="91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49,380</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29464</xdr:rowOff>
    </xdr:from>
    <xdr:to>
      <xdr:col>5</xdr:col>
      <xdr:colOff>409575</xdr:colOff>
      <xdr:row>53</xdr:row>
      <xdr:rowOff>131064</xdr:rowOff>
    </xdr:to>
    <xdr:sp macro="" textlink="">
      <xdr:nvSpPr>
        <xdr:cNvPr id="136" name="円/楕円 135"/>
        <xdr:cNvSpPr/>
      </xdr:nvSpPr>
      <xdr:spPr>
        <a:xfrm>
          <a:off x="3746500" y="91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122191</xdr:rowOff>
    </xdr:from>
    <xdr:ext cx="534377" cy="259045"/>
    <xdr:sp macro="" textlink="">
      <xdr:nvSpPr>
        <xdr:cNvPr id="137" name="テキスト ボックス 136"/>
        <xdr:cNvSpPr txBox="1"/>
      </xdr:nvSpPr>
      <xdr:spPr>
        <a:xfrm>
          <a:off x="3530111" y="920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50,050</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136220</xdr:rowOff>
    </xdr:from>
    <xdr:to>
      <xdr:col>4</xdr:col>
      <xdr:colOff>206375</xdr:colOff>
      <xdr:row>54</xdr:row>
      <xdr:rowOff>66370</xdr:rowOff>
    </xdr:to>
    <xdr:sp macro="" textlink="">
      <xdr:nvSpPr>
        <xdr:cNvPr id="138" name="円/楕円 137"/>
        <xdr:cNvSpPr/>
      </xdr:nvSpPr>
      <xdr:spPr>
        <a:xfrm>
          <a:off x="2857500" y="92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57497</xdr:rowOff>
    </xdr:from>
    <xdr:ext cx="534377" cy="259045"/>
    <xdr:sp macro="" textlink="">
      <xdr:nvSpPr>
        <xdr:cNvPr id="139" name="テキスト ボックス 138"/>
        <xdr:cNvSpPr txBox="1"/>
      </xdr:nvSpPr>
      <xdr:spPr>
        <a:xfrm>
          <a:off x="2641111" y="931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131100</xdr:rowOff>
    </xdr:from>
    <xdr:to>
      <xdr:col>3</xdr:col>
      <xdr:colOff>3175</xdr:colOff>
      <xdr:row>54</xdr:row>
      <xdr:rowOff>61250</xdr:rowOff>
    </xdr:to>
    <xdr:sp macro="" textlink="">
      <xdr:nvSpPr>
        <xdr:cNvPr id="140" name="円/楕円 139"/>
        <xdr:cNvSpPr/>
      </xdr:nvSpPr>
      <xdr:spPr>
        <a:xfrm>
          <a:off x="1968500" y="92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52377</xdr:rowOff>
    </xdr:from>
    <xdr:ext cx="534377" cy="259045"/>
    <xdr:sp macro="" textlink="">
      <xdr:nvSpPr>
        <xdr:cNvPr id="141" name="テキスト ボックス 140"/>
        <xdr:cNvSpPr txBox="1"/>
      </xdr:nvSpPr>
      <xdr:spPr>
        <a:xfrm>
          <a:off x="1752111" y="931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47,827</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144815</xdr:rowOff>
    </xdr:from>
    <xdr:to>
      <xdr:col>1</xdr:col>
      <xdr:colOff>485775</xdr:colOff>
      <xdr:row>54</xdr:row>
      <xdr:rowOff>74965</xdr:rowOff>
    </xdr:to>
    <xdr:sp macro="" textlink="">
      <xdr:nvSpPr>
        <xdr:cNvPr id="142" name="円/楕円 141"/>
        <xdr:cNvSpPr/>
      </xdr:nvSpPr>
      <xdr:spPr>
        <a:xfrm>
          <a:off x="1079500" y="92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66092</xdr:rowOff>
    </xdr:from>
    <xdr:ext cx="534377" cy="259045"/>
    <xdr:sp macro="" textlink="">
      <xdr:nvSpPr>
        <xdr:cNvPr id="143" name="テキスト ボックス 142"/>
        <xdr:cNvSpPr txBox="1"/>
      </xdr:nvSpPr>
      <xdr:spPr>
        <a:xfrm>
          <a:off x="863111" y="93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128106</xdr:rowOff>
    </xdr:from>
    <xdr:ext cx="467179" cy="259045"/>
    <xdr:sp macro="" textlink="">
      <xdr:nvSpPr>
        <xdr:cNvPr id="156" name="テキスト ボックス 155"/>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4" name="テキスト ボックス 163"/>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69</xdr:row>
      <xdr:rowOff>38299</xdr:rowOff>
    </xdr:from>
    <xdr:ext cx="467179" cy="259045"/>
    <xdr:sp macro="" textlink="">
      <xdr:nvSpPr>
        <xdr:cNvPr id="166" name="テキスト ボックス 165"/>
        <xdr:cNvSpPr txBox="1"/>
      </xdr:nvSpPr>
      <xdr:spPr>
        <a:xfrm>
          <a:off x="294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67</xdr:row>
      <xdr:rowOff>54627</xdr:rowOff>
    </xdr:from>
    <xdr:ext cx="467179" cy="259045"/>
    <xdr:sp macro="" textlink="">
      <xdr:nvSpPr>
        <xdr:cNvPr id="168" name="テキスト ボックス 167"/>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22461</xdr:rowOff>
    </xdr:from>
    <xdr:to>
      <xdr:col>6</xdr:col>
      <xdr:colOff>510540</xdr:colOff>
      <xdr:row>79</xdr:row>
      <xdr:rowOff>76346</xdr:rowOff>
    </xdr:to>
    <xdr:cxnSp macro="">
      <xdr:nvCxnSpPr>
        <xdr:cNvPr id="170" name="直線コネクタ 169"/>
        <xdr:cNvCxnSpPr/>
      </xdr:nvCxnSpPr>
      <xdr:spPr>
        <a:xfrm flipV="1">
          <a:off x="4633595" y="12195411"/>
          <a:ext cx="127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80173</xdr:rowOff>
    </xdr:from>
    <xdr:ext cx="469744" cy="259045"/>
    <xdr:sp macro="" textlink="">
      <xdr:nvSpPr>
        <xdr:cNvPr id="171" name="維持補修費最小値テキスト"/>
        <xdr:cNvSpPr txBox="1"/>
      </xdr:nvSpPr>
      <xdr:spPr>
        <a:xfrm>
          <a:off x="4686300" y="1362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1,069</a:t>
          </a:r>
          <a:endParaRPr kumimoji="1" lang="ja-JP" altLang="en-US" sz="1000" b="1">
            <a:latin typeface="ＭＳ Ｐゴシック"/>
          </a:endParaRPr>
        </a:p>
      </xdr:txBody>
    </xdr:sp>
    <xdr:clientData/>
  </xdr:oneCellAnchor>
  <xdr:twoCellAnchor>
    <xdr:from>
      <xdr:col>6</xdr:col>
      <xdr:colOff>422275</xdr:colOff>
      <xdr:row>79</xdr:row>
      <xdr:rowOff>76346</xdr:rowOff>
    </xdr:from>
    <xdr:to>
      <xdr:col>6</xdr:col>
      <xdr:colOff>600075</xdr:colOff>
      <xdr:row>79</xdr:row>
      <xdr:rowOff>76346</xdr:rowOff>
    </xdr:to>
    <xdr:cxnSp macro="">
      <xdr:nvCxnSpPr>
        <xdr:cNvPr id="172" name="直線コネクタ 171"/>
        <xdr:cNvCxnSpPr/>
      </xdr:nvCxnSpPr>
      <xdr:spPr>
        <a:xfrm>
          <a:off x="4546600" y="13620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140588</xdr:rowOff>
    </xdr:from>
    <xdr:ext cx="469744" cy="259045"/>
    <xdr:sp macro="" textlink="">
      <xdr:nvSpPr>
        <xdr:cNvPr id="173" name="維持補修費最大値テキスト"/>
        <xdr:cNvSpPr txBox="1"/>
      </xdr:nvSpPr>
      <xdr:spPr>
        <a:xfrm>
          <a:off x="4686300" y="1197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5,434</a:t>
          </a:r>
          <a:endParaRPr kumimoji="1" lang="ja-JP" altLang="en-US" sz="1000" b="1">
            <a:latin typeface="ＭＳ Ｐゴシック"/>
          </a:endParaRPr>
        </a:p>
      </xdr:txBody>
    </xdr:sp>
    <xdr:clientData/>
  </xdr:oneCellAnchor>
  <xdr:twoCellAnchor>
    <xdr:from>
      <xdr:col>6</xdr:col>
      <xdr:colOff>422275</xdr:colOff>
      <xdr:row>71</xdr:row>
      <xdr:rowOff>22461</xdr:rowOff>
    </xdr:from>
    <xdr:to>
      <xdr:col>6</xdr:col>
      <xdr:colOff>600075</xdr:colOff>
      <xdr:row>71</xdr:row>
      <xdr:rowOff>22461</xdr:rowOff>
    </xdr:to>
    <xdr:cxnSp macro="">
      <xdr:nvCxnSpPr>
        <xdr:cNvPr id="174" name="直線コネクタ 173"/>
        <xdr:cNvCxnSpPr/>
      </xdr:nvCxnSpPr>
      <xdr:spPr>
        <a:xfrm>
          <a:off x="4546600" y="1219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124678</xdr:rowOff>
    </xdr:from>
    <xdr:to>
      <xdr:col>6</xdr:col>
      <xdr:colOff>511175</xdr:colOff>
      <xdr:row>73</xdr:row>
      <xdr:rowOff>83530</xdr:rowOff>
    </xdr:to>
    <xdr:cxnSp macro="">
      <xdr:nvCxnSpPr>
        <xdr:cNvPr id="175" name="直線コネクタ 174"/>
        <xdr:cNvCxnSpPr/>
      </xdr:nvCxnSpPr>
      <xdr:spPr>
        <a:xfrm>
          <a:off x="3797300" y="1246907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142765</xdr:rowOff>
    </xdr:from>
    <xdr:ext cx="469744" cy="259045"/>
    <xdr:sp macro="" textlink="">
      <xdr:nvSpPr>
        <xdr:cNvPr id="176" name="維持補修費平均値テキスト"/>
        <xdr:cNvSpPr txBox="1"/>
      </xdr:nvSpPr>
      <xdr:spPr>
        <a:xfrm>
          <a:off x="4686300" y="12658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164338</xdr:rowOff>
    </xdr:from>
    <xdr:to>
      <xdr:col>6</xdr:col>
      <xdr:colOff>561975</xdr:colOff>
      <xdr:row>74</xdr:row>
      <xdr:rowOff>94488</xdr:rowOff>
    </xdr:to>
    <xdr:sp macro="" textlink="">
      <xdr:nvSpPr>
        <xdr:cNvPr id="177" name="フローチャート : 判断 176"/>
        <xdr:cNvSpPr/>
      </xdr:nvSpPr>
      <xdr:spPr>
        <a:xfrm>
          <a:off x="45847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124678</xdr:rowOff>
    </xdr:from>
    <xdr:to>
      <xdr:col>5</xdr:col>
      <xdr:colOff>358775</xdr:colOff>
      <xdr:row>75</xdr:row>
      <xdr:rowOff>155702</xdr:rowOff>
    </xdr:to>
    <xdr:cxnSp macro="">
      <xdr:nvCxnSpPr>
        <xdr:cNvPr id="178" name="直線コネクタ 177"/>
        <xdr:cNvCxnSpPr/>
      </xdr:nvCxnSpPr>
      <xdr:spPr>
        <a:xfrm flipV="1">
          <a:off x="2908300" y="12469078"/>
          <a:ext cx="889000" cy="54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100330</xdr:rowOff>
    </xdr:from>
    <xdr:to>
      <xdr:col>5</xdr:col>
      <xdr:colOff>409575</xdr:colOff>
      <xdr:row>75</xdr:row>
      <xdr:rowOff>30480</xdr:rowOff>
    </xdr:to>
    <xdr:sp macro="" textlink="">
      <xdr:nvSpPr>
        <xdr:cNvPr id="179" name="フローチャート : 判断 178"/>
        <xdr:cNvSpPr/>
      </xdr:nvSpPr>
      <xdr:spPr>
        <a:xfrm>
          <a:off x="3746500" y="1278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21607</xdr:rowOff>
    </xdr:from>
    <xdr:ext cx="469744" cy="259045"/>
    <xdr:sp macro="" textlink="">
      <xdr:nvSpPr>
        <xdr:cNvPr id="180" name="テキスト ボックス 179"/>
        <xdr:cNvSpPr txBox="1"/>
      </xdr:nvSpPr>
      <xdr:spPr>
        <a:xfrm>
          <a:off x="3562427" y="128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152763</xdr:rowOff>
    </xdr:from>
    <xdr:to>
      <xdr:col>4</xdr:col>
      <xdr:colOff>155575</xdr:colOff>
      <xdr:row>75</xdr:row>
      <xdr:rowOff>155702</xdr:rowOff>
    </xdr:to>
    <xdr:cxnSp macro="">
      <xdr:nvCxnSpPr>
        <xdr:cNvPr id="181" name="直線コネクタ 180"/>
        <xdr:cNvCxnSpPr/>
      </xdr:nvCxnSpPr>
      <xdr:spPr>
        <a:xfrm>
          <a:off x="2019300" y="12668613"/>
          <a:ext cx="889000" cy="34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117639</xdr:rowOff>
    </xdr:from>
    <xdr:to>
      <xdr:col>4</xdr:col>
      <xdr:colOff>206375</xdr:colOff>
      <xdr:row>75</xdr:row>
      <xdr:rowOff>47789</xdr:rowOff>
    </xdr:to>
    <xdr:sp macro="" textlink="">
      <xdr:nvSpPr>
        <xdr:cNvPr id="182" name="フローチャート : 判断 181"/>
        <xdr:cNvSpPr/>
      </xdr:nvSpPr>
      <xdr:spPr>
        <a:xfrm>
          <a:off x="2857500" y="1280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73</xdr:row>
      <xdr:rowOff>64316</xdr:rowOff>
    </xdr:from>
    <xdr:ext cx="469744" cy="259045"/>
    <xdr:sp macro="" textlink="">
      <xdr:nvSpPr>
        <xdr:cNvPr id="183" name="テキスト ボックス 182"/>
        <xdr:cNvSpPr txBox="1"/>
      </xdr:nvSpPr>
      <xdr:spPr>
        <a:xfrm>
          <a:off x="2673427" y="1258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581</xdr:rowOff>
    </xdr:from>
    <xdr:to>
      <xdr:col>2</xdr:col>
      <xdr:colOff>638175</xdr:colOff>
      <xdr:row>73</xdr:row>
      <xdr:rowOff>152763</xdr:rowOff>
    </xdr:to>
    <xdr:cxnSp macro="">
      <xdr:nvCxnSpPr>
        <xdr:cNvPr id="184" name="直線コネクタ 183"/>
        <xdr:cNvCxnSpPr/>
      </xdr:nvCxnSpPr>
      <xdr:spPr>
        <a:xfrm>
          <a:off x="1130300" y="12516431"/>
          <a:ext cx="889000" cy="1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132334</xdr:rowOff>
    </xdr:from>
    <xdr:to>
      <xdr:col>3</xdr:col>
      <xdr:colOff>3175</xdr:colOff>
      <xdr:row>75</xdr:row>
      <xdr:rowOff>62484</xdr:rowOff>
    </xdr:to>
    <xdr:sp macro="" textlink="">
      <xdr:nvSpPr>
        <xdr:cNvPr id="185" name="フローチャート : 判断 184"/>
        <xdr:cNvSpPr/>
      </xdr:nvSpPr>
      <xdr:spPr>
        <a:xfrm>
          <a:off x="1968500" y="1281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53611</xdr:rowOff>
    </xdr:from>
    <xdr:ext cx="469744" cy="259045"/>
    <xdr:sp macro="" textlink="">
      <xdr:nvSpPr>
        <xdr:cNvPr id="186" name="テキスト ボックス 185"/>
        <xdr:cNvSpPr txBox="1"/>
      </xdr:nvSpPr>
      <xdr:spPr>
        <a:xfrm>
          <a:off x="1784427" y="1291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109800</xdr:rowOff>
    </xdr:from>
    <xdr:to>
      <xdr:col>1</xdr:col>
      <xdr:colOff>485775</xdr:colOff>
      <xdr:row>75</xdr:row>
      <xdr:rowOff>39950</xdr:rowOff>
    </xdr:to>
    <xdr:sp macro="" textlink="">
      <xdr:nvSpPr>
        <xdr:cNvPr id="187" name="フローチャート : 判断 186"/>
        <xdr:cNvSpPr/>
      </xdr:nvSpPr>
      <xdr:spPr>
        <a:xfrm>
          <a:off x="1079500" y="127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31077</xdr:rowOff>
    </xdr:from>
    <xdr:ext cx="469744" cy="259045"/>
    <xdr:sp macro="" textlink="">
      <xdr:nvSpPr>
        <xdr:cNvPr id="188" name="テキスト ボックス 187"/>
        <xdr:cNvSpPr txBox="1"/>
      </xdr:nvSpPr>
      <xdr:spPr>
        <a:xfrm>
          <a:off x="895427" y="1288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32730</xdr:rowOff>
    </xdr:from>
    <xdr:to>
      <xdr:col>6</xdr:col>
      <xdr:colOff>561975</xdr:colOff>
      <xdr:row>73</xdr:row>
      <xdr:rowOff>134330</xdr:rowOff>
    </xdr:to>
    <xdr:sp macro="" textlink="">
      <xdr:nvSpPr>
        <xdr:cNvPr id="194" name="円/楕円 193"/>
        <xdr:cNvSpPr/>
      </xdr:nvSpPr>
      <xdr:spPr>
        <a:xfrm>
          <a:off x="4584700" y="125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55607</xdr:rowOff>
    </xdr:from>
    <xdr:ext cx="469744" cy="259045"/>
    <xdr:sp macro="" textlink="">
      <xdr:nvSpPr>
        <xdr:cNvPr id="195" name="維持補修費該当値テキスト"/>
        <xdr:cNvSpPr txBox="1"/>
      </xdr:nvSpPr>
      <xdr:spPr>
        <a:xfrm>
          <a:off x="4686300" y="124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4,197</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73878</xdr:rowOff>
    </xdr:from>
    <xdr:to>
      <xdr:col>5</xdr:col>
      <xdr:colOff>409575</xdr:colOff>
      <xdr:row>73</xdr:row>
      <xdr:rowOff>4028</xdr:rowOff>
    </xdr:to>
    <xdr:sp macro="" textlink="">
      <xdr:nvSpPr>
        <xdr:cNvPr id="196" name="円/楕円 195"/>
        <xdr:cNvSpPr/>
      </xdr:nvSpPr>
      <xdr:spPr>
        <a:xfrm>
          <a:off x="3746500" y="1241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20555</xdr:rowOff>
    </xdr:from>
    <xdr:ext cx="469744" cy="259045"/>
    <xdr:sp macro="" textlink="">
      <xdr:nvSpPr>
        <xdr:cNvPr id="197" name="テキスト ボックス 196"/>
        <xdr:cNvSpPr txBox="1"/>
      </xdr:nvSpPr>
      <xdr:spPr>
        <a:xfrm>
          <a:off x="3562427" y="121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104902</xdr:rowOff>
    </xdr:from>
    <xdr:to>
      <xdr:col>4</xdr:col>
      <xdr:colOff>206375</xdr:colOff>
      <xdr:row>76</xdr:row>
      <xdr:rowOff>35052</xdr:rowOff>
    </xdr:to>
    <xdr:sp macro="" textlink="">
      <xdr:nvSpPr>
        <xdr:cNvPr id="198" name="円/楕円 197"/>
        <xdr:cNvSpPr/>
      </xdr:nvSpPr>
      <xdr:spPr>
        <a:xfrm>
          <a:off x="2857500" y="1296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26179</xdr:rowOff>
    </xdr:from>
    <xdr:ext cx="469744" cy="259045"/>
    <xdr:sp macro="" textlink="">
      <xdr:nvSpPr>
        <xdr:cNvPr id="199" name="テキスト ボックス 198"/>
        <xdr:cNvSpPr txBox="1"/>
      </xdr:nvSpPr>
      <xdr:spPr>
        <a:xfrm>
          <a:off x="2673427" y="1305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101963</xdr:rowOff>
    </xdr:from>
    <xdr:to>
      <xdr:col>3</xdr:col>
      <xdr:colOff>3175</xdr:colOff>
      <xdr:row>74</xdr:row>
      <xdr:rowOff>32113</xdr:rowOff>
    </xdr:to>
    <xdr:sp macro="" textlink="">
      <xdr:nvSpPr>
        <xdr:cNvPr id="200" name="円/楕円 199"/>
        <xdr:cNvSpPr/>
      </xdr:nvSpPr>
      <xdr:spPr>
        <a:xfrm>
          <a:off x="1968500" y="1261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48640</xdr:rowOff>
    </xdr:from>
    <xdr:ext cx="469744" cy="259045"/>
    <xdr:sp macro="" textlink="">
      <xdr:nvSpPr>
        <xdr:cNvPr id="201" name="テキスト ボックス 200"/>
        <xdr:cNvSpPr txBox="1"/>
      </xdr:nvSpPr>
      <xdr:spPr>
        <a:xfrm>
          <a:off x="1784427" y="12393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3,985</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121231</xdr:rowOff>
    </xdr:from>
    <xdr:to>
      <xdr:col>1</xdr:col>
      <xdr:colOff>485775</xdr:colOff>
      <xdr:row>73</xdr:row>
      <xdr:rowOff>51381</xdr:rowOff>
    </xdr:to>
    <xdr:sp macro="" textlink="">
      <xdr:nvSpPr>
        <xdr:cNvPr id="202" name="円/楕円 201"/>
        <xdr:cNvSpPr/>
      </xdr:nvSpPr>
      <xdr:spPr>
        <a:xfrm>
          <a:off x="1079500" y="1246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71</xdr:row>
      <xdr:rowOff>67908</xdr:rowOff>
    </xdr:from>
    <xdr:ext cx="469744" cy="259045"/>
    <xdr:sp macro="" textlink="">
      <xdr:nvSpPr>
        <xdr:cNvPr id="203" name="テキスト ボックス 202"/>
        <xdr:cNvSpPr txBox="1"/>
      </xdr:nvSpPr>
      <xdr:spPr>
        <a:xfrm>
          <a:off x="895427" y="1224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98963</xdr:rowOff>
    </xdr:from>
    <xdr:to>
      <xdr:col>6</xdr:col>
      <xdr:colOff>510540</xdr:colOff>
      <xdr:row>99</xdr:row>
      <xdr:rowOff>61976</xdr:rowOff>
    </xdr:to>
    <xdr:cxnSp macro="">
      <xdr:nvCxnSpPr>
        <xdr:cNvPr id="226" name="直線コネクタ 225"/>
        <xdr:cNvCxnSpPr/>
      </xdr:nvCxnSpPr>
      <xdr:spPr>
        <a:xfrm flipV="1">
          <a:off x="4633595" y="15529463"/>
          <a:ext cx="1270" cy="150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65803</xdr:rowOff>
    </xdr:from>
    <xdr:ext cx="534377" cy="259045"/>
    <xdr:sp macro="" textlink="">
      <xdr:nvSpPr>
        <xdr:cNvPr id="227" name="扶助費最小値テキスト"/>
        <xdr:cNvSpPr txBox="1"/>
      </xdr:nvSpPr>
      <xdr:spPr>
        <a:xfrm>
          <a:off x="4686300" y="170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61976</xdr:rowOff>
    </xdr:from>
    <xdr:to>
      <xdr:col>6</xdr:col>
      <xdr:colOff>600075</xdr:colOff>
      <xdr:row>99</xdr:row>
      <xdr:rowOff>61976</xdr:rowOff>
    </xdr:to>
    <xdr:cxnSp macro="">
      <xdr:nvCxnSpPr>
        <xdr:cNvPr id="228" name="直線コネクタ 227"/>
        <xdr:cNvCxnSpPr/>
      </xdr:nvCxnSpPr>
      <xdr:spPr>
        <a:xfrm>
          <a:off x="4546600" y="1703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45640</xdr:rowOff>
    </xdr:from>
    <xdr:ext cx="534377" cy="259045"/>
    <xdr:sp macro="" textlink="">
      <xdr:nvSpPr>
        <xdr:cNvPr id="229" name="扶助費最大値テキスト"/>
        <xdr:cNvSpPr txBox="1"/>
      </xdr:nvSpPr>
      <xdr:spPr>
        <a:xfrm>
          <a:off x="4686300" y="1530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90,891</a:t>
          </a:r>
          <a:endParaRPr kumimoji="1" lang="ja-JP" altLang="en-US" sz="1000" b="1">
            <a:latin typeface="ＭＳ Ｐゴシック"/>
          </a:endParaRPr>
        </a:p>
      </xdr:txBody>
    </xdr:sp>
    <xdr:clientData/>
  </xdr:oneCellAnchor>
  <xdr:twoCellAnchor>
    <xdr:from>
      <xdr:col>6</xdr:col>
      <xdr:colOff>422275</xdr:colOff>
      <xdr:row>90</xdr:row>
      <xdr:rowOff>98963</xdr:rowOff>
    </xdr:from>
    <xdr:to>
      <xdr:col>6</xdr:col>
      <xdr:colOff>600075</xdr:colOff>
      <xdr:row>90</xdr:row>
      <xdr:rowOff>98963</xdr:rowOff>
    </xdr:to>
    <xdr:cxnSp macro="">
      <xdr:nvCxnSpPr>
        <xdr:cNvPr id="230" name="直線コネクタ 229"/>
        <xdr:cNvCxnSpPr/>
      </xdr:nvCxnSpPr>
      <xdr:spPr>
        <a:xfrm>
          <a:off x="4546600" y="1552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59827</xdr:rowOff>
    </xdr:from>
    <xdr:to>
      <xdr:col>6</xdr:col>
      <xdr:colOff>511175</xdr:colOff>
      <xdr:row>96</xdr:row>
      <xdr:rowOff>110806</xdr:rowOff>
    </xdr:to>
    <xdr:cxnSp macro="">
      <xdr:nvCxnSpPr>
        <xdr:cNvPr id="231" name="直線コネクタ 230"/>
        <xdr:cNvCxnSpPr/>
      </xdr:nvCxnSpPr>
      <xdr:spPr>
        <a:xfrm flipV="1">
          <a:off x="3797300" y="16347577"/>
          <a:ext cx="838200" cy="22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24258</xdr:rowOff>
    </xdr:from>
    <xdr:ext cx="534377" cy="259045"/>
    <xdr:sp macro="" textlink="">
      <xdr:nvSpPr>
        <xdr:cNvPr id="232" name="扶助費平均値テキスト"/>
        <xdr:cNvSpPr txBox="1"/>
      </xdr:nvSpPr>
      <xdr:spPr>
        <a:xfrm>
          <a:off x="4686300" y="163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72,192</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45831</xdr:rowOff>
    </xdr:from>
    <xdr:to>
      <xdr:col>6</xdr:col>
      <xdr:colOff>561975</xdr:colOff>
      <xdr:row>95</xdr:row>
      <xdr:rowOff>147431</xdr:rowOff>
    </xdr:to>
    <xdr:sp macro="" textlink="">
      <xdr:nvSpPr>
        <xdr:cNvPr id="233" name="フローチャート : 判断 232"/>
        <xdr:cNvSpPr/>
      </xdr:nvSpPr>
      <xdr:spPr>
        <a:xfrm>
          <a:off x="4584700" y="163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110806</xdr:rowOff>
    </xdr:from>
    <xdr:to>
      <xdr:col>5</xdr:col>
      <xdr:colOff>358775</xdr:colOff>
      <xdr:row>97</xdr:row>
      <xdr:rowOff>160502</xdr:rowOff>
    </xdr:to>
    <xdr:cxnSp macro="">
      <xdr:nvCxnSpPr>
        <xdr:cNvPr id="234" name="直線コネクタ 233"/>
        <xdr:cNvCxnSpPr/>
      </xdr:nvCxnSpPr>
      <xdr:spPr>
        <a:xfrm flipV="1">
          <a:off x="2908300" y="16570006"/>
          <a:ext cx="889000" cy="2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91</xdr:row>
      <xdr:rowOff>15337</xdr:rowOff>
    </xdr:from>
    <xdr:to>
      <xdr:col>5</xdr:col>
      <xdr:colOff>409575</xdr:colOff>
      <xdr:row>91</xdr:row>
      <xdr:rowOff>116937</xdr:rowOff>
    </xdr:to>
    <xdr:sp macro="" textlink="">
      <xdr:nvSpPr>
        <xdr:cNvPr id="235" name="フローチャート : 判断 234"/>
        <xdr:cNvSpPr/>
      </xdr:nvSpPr>
      <xdr:spPr>
        <a:xfrm>
          <a:off x="3746500" y="1561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89</xdr:row>
      <xdr:rowOff>133464</xdr:rowOff>
    </xdr:from>
    <xdr:ext cx="534377" cy="259045"/>
    <xdr:sp macro="" textlink="">
      <xdr:nvSpPr>
        <xdr:cNvPr id="236" name="テキスト ボックス 235"/>
        <xdr:cNvSpPr txBox="1"/>
      </xdr:nvSpPr>
      <xdr:spPr>
        <a:xfrm>
          <a:off x="3530111" y="1539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160502</xdr:rowOff>
    </xdr:from>
    <xdr:to>
      <xdr:col>4</xdr:col>
      <xdr:colOff>155575</xdr:colOff>
      <xdr:row>98</xdr:row>
      <xdr:rowOff>46202</xdr:rowOff>
    </xdr:to>
    <xdr:cxnSp macro="">
      <xdr:nvCxnSpPr>
        <xdr:cNvPr id="237" name="直線コネクタ 236"/>
        <xdr:cNvCxnSpPr/>
      </xdr:nvCxnSpPr>
      <xdr:spPr>
        <a:xfrm flipV="1">
          <a:off x="2019300" y="167911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92</xdr:row>
      <xdr:rowOff>84603</xdr:rowOff>
    </xdr:from>
    <xdr:to>
      <xdr:col>4</xdr:col>
      <xdr:colOff>206375</xdr:colOff>
      <xdr:row>93</xdr:row>
      <xdr:rowOff>14753</xdr:rowOff>
    </xdr:to>
    <xdr:sp macro="" textlink="">
      <xdr:nvSpPr>
        <xdr:cNvPr id="238" name="フローチャート : 判断 237"/>
        <xdr:cNvSpPr/>
      </xdr:nvSpPr>
      <xdr:spPr>
        <a:xfrm>
          <a:off x="2857500" y="1585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31280</xdr:rowOff>
    </xdr:from>
    <xdr:ext cx="534377" cy="259045"/>
    <xdr:sp macro="" textlink="">
      <xdr:nvSpPr>
        <xdr:cNvPr id="239" name="テキスト ボックス 238"/>
        <xdr:cNvSpPr txBox="1"/>
      </xdr:nvSpPr>
      <xdr:spPr>
        <a:xfrm>
          <a:off x="2641111" y="156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46202</xdr:rowOff>
    </xdr:from>
    <xdr:to>
      <xdr:col>2</xdr:col>
      <xdr:colOff>638175</xdr:colOff>
      <xdr:row>98</xdr:row>
      <xdr:rowOff>54020</xdr:rowOff>
    </xdr:to>
    <xdr:cxnSp macro="">
      <xdr:nvCxnSpPr>
        <xdr:cNvPr id="240" name="直線コネクタ 239"/>
        <xdr:cNvCxnSpPr/>
      </xdr:nvCxnSpPr>
      <xdr:spPr>
        <a:xfrm flipV="1">
          <a:off x="1130300" y="16848302"/>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92</xdr:row>
      <xdr:rowOff>90317</xdr:rowOff>
    </xdr:from>
    <xdr:to>
      <xdr:col>3</xdr:col>
      <xdr:colOff>3175</xdr:colOff>
      <xdr:row>93</xdr:row>
      <xdr:rowOff>20467</xdr:rowOff>
    </xdr:to>
    <xdr:sp macro="" textlink="">
      <xdr:nvSpPr>
        <xdr:cNvPr id="241" name="フローチャート : 判断 240"/>
        <xdr:cNvSpPr/>
      </xdr:nvSpPr>
      <xdr:spPr>
        <a:xfrm>
          <a:off x="1968500" y="15863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36994</xdr:rowOff>
    </xdr:from>
    <xdr:ext cx="534377" cy="259045"/>
    <xdr:sp macro="" textlink="">
      <xdr:nvSpPr>
        <xdr:cNvPr id="242" name="テキスト ボックス 241"/>
        <xdr:cNvSpPr txBox="1"/>
      </xdr:nvSpPr>
      <xdr:spPr>
        <a:xfrm>
          <a:off x="1752111" y="1563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twoCellAnchor>
    <xdr:from>
      <xdr:col>1</xdr:col>
      <xdr:colOff>384175</xdr:colOff>
      <xdr:row>92</xdr:row>
      <xdr:rowOff>44048</xdr:rowOff>
    </xdr:from>
    <xdr:to>
      <xdr:col>1</xdr:col>
      <xdr:colOff>485775</xdr:colOff>
      <xdr:row>92</xdr:row>
      <xdr:rowOff>145648</xdr:rowOff>
    </xdr:to>
    <xdr:sp macro="" textlink="">
      <xdr:nvSpPr>
        <xdr:cNvPr id="243" name="フローチャート : 判断 242"/>
        <xdr:cNvSpPr/>
      </xdr:nvSpPr>
      <xdr:spPr>
        <a:xfrm>
          <a:off x="1079500" y="158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162175</xdr:rowOff>
    </xdr:from>
    <xdr:ext cx="534377" cy="259045"/>
    <xdr:sp macro="" textlink="">
      <xdr:nvSpPr>
        <xdr:cNvPr id="244" name="テキスト ボックス 243"/>
        <xdr:cNvSpPr txBox="1"/>
      </xdr:nvSpPr>
      <xdr:spPr>
        <a:xfrm>
          <a:off x="863111" y="155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83,481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9027</xdr:rowOff>
    </xdr:from>
    <xdr:to>
      <xdr:col>6</xdr:col>
      <xdr:colOff>561975</xdr:colOff>
      <xdr:row>95</xdr:row>
      <xdr:rowOff>110627</xdr:rowOff>
    </xdr:to>
    <xdr:sp macro="" textlink="">
      <xdr:nvSpPr>
        <xdr:cNvPr id="250" name="円/楕円 249"/>
        <xdr:cNvSpPr/>
      </xdr:nvSpPr>
      <xdr:spPr>
        <a:xfrm>
          <a:off x="4584700" y="162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31904</xdr:rowOff>
    </xdr:from>
    <xdr:ext cx="534377" cy="259045"/>
    <xdr:sp macro="" textlink="">
      <xdr:nvSpPr>
        <xdr:cNvPr id="251" name="扶助費該当値テキスト"/>
        <xdr:cNvSpPr txBox="1"/>
      </xdr:nvSpPr>
      <xdr:spPr>
        <a:xfrm>
          <a:off x="4686300" y="161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60006</xdr:rowOff>
    </xdr:from>
    <xdr:to>
      <xdr:col>5</xdr:col>
      <xdr:colOff>409575</xdr:colOff>
      <xdr:row>96</xdr:row>
      <xdr:rowOff>161606</xdr:rowOff>
    </xdr:to>
    <xdr:sp macro="" textlink="">
      <xdr:nvSpPr>
        <xdr:cNvPr id="252" name="円/楕円 251"/>
        <xdr:cNvSpPr/>
      </xdr:nvSpPr>
      <xdr:spPr>
        <a:xfrm>
          <a:off x="3746500" y="1651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152733</xdr:rowOff>
    </xdr:from>
    <xdr:ext cx="534377" cy="259045"/>
    <xdr:sp macro="" textlink="">
      <xdr:nvSpPr>
        <xdr:cNvPr id="253" name="テキスト ボックス 252"/>
        <xdr:cNvSpPr txBox="1"/>
      </xdr:nvSpPr>
      <xdr:spPr>
        <a:xfrm>
          <a:off x="3530111" y="1661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109702</xdr:rowOff>
    </xdr:from>
    <xdr:to>
      <xdr:col>4</xdr:col>
      <xdr:colOff>206375</xdr:colOff>
      <xdr:row>98</xdr:row>
      <xdr:rowOff>39852</xdr:rowOff>
    </xdr:to>
    <xdr:sp macro="" textlink="">
      <xdr:nvSpPr>
        <xdr:cNvPr id="254" name="円/楕円 253"/>
        <xdr:cNvSpPr/>
      </xdr:nvSpPr>
      <xdr:spPr>
        <a:xfrm>
          <a:off x="2857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30979</xdr:rowOff>
    </xdr:from>
    <xdr:ext cx="534377" cy="259045"/>
    <xdr:sp macro="" textlink="">
      <xdr:nvSpPr>
        <xdr:cNvPr id="255" name="テキスト ボックス 254"/>
        <xdr:cNvSpPr txBox="1"/>
      </xdr:nvSpPr>
      <xdr:spPr>
        <a:xfrm>
          <a:off x="2641111" y="1683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63,295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166852</xdr:rowOff>
    </xdr:from>
    <xdr:to>
      <xdr:col>3</xdr:col>
      <xdr:colOff>3175</xdr:colOff>
      <xdr:row>98</xdr:row>
      <xdr:rowOff>97002</xdr:rowOff>
    </xdr:to>
    <xdr:sp macro="" textlink="">
      <xdr:nvSpPr>
        <xdr:cNvPr id="256" name="円/楕円 255"/>
        <xdr:cNvSpPr/>
      </xdr:nvSpPr>
      <xdr:spPr>
        <a:xfrm>
          <a:off x="1968500" y="167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88129</xdr:rowOff>
    </xdr:from>
    <xdr:ext cx="534377" cy="259045"/>
    <xdr:sp macro="" textlink="">
      <xdr:nvSpPr>
        <xdr:cNvPr id="257" name="テキスト ボックス 256"/>
        <xdr:cNvSpPr txBox="1"/>
      </xdr:nvSpPr>
      <xdr:spPr>
        <a:xfrm>
          <a:off x="1752111" y="1689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62,045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3220</xdr:rowOff>
    </xdr:from>
    <xdr:to>
      <xdr:col>1</xdr:col>
      <xdr:colOff>485775</xdr:colOff>
      <xdr:row>98</xdr:row>
      <xdr:rowOff>104820</xdr:rowOff>
    </xdr:to>
    <xdr:sp macro="" textlink="">
      <xdr:nvSpPr>
        <xdr:cNvPr id="258" name="円/楕円 257"/>
        <xdr:cNvSpPr/>
      </xdr:nvSpPr>
      <xdr:spPr>
        <a:xfrm>
          <a:off x="1079500" y="168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95947</xdr:rowOff>
    </xdr:from>
    <xdr:ext cx="534377" cy="259045"/>
    <xdr:sp macro="" textlink="">
      <xdr:nvSpPr>
        <xdr:cNvPr id="259" name="テキスト ボックス 258"/>
        <xdr:cNvSpPr txBox="1"/>
      </xdr:nvSpPr>
      <xdr:spPr>
        <a:xfrm>
          <a:off x="863111" y="1689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0" name="テキスト ボックス 269"/>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2" name="テキスト ボックス 271"/>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126212</xdr:rowOff>
    </xdr:from>
    <xdr:to>
      <xdr:col>15</xdr:col>
      <xdr:colOff>180340</xdr:colOff>
      <xdr:row>39</xdr:row>
      <xdr:rowOff>109792</xdr:rowOff>
    </xdr:to>
    <xdr:cxnSp macro="">
      <xdr:nvCxnSpPr>
        <xdr:cNvPr id="284" name="直線コネクタ 283"/>
        <xdr:cNvCxnSpPr/>
      </xdr:nvCxnSpPr>
      <xdr:spPr>
        <a:xfrm flipV="1">
          <a:off x="10475595" y="5098262"/>
          <a:ext cx="1270" cy="169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113619</xdr:rowOff>
    </xdr:from>
    <xdr:ext cx="534377" cy="259045"/>
    <xdr:sp macro="" textlink="">
      <xdr:nvSpPr>
        <xdr:cNvPr id="285" name="補助費等最小値テキスト"/>
        <xdr:cNvSpPr txBox="1"/>
      </xdr:nvSpPr>
      <xdr:spPr>
        <a:xfrm>
          <a:off x="10528300" y="68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18,285</a:t>
          </a:r>
          <a:endParaRPr kumimoji="1" lang="ja-JP" altLang="en-US" sz="1000" b="1">
            <a:latin typeface="ＭＳ Ｐゴシック"/>
          </a:endParaRPr>
        </a:p>
      </xdr:txBody>
    </xdr:sp>
    <xdr:clientData/>
  </xdr:oneCellAnchor>
  <xdr:twoCellAnchor>
    <xdr:from>
      <xdr:col>15</xdr:col>
      <xdr:colOff>92075</xdr:colOff>
      <xdr:row>39</xdr:row>
      <xdr:rowOff>109792</xdr:rowOff>
    </xdr:from>
    <xdr:to>
      <xdr:col>15</xdr:col>
      <xdr:colOff>269875</xdr:colOff>
      <xdr:row>39</xdr:row>
      <xdr:rowOff>109792</xdr:rowOff>
    </xdr:to>
    <xdr:cxnSp macro="">
      <xdr:nvCxnSpPr>
        <xdr:cNvPr id="286" name="直線コネクタ 285"/>
        <xdr:cNvCxnSpPr/>
      </xdr:nvCxnSpPr>
      <xdr:spPr>
        <a:xfrm>
          <a:off x="10388600" y="679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72889</xdr:rowOff>
    </xdr:from>
    <xdr:ext cx="534377" cy="259045"/>
    <xdr:sp macro="" textlink="">
      <xdr:nvSpPr>
        <xdr:cNvPr id="287" name="補助費等最大値テキスト"/>
        <xdr:cNvSpPr txBox="1"/>
      </xdr:nvSpPr>
      <xdr:spPr>
        <a:xfrm>
          <a:off x="10528300" y="487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62,854</a:t>
          </a:r>
          <a:endParaRPr kumimoji="1" lang="ja-JP" altLang="en-US" sz="1000" b="1">
            <a:latin typeface="ＭＳ Ｐゴシック"/>
          </a:endParaRPr>
        </a:p>
      </xdr:txBody>
    </xdr:sp>
    <xdr:clientData/>
  </xdr:oneCellAnchor>
  <xdr:twoCellAnchor>
    <xdr:from>
      <xdr:col>15</xdr:col>
      <xdr:colOff>92075</xdr:colOff>
      <xdr:row>29</xdr:row>
      <xdr:rowOff>126212</xdr:rowOff>
    </xdr:from>
    <xdr:to>
      <xdr:col>15</xdr:col>
      <xdr:colOff>269875</xdr:colOff>
      <xdr:row>29</xdr:row>
      <xdr:rowOff>126212</xdr:rowOff>
    </xdr:to>
    <xdr:cxnSp macro="">
      <xdr:nvCxnSpPr>
        <xdr:cNvPr id="288" name="直線コネクタ 287"/>
        <xdr:cNvCxnSpPr/>
      </xdr:nvCxnSpPr>
      <xdr:spPr>
        <a:xfrm>
          <a:off x="10388600" y="509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127165</xdr:rowOff>
    </xdr:from>
    <xdr:to>
      <xdr:col>15</xdr:col>
      <xdr:colOff>180975</xdr:colOff>
      <xdr:row>36</xdr:row>
      <xdr:rowOff>43307</xdr:rowOff>
    </xdr:to>
    <xdr:cxnSp macro="">
      <xdr:nvCxnSpPr>
        <xdr:cNvPr id="289" name="直線コネクタ 288"/>
        <xdr:cNvCxnSpPr/>
      </xdr:nvCxnSpPr>
      <xdr:spPr>
        <a:xfrm flipV="1">
          <a:off x="9639300" y="6127915"/>
          <a:ext cx="838200" cy="8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155452</xdr:rowOff>
    </xdr:from>
    <xdr:ext cx="534377" cy="259045"/>
    <xdr:sp macro="" textlink="">
      <xdr:nvSpPr>
        <xdr:cNvPr id="290" name="補助費等平均値テキスト"/>
        <xdr:cNvSpPr txBox="1"/>
      </xdr:nvSpPr>
      <xdr:spPr>
        <a:xfrm>
          <a:off x="10528300" y="6156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33,187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5575</xdr:rowOff>
    </xdr:from>
    <xdr:to>
      <xdr:col>15</xdr:col>
      <xdr:colOff>231775</xdr:colOff>
      <xdr:row>36</xdr:row>
      <xdr:rowOff>107175</xdr:rowOff>
    </xdr:to>
    <xdr:sp macro="" textlink="">
      <xdr:nvSpPr>
        <xdr:cNvPr id="291" name="フローチャート : 判断 290"/>
        <xdr:cNvSpPr/>
      </xdr:nvSpPr>
      <xdr:spPr>
        <a:xfrm>
          <a:off x="10426700" y="617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43307</xdr:rowOff>
    </xdr:from>
    <xdr:to>
      <xdr:col>14</xdr:col>
      <xdr:colOff>28575</xdr:colOff>
      <xdr:row>36</xdr:row>
      <xdr:rowOff>46584</xdr:rowOff>
    </xdr:to>
    <xdr:cxnSp macro="">
      <xdr:nvCxnSpPr>
        <xdr:cNvPr id="292" name="直線コネクタ 291"/>
        <xdr:cNvCxnSpPr/>
      </xdr:nvCxnSpPr>
      <xdr:spPr>
        <a:xfrm flipV="1">
          <a:off x="8750300" y="6215507"/>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65088</xdr:rowOff>
    </xdr:from>
    <xdr:to>
      <xdr:col>14</xdr:col>
      <xdr:colOff>79375</xdr:colOff>
      <xdr:row>37</xdr:row>
      <xdr:rowOff>166688</xdr:rowOff>
    </xdr:to>
    <xdr:sp macro="" textlink="">
      <xdr:nvSpPr>
        <xdr:cNvPr id="293" name="フローチャート : 判断 292"/>
        <xdr:cNvSpPr/>
      </xdr:nvSpPr>
      <xdr:spPr>
        <a:xfrm>
          <a:off x="9588500" y="640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157815</xdr:rowOff>
    </xdr:from>
    <xdr:ext cx="534377" cy="259045"/>
    <xdr:sp macro="" textlink="">
      <xdr:nvSpPr>
        <xdr:cNvPr id="294" name="テキスト ボックス 293"/>
        <xdr:cNvSpPr txBox="1"/>
      </xdr:nvSpPr>
      <xdr:spPr>
        <a:xfrm>
          <a:off x="9372111" y="65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46584</xdr:rowOff>
    </xdr:from>
    <xdr:to>
      <xdr:col>12</xdr:col>
      <xdr:colOff>511175</xdr:colOff>
      <xdr:row>37</xdr:row>
      <xdr:rowOff>116992</xdr:rowOff>
    </xdr:to>
    <xdr:cxnSp macro="">
      <xdr:nvCxnSpPr>
        <xdr:cNvPr id="295" name="直線コネクタ 294"/>
        <xdr:cNvCxnSpPr/>
      </xdr:nvCxnSpPr>
      <xdr:spPr>
        <a:xfrm flipV="1">
          <a:off x="7861300" y="6218784"/>
          <a:ext cx="889000" cy="241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156794</xdr:rowOff>
    </xdr:from>
    <xdr:to>
      <xdr:col>12</xdr:col>
      <xdr:colOff>561975</xdr:colOff>
      <xdr:row>36</xdr:row>
      <xdr:rowOff>86944</xdr:rowOff>
    </xdr:to>
    <xdr:sp macro="" textlink="">
      <xdr:nvSpPr>
        <xdr:cNvPr id="296" name="フローチャート : 判断 295"/>
        <xdr:cNvSpPr/>
      </xdr:nvSpPr>
      <xdr:spPr>
        <a:xfrm>
          <a:off x="8699500" y="61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103471</xdr:rowOff>
    </xdr:from>
    <xdr:ext cx="534377" cy="259045"/>
    <xdr:sp macro="" textlink="">
      <xdr:nvSpPr>
        <xdr:cNvPr id="297" name="テキスト ボックス 296"/>
        <xdr:cNvSpPr txBox="1"/>
      </xdr:nvSpPr>
      <xdr:spPr>
        <a:xfrm>
          <a:off x="8483111" y="593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116992</xdr:rowOff>
    </xdr:from>
    <xdr:to>
      <xdr:col>11</xdr:col>
      <xdr:colOff>307975</xdr:colOff>
      <xdr:row>38</xdr:row>
      <xdr:rowOff>97599</xdr:rowOff>
    </xdr:to>
    <xdr:cxnSp macro="">
      <xdr:nvCxnSpPr>
        <xdr:cNvPr id="298" name="直線コネクタ 297"/>
        <xdr:cNvCxnSpPr/>
      </xdr:nvCxnSpPr>
      <xdr:spPr>
        <a:xfrm flipV="1">
          <a:off x="6972300" y="6460642"/>
          <a:ext cx="889000" cy="15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42456</xdr:rowOff>
    </xdr:from>
    <xdr:to>
      <xdr:col>11</xdr:col>
      <xdr:colOff>358775</xdr:colOff>
      <xdr:row>36</xdr:row>
      <xdr:rowOff>144056</xdr:rowOff>
    </xdr:to>
    <xdr:sp macro="" textlink="">
      <xdr:nvSpPr>
        <xdr:cNvPr id="299" name="フローチャート : 判断 298"/>
        <xdr:cNvSpPr/>
      </xdr:nvSpPr>
      <xdr:spPr>
        <a:xfrm>
          <a:off x="7810500" y="62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160583</xdr:rowOff>
    </xdr:from>
    <xdr:ext cx="534377" cy="259045"/>
    <xdr:sp macro="" textlink="">
      <xdr:nvSpPr>
        <xdr:cNvPr id="300" name="テキスト ボックス 299"/>
        <xdr:cNvSpPr txBox="1"/>
      </xdr:nvSpPr>
      <xdr:spPr>
        <a:xfrm>
          <a:off x="7594111" y="59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138963</xdr:rowOff>
    </xdr:from>
    <xdr:to>
      <xdr:col>10</xdr:col>
      <xdr:colOff>155575</xdr:colOff>
      <xdr:row>37</xdr:row>
      <xdr:rowOff>69113</xdr:rowOff>
    </xdr:to>
    <xdr:sp macro="" textlink="">
      <xdr:nvSpPr>
        <xdr:cNvPr id="301" name="フローチャート : 判断 300"/>
        <xdr:cNvSpPr/>
      </xdr:nvSpPr>
      <xdr:spPr>
        <a:xfrm>
          <a:off x="692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85640</xdr:rowOff>
    </xdr:from>
    <xdr:ext cx="534377" cy="259045"/>
    <xdr:sp macro="" textlink="">
      <xdr:nvSpPr>
        <xdr:cNvPr id="302" name="テキスト ボックス 301"/>
        <xdr:cNvSpPr txBox="1"/>
      </xdr:nvSpPr>
      <xdr:spPr>
        <a:xfrm>
          <a:off x="670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76365</xdr:rowOff>
    </xdr:from>
    <xdr:to>
      <xdr:col>15</xdr:col>
      <xdr:colOff>231775</xdr:colOff>
      <xdr:row>36</xdr:row>
      <xdr:rowOff>6515</xdr:rowOff>
    </xdr:to>
    <xdr:sp macro="" textlink="">
      <xdr:nvSpPr>
        <xdr:cNvPr id="308" name="円/楕円 307"/>
        <xdr:cNvSpPr/>
      </xdr:nvSpPr>
      <xdr:spPr>
        <a:xfrm>
          <a:off x="10426700" y="60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99242</xdr:rowOff>
    </xdr:from>
    <xdr:ext cx="534377" cy="259045"/>
    <xdr:sp macro="" textlink="">
      <xdr:nvSpPr>
        <xdr:cNvPr id="309" name="補助費等該当値テキスト"/>
        <xdr:cNvSpPr txBox="1"/>
      </xdr:nvSpPr>
      <xdr:spPr>
        <a:xfrm>
          <a:off x="10528300" y="592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35,829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163957</xdr:rowOff>
    </xdr:from>
    <xdr:to>
      <xdr:col>14</xdr:col>
      <xdr:colOff>79375</xdr:colOff>
      <xdr:row>36</xdr:row>
      <xdr:rowOff>94107</xdr:rowOff>
    </xdr:to>
    <xdr:sp macro="" textlink="">
      <xdr:nvSpPr>
        <xdr:cNvPr id="310" name="円/楕円 309"/>
        <xdr:cNvSpPr/>
      </xdr:nvSpPr>
      <xdr:spPr>
        <a:xfrm>
          <a:off x="9588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110634</xdr:rowOff>
    </xdr:from>
    <xdr:ext cx="534377" cy="259045"/>
    <xdr:sp macro="" textlink="">
      <xdr:nvSpPr>
        <xdr:cNvPr id="311" name="テキスト ボックス 310"/>
        <xdr:cNvSpPr txBox="1"/>
      </xdr:nvSpPr>
      <xdr:spPr>
        <a:xfrm>
          <a:off x="9372111" y="593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33,530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167234</xdr:rowOff>
    </xdr:from>
    <xdr:to>
      <xdr:col>12</xdr:col>
      <xdr:colOff>561975</xdr:colOff>
      <xdr:row>36</xdr:row>
      <xdr:rowOff>97384</xdr:rowOff>
    </xdr:to>
    <xdr:sp macro="" textlink="">
      <xdr:nvSpPr>
        <xdr:cNvPr id="312" name="円/楕円 311"/>
        <xdr:cNvSpPr/>
      </xdr:nvSpPr>
      <xdr:spPr>
        <a:xfrm>
          <a:off x="8699500" y="61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88511</xdr:rowOff>
    </xdr:from>
    <xdr:ext cx="534377" cy="259045"/>
    <xdr:sp macro="" textlink="">
      <xdr:nvSpPr>
        <xdr:cNvPr id="313" name="テキスト ボックス 312"/>
        <xdr:cNvSpPr txBox="1"/>
      </xdr:nvSpPr>
      <xdr:spPr>
        <a:xfrm>
          <a:off x="8483111" y="6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33,444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66192</xdr:rowOff>
    </xdr:from>
    <xdr:to>
      <xdr:col>11</xdr:col>
      <xdr:colOff>358775</xdr:colOff>
      <xdr:row>37</xdr:row>
      <xdr:rowOff>167793</xdr:rowOff>
    </xdr:to>
    <xdr:sp macro="" textlink="">
      <xdr:nvSpPr>
        <xdr:cNvPr id="314" name="円/楕円 313"/>
        <xdr:cNvSpPr/>
      </xdr:nvSpPr>
      <xdr:spPr>
        <a:xfrm>
          <a:off x="7810500" y="64098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158919</xdr:rowOff>
    </xdr:from>
    <xdr:ext cx="534377" cy="259045"/>
    <xdr:sp macro="" textlink="">
      <xdr:nvSpPr>
        <xdr:cNvPr id="315" name="テキスト ボックス 314"/>
        <xdr:cNvSpPr txBox="1"/>
      </xdr:nvSpPr>
      <xdr:spPr>
        <a:xfrm>
          <a:off x="7594111" y="65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46799</xdr:rowOff>
    </xdr:from>
    <xdr:to>
      <xdr:col>10</xdr:col>
      <xdr:colOff>155575</xdr:colOff>
      <xdr:row>38</xdr:row>
      <xdr:rowOff>148399</xdr:rowOff>
    </xdr:to>
    <xdr:sp macro="" textlink="">
      <xdr:nvSpPr>
        <xdr:cNvPr id="316" name="円/楕円 315"/>
        <xdr:cNvSpPr/>
      </xdr:nvSpPr>
      <xdr:spPr>
        <a:xfrm>
          <a:off x="6921500" y="65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139526</xdr:rowOff>
    </xdr:from>
    <xdr:ext cx="534377" cy="259045"/>
    <xdr:sp macro="" textlink="">
      <xdr:nvSpPr>
        <xdr:cNvPr id="317" name="テキスト ボックス 316"/>
        <xdr:cNvSpPr txBox="1"/>
      </xdr:nvSpPr>
      <xdr:spPr>
        <a:xfrm>
          <a:off x="6705111" y="665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68,658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8" name="テキスト ボックス 32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0" name="テキスト ボックス 32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56</xdr:row>
      <xdr:rowOff>14478</xdr:rowOff>
    </xdr:from>
    <xdr:to>
      <xdr:col>15</xdr:col>
      <xdr:colOff>180340</xdr:colOff>
      <xdr:row>59</xdr:row>
      <xdr:rowOff>94132</xdr:rowOff>
    </xdr:to>
    <xdr:cxnSp macro="">
      <xdr:nvCxnSpPr>
        <xdr:cNvPr id="342" name="直線コネクタ 341"/>
        <xdr:cNvCxnSpPr/>
      </xdr:nvCxnSpPr>
      <xdr:spPr>
        <a:xfrm flipV="1">
          <a:off x="10475595" y="9615678"/>
          <a:ext cx="1270" cy="594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97959</xdr:rowOff>
    </xdr:from>
    <xdr:ext cx="534377" cy="259045"/>
    <xdr:sp macro="" textlink="">
      <xdr:nvSpPr>
        <xdr:cNvPr id="343" name="普通建設事業費最小値テキスト"/>
        <xdr:cNvSpPr txBox="1"/>
      </xdr:nvSpPr>
      <xdr:spPr>
        <a:xfrm>
          <a:off x="10528300" y="1021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26,088</a:t>
          </a:r>
          <a:endParaRPr kumimoji="1" lang="ja-JP" altLang="en-US" sz="1000" b="1">
            <a:latin typeface="ＭＳ Ｐゴシック"/>
          </a:endParaRPr>
        </a:p>
      </xdr:txBody>
    </xdr:sp>
    <xdr:clientData/>
  </xdr:oneCellAnchor>
  <xdr:twoCellAnchor>
    <xdr:from>
      <xdr:col>15</xdr:col>
      <xdr:colOff>92075</xdr:colOff>
      <xdr:row>59</xdr:row>
      <xdr:rowOff>94132</xdr:rowOff>
    </xdr:from>
    <xdr:to>
      <xdr:col>15</xdr:col>
      <xdr:colOff>269875</xdr:colOff>
      <xdr:row>59</xdr:row>
      <xdr:rowOff>94132</xdr:rowOff>
    </xdr:to>
    <xdr:cxnSp macro="">
      <xdr:nvCxnSpPr>
        <xdr:cNvPr id="344" name="直線コネクタ 343"/>
        <xdr:cNvCxnSpPr/>
      </xdr:nvCxnSpPr>
      <xdr:spPr>
        <a:xfrm>
          <a:off x="10388600" y="1020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132605</xdr:rowOff>
    </xdr:from>
    <xdr:ext cx="534377" cy="259045"/>
    <xdr:sp macro="" textlink="">
      <xdr:nvSpPr>
        <xdr:cNvPr id="345" name="普通建設事業費最大値テキスト"/>
        <xdr:cNvSpPr txBox="1"/>
      </xdr:nvSpPr>
      <xdr:spPr>
        <a:xfrm>
          <a:off x="10528300" y="939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72,860</a:t>
          </a:r>
          <a:endParaRPr kumimoji="1" lang="ja-JP" altLang="en-US" sz="1000" b="1">
            <a:latin typeface="ＭＳ Ｐゴシック"/>
          </a:endParaRPr>
        </a:p>
      </xdr:txBody>
    </xdr:sp>
    <xdr:clientData/>
  </xdr:oneCellAnchor>
  <xdr:twoCellAnchor>
    <xdr:from>
      <xdr:col>15</xdr:col>
      <xdr:colOff>92075</xdr:colOff>
      <xdr:row>56</xdr:row>
      <xdr:rowOff>14478</xdr:rowOff>
    </xdr:from>
    <xdr:to>
      <xdr:col>15</xdr:col>
      <xdr:colOff>269875</xdr:colOff>
      <xdr:row>56</xdr:row>
      <xdr:rowOff>14478</xdr:rowOff>
    </xdr:to>
    <xdr:cxnSp macro="">
      <xdr:nvCxnSpPr>
        <xdr:cNvPr id="346" name="直線コネクタ 345"/>
        <xdr:cNvCxnSpPr/>
      </xdr:nvCxnSpPr>
      <xdr:spPr>
        <a:xfrm>
          <a:off x="10388600" y="96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113297</xdr:rowOff>
    </xdr:from>
    <xdr:to>
      <xdr:col>15</xdr:col>
      <xdr:colOff>180975</xdr:colOff>
      <xdr:row>57</xdr:row>
      <xdr:rowOff>92342</xdr:rowOff>
    </xdr:to>
    <xdr:cxnSp macro="">
      <xdr:nvCxnSpPr>
        <xdr:cNvPr id="347" name="直線コネクタ 346"/>
        <xdr:cNvCxnSpPr/>
      </xdr:nvCxnSpPr>
      <xdr:spPr>
        <a:xfrm>
          <a:off x="9639300" y="8685797"/>
          <a:ext cx="838200" cy="117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29278</xdr:rowOff>
    </xdr:from>
    <xdr:ext cx="534377" cy="259045"/>
    <xdr:sp macro="" textlink="">
      <xdr:nvSpPr>
        <xdr:cNvPr id="348" name="普通建設事業費平均値テキスト"/>
        <xdr:cNvSpPr txBox="1"/>
      </xdr:nvSpPr>
      <xdr:spPr>
        <a:xfrm>
          <a:off x="10528300" y="9801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52,496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50851</xdr:rowOff>
    </xdr:from>
    <xdr:to>
      <xdr:col>15</xdr:col>
      <xdr:colOff>231775</xdr:colOff>
      <xdr:row>57</xdr:row>
      <xdr:rowOff>152451</xdr:rowOff>
    </xdr:to>
    <xdr:sp macro="" textlink="">
      <xdr:nvSpPr>
        <xdr:cNvPr id="349" name="フローチャート : 判断 348"/>
        <xdr:cNvSpPr/>
      </xdr:nvSpPr>
      <xdr:spPr>
        <a:xfrm>
          <a:off x="10426700" y="9823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113297</xdr:rowOff>
    </xdr:from>
    <xdr:to>
      <xdr:col>14</xdr:col>
      <xdr:colOff>28575</xdr:colOff>
      <xdr:row>51</xdr:row>
      <xdr:rowOff>148781</xdr:rowOff>
    </xdr:to>
    <xdr:cxnSp macro="">
      <xdr:nvCxnSpPr>
        <xdr:cNvPr id="350" name="直線コネクタ 349"/>
        <xdr:cNvCxnSpPr/>
      </xdr:nvCxnSpPr>
      <xdr:spPr>
        <a:xfrm flipV="1">
          <a:off x="8750300" y="8685797"/>
          <a:ext cx="889000" cy="20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144564</xdr:rowOff>
    </xdr:from>
    <xdr:to>
      <xdr:col>14</xdr:col>
      <xdr:colOff>79375</xdr:colOff>
      <xdr:row>58</xdr:row>
      <xdr:rowOff>74714</xdr:rowOff>
    </xdr:to>
    <xdr:sp macro="" textlink="">
      <xdr:nvSpPr>
        <xdr:cNvPr id="351" name="フローチャート : 判断 350"/>
        <xdr:cNvSpPr/>
      </xdr:nvSpPr>
      <xdr:spPr>
        <a:xfrm>
          <a:off x="9588500" y="991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65841</xdr:rowOff>
    </xdr:from>
    <xdr:ext cx="534377" cy="259045"/>
    <xdr:sp macro="" textlink="">
      <xdr:nvSpPr>
        <xdr:cNvPr id="352" name="テキスト ボックス 351"/>
        <xdr:cNvSpPr txBox="1"/>
      </xdr:nvSpPr>
      <xdr:spPr>
        <a:xfrm>
          <a:off x="9372111" y="100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148781</xdr:rowOff>
    </xdr:from>
    <xdr:to>
      <xdr:col>12</xdr:col>
      <xdr:colOff>511175</xdr:colOff>
      <xdr:row>55</xdr:row>
      <xdr:rowOff>91592</xdr:rowOff>
    </xdr:to>
    <xdr:cxnSp macro="">
      <xdr:nvCxnSpPr>
        <xdr:cNvPr id="353" name="直線コネクタ 352"/>
        <xdr:cNvCxnSpPr/>
      </xdr:nvCxnSpPr>
      <xdr:spPr>
        <a:xfrm flipV="1">
          <a:off x="7861300" y="8892731"/>
          <a:ext cx="889000" cy="6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169659</xdr:rowOff>
    </xdr:from>
    <xdr:to>
      <xdr:col>12</xdr:col>
      <xdr:colOff>561975</xdr:colOff>
      <xdr:row>58</xdr:row>
      <xdr:rowOff>99809</xdr:rowOff>
    </xdr:to>
    <xdr:sp macro="" textlink="">
      <xdr:nvSpPr>
        <xdr:cNvPr id="354" name="フローチャート : 判断 353"/>
        <xdr:cNvSpPr/>
      </xdr:nvSpPr>
      <xdr:spPr>
        <a:xfrm>
          <a:off x="8699500" y="9942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90936</xdr:rowOff>
    </xdr:from>
    <xdr:ext cx="534377" cy="259045"/>
    <xdr:sp macro="" textlink="">
      <xdr:nvSpPr>
        <xdr:cNvPr id="355" name="テキスト ボックス 354"/>
        <xdr:cNvSpPr txBox="1"/>
      </xdr:nvSpPr>
      <xdr:spPr>
        <a:xfrm>
          <a:off x="8483111" y="100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58624</xdr:rowOff>
    </xdr:from>
    <xdr:to>
      <xdr:col>11</xdr:col>
      <xdr:colOff>307975</xdr:colOff>
      <xdr:row>55</xdr:row>
      <xdr:rowOff>91592</xdr:rowOff>
    </xdr:to>
    <xdr:cxnSp macro="">
      <xdr:nvCxnSpPr>
        <xdr:cNvPr id="356" name="直線コネクタ 355"/>
        <xdr:cNvCxnSpPr/>
      </xdr:nvCxnSpPr>
      <xdr:spPr>
        <a:xfrm>
          <a:off x="6972300" y="9488374"/>
          <a:ext cx="889000" cy="3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45403</xdr:rowOff>
    </xdr:from>
    <xdr:to>
      <xdr:col>11</xdr:col>
      <xdr:colOff>358775</xdr:colOff>
      <xdr:row>58</xdr:row>
      <xdr:rowOff>147003</xdr:rowOff>
    </xdr:to>
    <xdr:sp macro="" textlink="">
      <xdr:nvSpPr>
        <xdr:cNvPr id="357" name="フローチャート : 判断 356"/>
        <xdr:cNvSpPr/>
      </xdr:nvSpPr>
      <xdr:spPr>
        <a:xfrm>
          <a:off x="7810500" y="998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138130</xdr:rowOff>
    </xdr:from>
    <xdr:ext cx="534377" cy="259045"/>
    <xdr:sp macro="" textlink="">
      <xdr:nvSpPr>
        <xdr:cNvPr id="358" name="テキスト ボックス 357"/>
        <xdr:cNvSpPr txBox="1"/>
      </xdr:nvSpPr>
      <xdr:spPr>
        <a:xfrm>
          <a:off x="7594111" y="1008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55804</xdr:rowOff>
    </xdr:from>
    <xdr:to>
      <xdr:col>10</xdr:col>
      <xdr:colOff>155575</xdr:colOff>
      <xdr:row>58</xdr:row>
      <xdr:rowOff>157404</xdr:rowOff>
    </xdr:to>
    <xdr:sp macro="" textlink="">
      <xdr:nvSpPr>
        <xdr:cNvPr id="359" name="フローチャート : 判断 358"/>
        <xdr:cNvSpPr/>
      </xdr:nvSpPr>
      <xdr:spPr>
        <a:xfrm>
          <a:off x="6921500" y="999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148531</xdr:rowOff>
    </xdr:from>
    <xdr:ext cx="534377" cy="259045"/>
    <xdr:sp macro="" textlink="">
      <xdr:nvSpPr>
        <xdr:cNvPr id="360" name="テキスト ボックス 359"/>
        <xdr:cNvSpPr txBox="1"/>
      </xdr:nvSpPr>
      <xdr:spPr>
        <a:xfrm>
          <a:off x="6705111" y="100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41542</xdr:rowOff>
    </xdr:from>
    <xdr:to>
      <xdr:col>15</xdr:col>
      <xdr:colOff>231775</xdr:colOff>
      <xdr:row>57</xdr:row>
      <xdr:rowOff>143142</xdr:rowOff>
    </xdr:to>
    <xdr:sp macro="" textlink="">
      <xdr:nvSpPr>
        <xdr:cNvPr id="366" name="円/楕円 365"/>
        <xdr:cNvSpPr/>
      </xdr:nvSpPr>
      <xdr:spPr>
        <a:xfrm>
          <a:off x="10426700" y="98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64419</xdr:rowOff>
    </xdr:from>
    <xdr:ext cx="534377" cy="259045"/>
    <xdr:sp macro="" textlink="">
      <xdr:nvSpPr>
        <xdr:cNvPr id="367" name="普通建設事業費該当値テキスト"/>
        <xdr:cNvSpPr txBox="1"/>
      </xdr:nvSpPr>
      <xdr:spPr>
        <a:xfrm>
          <a:off x="10528300" y="96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53,229</a:t>
          </a:r>
          <a:endParaRPr kumimoji="1" lang="ja-JP" altLang="en-US" sz="1000" b="1">
            <a:solidFill>
              <a:srgbClr val="FF0000"/>
            </a:solidFill>
            <a:latin typeface="ＭＳ Ｐゴシック"/>
          </a:endParaRPr>
        </a:p>
      </xdr:txBody>
    </xdr:sp>
    <xdr:clientData/>
  </xdr:oneCellAnchor>
  <xdr:twoCellAnchor>
    <xdr:from>
      <xdr:col>13</xdr:col>
      <xdr:colOff>663575</xdr:colOff>
      <xdr:row>50</xdr:row>
      <xdr:rowOff>62497</xdr:rowOff>
    </xdr:from>
    <xdr:to>
      <xdr:col>14</xdr:col>
      <xdr:colOff>79375</xdr:colOff>
      <xdr:row>50</xdr:row>
      <xdr:rowOff>164097</xdr:rowOff>
    </xdr:to>
    <xdr:sp macro="" textlink="">
      <xdr:nvSpPr>
        <xdr:cNvPr id="368" name="円/楕円 367"/>
        <xdr:cNvSpPr/>
      </xdr:nvSpPr>
      <xdr:spPr>
        <a:xfrm>
          <a:off x="9588500" y="863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9174</xdr:rowOff>
    </xdr:from>
    <xdr:ext cx="599010" cy="259045"/>
    <xdr:sp macro="" textlink="">
      <xdr:nvSpPr>
        <xdr:cNvPr id="369" name="テキスト ボックス 368"/>
        <xdr:cNvSpPr txBox="1"/>
      </xdr:nvSpPr>
      <xdr:spPr>
        <a:xfrm>
          <a:off x="9339794" y="841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146,079</a:t>
          </a:r>
          <a:endParaRPr kumimoji="1" lang="ja-JP" altLang="en-US" sz="1000" b="1">
            <a:solidFill>
              <a:srgbClr val="FF0000"/>
            </a:solidFill>
            <a:latin typeface="ＭＳ Ｐゴシック"/>
          </a:endParaRPr>
        </a:p>
      </xdr:txBody>
    </xdr:sp>
    <xdr:clientData/>
  </xdr:oneCellAnchor>
  <xdr:twoCellAnchor>
    <xdr:from>
      <xdr:col>12</xdr:col>
      <xdr:colOff>460375</xdr:colOff>
      <xdr:row>51</xdr:row>
      <xdr:rowOff>97981</xdr:rowOff>
    </xdr:from>
    <xdr:to>
      <xdr:col>12</xdr:col>
      <xdr:colOff>561975</xdr:colOff>
      <xdr:row>52</xdr:row>
      <xdr:rowOff>28131</xdr:rowOff>
    </xdr:to>
    <xdr:sp macro="" textlink="">
      <xdr:nvSpPr>
        <xdr:cNvPr id="370" name="円/楕円 369"/>
        <xdr:cNvSpPr/>
      </xdr:nvSpPr>
      <xdr:spPr>
        <a:xfrm>
          <a:off x="8699500" y="884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50</xdr:row>
      <xdr:rowOff>44658</xdr:rowOff>
    </xdr:from>
    <xdr:ext cx="599010" cy="259045"/>
    <xdr:sp macro="" textlink="">
      <xdr:nvSpPr>
        <xdr:cNvPr id="371" name="テキスト ボックス 370"/>
        <xdr:cNvSpPr txBox="1"/>
      </xdr:nvSpPr>
      <xdr:spPr>
        <a:xfrm>
          <a:off x="8450794" y="861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129,785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40792</xdr:rowOff>
    </xdr:from>
    <xdr:to>
      <xdr:col>11</xdr:col>
      <xdr:colOff>358775</xdr:colOff>
      <xdr:row>55</xdr:row>
      <xdr:rowOff>142392</xdr:rowOff>
    </xdr:to>
    <xdr:sp macro="" textlink="">
      <xdr:nvSpPr>
        <xdr:cNvPr id="372" name="円/楕円 371"/>
        <xdr:cNvSpPr/>
      </xdr:nvSpPr>
      <xdr:spPr>
        <a:xfrm>
          <a:off x="7810500" y="94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158919</xdr:rowOff>
    </xdr:from>
    <xdr:ext cx="534377" cy="259045"/>
    <xdr:sp macro="" textlink="">
      <xdr:nvSpPr>
        <xdr:cNvPr id="373" name="テキスト ボックス 372"/>
        <xdr:cNvSpPr txBox="1"/>
      </xdr:nvSpPr>
      <xdr:spPr>
        <a:xfrm>
          <a:off x="7594111" y="92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80,288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7824</xdr:rowOff>
    </xdr:from>
    <xdr:to>
      <xdr:col>10</xdr:col>
      <xdr:colOff>155575</xdr:colOff>
      <xdr:row>55</xdr:row>
      <xdr:rowOff>109424</xdr:rowOff>
    </xdr:to>
    <xdr:sp macro="" textlink="">
      <xdr:nvSpPr>
        <xdr:cNvPr id="374" name="円/楕円 373"/>
        <xdr:cNvSpPr/>
      </xdr:nvSpPr>
      <xdr:spPr>
        <a:xfrm>
          <a:off x="6921500" y="943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125951</xdr:rowOff>
    </xdr:from>
    <xdr:ext cx="534377" cy="259045"/>
    <xdr:sp macro="" textlink="">
      <xdr:nvSpPr>
        <xdr:cNvPr id="375" name="テキスト ボックス 374"/>
        <xdr:cNvSpPr txBox="1"/>
      </xdr:nvSpPr>
      <xdr:spPr>
        <a:xfrm>
          <a:off x="6705111" y="921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82,884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62643</xdr:rowOff>
    </xdr:from>
    <xdr:to>
      <xdr:col>15</xdr:col>
      <xdr:colOff>180340</xdr:colOff>
      <xdr:row>78</xdr:row>
      <xdr:rowOff>160559</xdr:rowOff>
    </xdr:to>
    <xdr:cxnSp macro="">
      <xdr:nvCxnSpPr>
        <xdr:cNvPr id="399" name="直線コネクタ 398"/>
        <xdr:cNvCxnSpPr/>
      </xdr:nvCxnSpPr>
      <xdr:spPr>
        <a:xfrm flipV="1">
          <a:off x="10475595" y="12749943"/>
          <a:ext cx="1270" cy="783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164386</xdr:rowOff>
    </xdr:from>
    <xdr:ext cx="469744" cy="259045"/>
    <xdr:sp macro="" textlink="">
      <xdr:nvSpPr>
        <xdr:cNvPr id="400" name="普通建設事業費 （ うち新規整備　）最小値テキスト"/>
        <xdr:cNvSpPr txBox="1"/>
      </xdr:nvSpPr>
      <xdr:spPr>
        <a:xfrm>
          <a:off x="10528300" y="1353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2,905</a:t>
          </a:r>
          <a:endParaRPr kumimoji="1" lang="ja-JP" altLang="en-US" sz="1000" b="1">
            <a:latin typeface="ＭＳ Ｐゴシック"/>
          </a:endParaRPr>
        </a:p>
      </xdr:txBody>
    </xdr:sp>
    <xdr:clientData/>
  </xdr:oneCellAnchor>
  <xdr:twoCellAnchor>
    <xdr:from>
      <xdr:col>15</xdr:col>
      <xdr:colOff>92075</xdr:colOff>
      <xdr:row>78</xdr:row>
      <xdr:rowOff>160559</xdr:rowOff>
    </xdr:from>
    <xdr:to>
      <xdr:col>15</xdr:col>
      <xdr:colOff>269875</xdr:colOff>
      <xdr:row>78</xdr:row>
      <xdr:rowOff>160559</xdr:rowOff>
    </xdr:to>
    <xdr:cxnSp macro="">
      <xdr:nvCxnSpPr>
        <xdr:cNvPr id="401" name="直線コネクタ 400"/>
        <xdr:cNvCxnSpPr/>
      </xdr:nvCxnSpPr>
      <xdr:spPr>
        <a:xfrm>
          <a:off x="10388600" y="1353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9320</xdr:rowOff>
    </xdr:from>
    <xdr:ext cx="534377" cy="259045"/>
    <xdr:sp macro="" textlink="">
      <xdr:nvSpPr>
        <xdr:cNvPr id="402" name="普通建設事業費 （ うち新規整備　）最大値テキスト"/>
        <xdr:cNvSpPr txBox="1"/>
      </xdr:nvSpPr>
      <xdr:spPr>
        <a:xfrm>
          <a:off x="10528300" y="1252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44,045</a:t>
          </a:r>
          <a:endParaRPr kumimoji="1" lang="ja-JP" altLang="en-US" sz="1000" b="1">
            <a:latin typeface="ＭＳ Ｐゴシック"/>
          </a:endParaRPr>
        </a:p>
      </xdr:txBody>
    </xdr:sp>
    <xdr:clientData/>
  </xdr:oneCellAnchor>
  <xdr:twoCellAnchor>
    <xdr:from>
      <xdr:col>15</xdr:col>
      <xdr:colOff>92075</xdr:colOff>
      <xdr:row>74</xdr:row>
      <xdr:rowOff>62643</xdr:rowOff>
    </xdr:from>
    <xdr:to>
      <xdr:col>15</xdr:col>
      <xdr:colOff>269875</xdr:colOff>
      <xdr:row>74</xdr:row>
      <xdr:rowOff>62643</xdr:rowOff>
    </xdr:to>
    <xdr:cxnSp macro="">
      <xdr:nvCxnSpPr>
        <xdr:cNvPr id="403" name="直線コネクタ 402"/>
        <xdr:cNvCxnSpPr/>
      </xdr:nvCxnSpPr>
      <xdr:spPr>
        <a:xfrm>
          <a:off x="10388600" y="1274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3016</xdr:rowOff>
    </xdr:from>
    <xdr:to>
      <xdr:col>15</xdr:col>
      <xdr:colOff>180975</xdr:colOff>
      <xdr:row>77</xdr:row>
      <xdr:rowOff>140081</xdr:rowOff>
    </xdr:to>
    <xdr:cxnSp macro="">
      <xdr:nvCxnSpPr>
        <xdr:cNvPr id="404" name="直線コネクタ 403"/>
        <xdr:cNvCxnSpPr/>
      </xdr:nvCxnSpPr>
      <xdr:spPr>
        <a:xfrm>
          <a:off x="9639300" y="12004516"/>
          <a:ext cx="838200" cy="13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145439</xdr:rowOff>
    </xdr:from>
    <xdr:ext cx="534377" cy="259045"/>
    <xdr:sp macro="" textlink="">
      <xdr:nvSpPr>
        <xdr:cNvPr id="405" name="普通建設事業費 （ うち新規整備　）平均値テキスト"/>
        <xdr:cNvSpPr txBox="1"/>
      </xdr:nvSpPr>
      <xdr:spPr>
        <a:xfrm>
          <a:off x="10528300" y="13004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122562</xdr:rowOff>
    </xdr:from>
    <xdr:to>
      <xdr:col>15</xdr:col>
      <xdr:colOff>231775</xdr:colOff>
      <xdr:row>77</xdr:row>
      <xdr:rowOff>52712</xdr:rowOff>
    </xdr:to>
    <xdr:sp macro="" textlink="">
      <xdr:nvSpPr>
        <xdr:cNvPr id="406" name="フローチャート : 判断 405"/>
        <xdr:cNvSpPr/>
      </xdr:nvSpPr>
      <xdr:spPr>
        <a:xfrm>
          <a:off x="10426700" y="1315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34722</xdr:rowOff>
    </xdr:from>
    <xdr:to>
      <xdr:col>14</xdr:col>
      <xdr:colOff>79375</xdr:colOff>
      <xdr:row>77</xdr:row>
      <xdr:rowOff>136322</xdr:rowOff>
    </xdr:to>
    <xdr:sp macro="" textlink="">
      <xdr:nvSpPr>
        <xdr:cNvPr id="407" name="フローチャート : 判断 406"/>
        <xdr:cNvSpPr/>
      </xdr:nvSpPr>
      <xdr:spPr>
        <a:xfrm>
          <a:off x="9588500" y="132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127449</xdr:rowOff>
    </xdr:from>
    <xdr:ext cx="534377" cy="259045"/>
    <xdr:sp macro="" textlink="">
      <xdr:nvSpPr>
        <xdr:cNvPr id="408" name="テキスト ボックス 407"/>
        <xdr:cNvSpPr txBox="1"/>
      </xdr:nvSpPr>
      <xdr:spPr>
        <a:xfrm>
          <a:off x="9372111" y="1332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89281</xdr:rowOff>
    </xdr:from>
    <xdr:to>
      <xdr:col>15</xdr:col>
      <xdr:colOff>231775</xdr:colOff>
      <xdr:row>78</xdr:row>
      <xdr:rowOff>19431</xdr:rowOff>
    </xdr:to>
    <xdr:sp macro="" textlink="">
      <xdr:nvSpPr>
        <xdr:cNvPr id="414" name="円/楕円 413"/>
        <xdr:cNvSpPr/>
      </xdr:nvSpPr>
      <xdr:spPr>
        <a:xfrm>
          <a:off x="10426700" y="1329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67708</xdr:rowOff>
    </xdr:from>
    <xdr:ext cx="534377" cy="259045"/>
    <xdr:sp macro="" textlink="">
      <xdr:nvSpPr>
        <xdr:cNvPr id="415" name="普通建設事業費 （ うち新規整備　）該当値テキスト"/>
        <xdr:cNvSpPr txBox="1"/>
      </xdr:nvSpPr>
      <xdr:spPr>
        <a:xfrm>
          <a:off x="10528300" y="132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12,980</a:t>
          </a:r>
          <a:endParaRPr kumimoji="1" lang="ja-JP" altLang="en-US" sz="1000" b="1">
            <a:solidFill>
              <a:srgbClr val="FF0000"/>
            </a:solidFill>
            <a:latin typeface="ＭＳ Ｐゴシック"/>
          </a:endParaRPr>
        </a:p>
      </xdr:txBody>
    </xdr:sp>
    <xdr:clientData/>
  </xdr:oneCellAnchor>
  <xdr:twoCellAnchor>
    <xdr:from>
      <xdr:col>13</xdr:col>
      <xdr:colOff>663575</xdr:colOff>
      <xdr:row>69</xdr:row>
      <xdr:rowOff>123666</xdr:rowOff>
    </xdr:from>
    <xdr:to>
      <xdr:col>14</xdr:col>
      <xdr:colOff>79375</xdr:colOff>
      <xdr:row>70</xdr:row>
      <xdr:rowOff>53816</xdr:rowOff>
    </xdr:to>
    <xdr:sp macro="" textlink="">
      <xdr:nvSpPr>
        <xdr:cNvPr id="416" name="円/楕円 415"/>
        <xdr:cNvSpPr/>
      </xdr:nvSpPr>
      <xdr:spPr>
        <a:xfrm>
          <a:off x="9588500" y="11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70343</xdr:rowOff>
    </xdr:from>
    <xdr:ext cx="534377" cy="259045"/>
    <xdr:sp macro="" textlink="">
      <xdr:nvSpPr>
        <xdr:cNvPr id="417" name="テキスト ボックス 416"/>
        <xdr:cNvSpPr txBox="1"/>
      </xdr:nvSpPr>
      <xdr:spPr>
        <a:xfrm>
          <a:off x="9372111" y="117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28" name="直線コネクタ 42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29" name="テキスト ボックス 42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0" name="直線コネクタ 42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1" name="テキスト ボックス 43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2" name="直線コネクタ 43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3" name="テキスト ボックス 43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4" name="直線コネクタ 43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5" name="テキスト ボックス 43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6" name="直線コネクタ 43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7" name="テキスト ボックス 43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38" name="直線コネクタ 43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39" name="テキスト ボックス 43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101752</xdr:rowOff>
    </xdr:from>
    <xdr:to>
      <xdr:col>15</xdr:col>
      <xdr:colOff>180340</xdr:colOff>
      <xdr:row>98</xdr:row>
      <xdr:rowOff>129870</xdr:rowOff>
    </xdr:to>
    <xdr:cxnSp macro="">
      <xdr:nvCxnSpPr>
        <xdr:cNvPr id="443" name="直線コネクタ 442"/>
        <xdr:cNvCxnSpPr/>
      </xdr:nvCxnSpPr>
      <xdr:spPr>
        <a:xfrm flipV="1">
          <a:off x="10475595" y="15532252"/>
          <a:ext cx="1270" cy="1399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133697</xdr:rowOff>
    </xdr:from>
    <xdr:ext cx="469744" cy="259045"/>
    <xdr:sp macro="" textlink="">
      <xdr:nvSpPr>
        <xdr:cNvPr id="444" name="普通建設事業費 （ うち更新整備　）最小値テキスト"/>
        <xdr:cNvSpPr txBox="1"/>
      </xdr:nvSpPr>
      <xdr:spPr>
        <a:xfrm>
          <a:off x="10528300" y="169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15</xdr:col>
      <xdr:colOff>92075</xdr:colOff>
      <xdr:row>98</xdr:row>
      <xdr:rowOff>129870</xdr:rowOff>
    </xdr:from>
    <xdr:to>
      <xdr:col>15</xdr:col>
      <xdr:colOff>269875</xdr:colOff>
      <xdr:row>98</xdr:row>
      <xdr:rowOff>129870</xdr:rowOff>
    </xdr:to>
    <xdr:cxnSp macro="">
      <xdr:nvCxnSpPr>
        <xdr:cNvPr id="445" name="直線コネクタ 444"/>
        <xdr:cNvCxnSpPr/>
      </xdr:nvCxnSpPr>
      <xdr:spPr>
        <a:xfrm>
          <a:off x="10388600" y="1693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48429</xdr:rowOff>
    </xdr:from>
    <xdr:ext cx="534377" cy="259045"/>
    <xdr:sp macro="" textlink="">
      <xdr:nvSpPr>
        <xdr:cNvPr id="446" name="普通建設事業費 （ うち更新整備　）最大値テキスト"/>
        <xdr:cNvSpPr txBox="1"/>
      </xdr:nvSpPr>
      <xdr:spPr>
        <a:xfrm>
          <a:off x="10528300" y="1530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47,162</a:t>
          </a:r>
          <a:endParaRPr kumimoji="1" lang="ja-JP" altLang="en-US" sz="1000" b="1">
            <a:latin typeface="ＭＳ Ｐゴシック"/>
          </a:endParaRPr>
        </a:p>
      </xdr:txBody>
    </xdr:sp>
    <xdr:clientData/>
  </xdr:oneCellAnchor>
  <xdr:twoCellAnchor>
    <xdr:from>
      <xdr:col>15</xdr:col>
      <xdr:colOff>92075</xdr:colOff>
      <xdr:row>90</xdr:row>
      <xdr:rowOff>101752</xdr:rowOff>
    </xdr:from>
    <xdr:to>
      <xdr:col>15</xdr:col>
      <xdr:colOff>269875</xdr:colOff>
      <xdr:row>90</xdr:row>
      <xdr:rowOff>101752</xdr:rowOff>
    </xdr:to>
    <xdr:cxnSp macro="">
      <xdr:nvCxnSpPr>
        <xdr:cNvPr id="447" name="直線コネクタ 446"/>
        <xdr:cNvCxnSpPr/>
      </xdr:nvCxnSpPr>
      <xdr:spPr>
        <a:xfrm>
          <a:off x="10388600" y="1553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54890</xdr:rowOff>
    </xdr:from>
    <xdr:to>
      <xdr:col>15</xdr:col>
      <xdr:colOff>180975</xdr:colOff>
      <xdr:row>94</xdr:row>
      <xdr:rowOff>160699</xdr:rowOff>
    </xdr:to>
    <xdr:cxnSp macro="">
      <xdr:nvCxnSpPr>
        <xdr:cNvPr id="448" name="直線コネクタ 447"/>
        <xdr:cNvCxnSpPr/>
      </xdr:nvCxnSpPr>
      <xdr:spPr>
        <a:xfrm>
          <a:off x="9639300" y="15485390"/>
          <a:ext cx="838200" cy="79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149950</xdr:rowOff>
    </xdr:from>
    <xdr:ext cx="534377" cy="259045"/>
    <xdr:sp macro="" textlink="">
      <xdr:nvSpPr>
        <xdr:cNvPr id="449" name="普通建設事業費 （ うち更新整備　）平均値テキスト"/>
        <xdr:cNvSpPr txBox="1"/>
      </xdr:nvSpPr>
      <xdr:spPr>
        <a:xfrm>
          <a:off x="10528300" y="1626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22,470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73</xdr:rowOff>
    </xdr:from>
    <xdr:to>
      <xdr:col>15</xdr:col>
      <xdr:colOff>231775</xdr:colOff>
      <xdr:row>95</xdr:row>
      <xdr:rowOff>101673</xdr:rowOff>
    </xdr:to>
    <xdr:sp macro="" textlink="">
      <xdr:nvSpPr>
        <xdr:cNvPr id="450" name="フローチャート : 判断 449"/>
        <xdr:cNvSpPr/>
      </xdr:nvSpPr>
      <xdr:spPr>
        <a:xfrm>
          <a:off x="10426700" y="1628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102518</xdr:rowOff>
    </xdr:from>
    <xdr:to>
      <xdr:col>14</xdr:col>
      <xdr:colOff>79375</xdr:colOff>
      <xdr:row>96</xdr:row>
      <xdr:rowOff>32668</xdr:rowOff>
    </xdr:to>
    <xdr:sp macro="" textlink="">
      <xdr:nvSpPr>
        <xdr:cNvPr id="451" name="フローチャート : 判断 450"/>
        <xdr:cNvSpPr/>
      </xdr:nvSpPr>
      <xdr:spPr>
        <a:xfrm>
          <a:off x="9588500" y="1639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23795</xdr:rowOff>
    </xdr:from>
    <xdr:ext cx="534377" cy="259045"/>
    <xdr:sp macro="" textlink="">
      <xdr:nvSpPr>
        <xdr:cNvPr id="452" name="テキスト ボックス 451"/>
        <xdr:cNvSpPr txBox="1"/>
      </xdr:nvSpPr>
      <xdr:spPr>
        <a:xfrm>
          <a:off x="9372111" y="1648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109899</xdr:rowOff>
    </xdr:from>
    <xdr:to>
      <xdr:col>15</xdr:col>
      <xdr:colOff>231775</xdr:colOff>
      <xdr:row>95</xdr:row>
      <xdr:rowOff>40049</xdr:rowOff>
    </xdr:to>
    <xdr:sp macro="" textlink="">
      <xdr:nvSpPr>
        <xdr:cNvPr id="458" name="円/楕円 457"/>
        <xdr:cNvSpPr/>
      </xdr:nvSpPr>
      <xdr:spPr>
        <a:xfrm>
          <a:off x="10426700" y="162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132776</xdr:rowOff>
    </xdr:from>
    <xdr:ext cx="534377" cy="259045"/>
    <xdr:sp macro="" textlink="">
      <xdr:nvSpPr>
        <xdr:cNvPr id="459" name="普通建設事業費 （ うち更新整備　）該当値テキスト"/>
        <xdr:cNvSpPr txBox="1"/>
      </xdr:nvSpPr>
      <xdr:spPr>
        <a:xfrm>
          <a:off x="10528300" y="1607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24,357</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4090</xdr:rowOff>
    </xdr:from>
    <xdr:to>
      <xdr:col>14</xdr:col>
      <xdr:colOff>79375</xdr:colOff>
      <xdr:row>90</xdr:row>
      <xdr:rowOff>105690</xdr:rowOff>
    </xdr:to>
    <xdr:sp macro="" textlink="">
      <xdr:nvSpPr>
        <xdr:cNvPr id="460" name="円/楕円 459"/>
        <xdr:cNvSpPr/>
      </xdr:nvSpPr>
      <xdr:spPr>
        <a:xfrm>
          <a:off x="9588500" y="154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88</xdr:row>
      <xdr:rowOff>122217</xdr:rowOff>
    </xdr:from>
    <xdr:ext cx="534377" cy="259045"/>
    <xdr:sp macro="" textlink="">
      <xdr:nvSpPr>
        <xdr:cNvPr id="461" name="テキスト ボックス 460"/>
        <xdr:cNvSpPr txBox="1"/>
      </xdr:nvSpPr>
      <xdr:spPr>
        <a:xfrm>
          <a:off x="9372111" y="1520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2" name="直線コネクタ 47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3" name="テキスト ボックス 47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4" name="直線コネクタ 47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75" name="テキスト ボックス 474"/>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6" name="直線コネクタ 47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77" name="テキスト ボックス 476"/>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78" name="直線コネクタ 47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79" name="テキスト ボックス 478"/>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0" name="直線コネクタ 47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81" name="テキスト ボックス 480"/>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2" name="直線コネクタ 48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38299</xdr:rowOff>
    </xdr:from>
    <xdr:ext cx="467179" cy="259045"/>
    <xdr:sp macro="" textlink="">
      <xdr:nvSpPr>
        <xdr:cNvPr id="483" name="テキスト ボックス 482"/>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85" name="テキスト ボックス 484"/>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29319</xdr:rowOff>
    </xdr:from>
    <xdr:to>
      <xdr:col>23</xdr:col>
      <xdr:colOff>516889</xdr:colOff>
      <xdr:row>39</xdr:row>
      <xdr:rowOff>98878</xdr:rowOff>
    </xdr:to>
    <xdr:cxnSp macro="">
      <xdr:nvCxnSpPr>
        <xdr:cNvPr id="487" name="直線コネクタ 486"/>
        <xdr:cNvCxnSpPr/>
      </xdr:nvCxnSpPr>
      <xdr:spPr>
        <a:xfrm flipV="1">
          <a:off x="16317595" y="5344269"/>
          <a:ext cx="1269" cy="1441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8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89" name="直線コネクタ 48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147446</xdr:rowOff>
    </xdr:from>
    <xdr:ext cx="469744" cy="259045"/>
    <xdr:sp macro="" textlink="">
      <xdr:nvSpPr>
        <xdr:cNvPr id="490" name="災害復旧事業費最大値テキスト"/>
        <xdr:cNvSpPr txBox="1"/>
      </xdr:nvSpPr>
      <xdr:spPr>
        <a:xfrm>
          <a:off x="16370300" y="511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31</xdr:row>
      <xdr:rowOff>29319</xdr:rowOff>
    </xdr:from>
    <xdr:to>
      <xdr:col>23</xdr:col>
      <xdr:colOff>606425</xdr:colOff>
      <xdr:row>31</xdr:row>
      <xdr:rowOff>29319</xdr:rowOff>
    </xdr:to>
    <xdr:cxnSp macro="">
      <xdr:nvCxnSpPr>
        <xdr:cNvPr id="491" name="直線コネクタ 490"/>
        <xdr:cNvCxnSpPr/>
      </xdr:nvCxnSpPr>
      <xdr:spPr>
        <a:xfrm>
          <a:off x="16230600" y="534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157335</xdr:rowOff>
    </xdr:from>
    <xdr:to>
      <xdr:col>23</xdr:col>
      <xdr:colOff>517525</xdr:colOff>
      <xdr:row>39</xdr:row>
      <xdr:rowOff>33565</xdr:rowOff>
    </xdr:to>
    <xdr:cxnSp macro="">
      <xdr:nvCxnSpPr>
        <xdr:cNvPr id="492" name="直線コネクタ 491"/>
        <xdr:cNvCxnSpPr/>
      </xdr:nvCxnSpPr>
      <xdr:spPr>
        <a:xfrm>
          <a:off x="15481300" y="6672435"/>
          <a:ext cx="838200" cy="4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159783</xdr:rowOff>
    </xdr:from>
    <xdr:ext cx="378565" cy="259045"/>
    <xdr:sp macro="" textlink="">
      <xdr:nvSpPr>
        <xdr:cNvPr id="493" name="災害復旧事業費平均値テキスト"/>
        <xdr:cNvSpPr txBox="1"/>
      </xdr:nvSpPr>
      <xdr:spPr>
        <a:xfrm>
          <a:off x="16370300" y="6331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136906</xdr:rowOff>
    </xdr:from>
    <xdr:to>
      <xdr:col>23</xdr:col>
      <xdr:colOff>568325</xdr:colOff>
      <xdr:row>38</xdr:row>
      <xdr:rowOff>67056</xdr:rowOff>
    </xdr:to>
    <xdr:sp macro="" textlink="">
      <xdr:nvSpPr>
        <xdr:cNvPr id="494" name="フローチャート : 判断 493"/>
        <xdr:cNvSpPr/>
      </xdr:nvSpPr>
      <xdr:spPr>
        <a:xfrm>
          <a:off x="162687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166805</xdr:rowOff>
    </xdr:from>
    <xdr:to>
      <xdr:col>22</xdr:col>
      <xdr:colOff>365125</xdr:colOff>
      <xdr:row>38</xdr:row>
      <xdr:rowOff>157335</xdr:rowOff>
    </xdr:to>
    <xdr:cxnSp macro="">
      <xdr:nvCxnSpPr>
        <xdr:cNvPr id="495" name="直線コネクタ 494"/>
        <xdr:cNvCxnSpPr/>
      </xdr:nvCxnSpPr>
      <xdr:spPr>
        <a:xfrm>
          <a:off x="14592300" y="6339005"/>
          <a:ext cx="889000" cy="3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123843</xdr:rowOff>
    </xdr:from>
    <xdr:to>
      <xdr:col>22</xdr:col>
      <xdr:colOff>415925</xdr:colOff>
      <xdr:row>36</xdr:row>
      <xdr:rowOff>53993</xdr:rowOff>
    </xdr:to>
    <xdr:sp macro="" textlink="">
      <xdr:nvSpPr>
        <xdr:cNvPr id="496" name="フローチャート : 判断 495"/>
        <xdr:cNvSpPr/>
      </xdr:nvSpPr>
      <xdr:spPr>
        <a:xfrm>
          <a:off x="15430500" y="61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34</xdr:row>
      <xdr:rowOff>70520</xdr:rowOff>
    </xdr:from>
    <xdr:ext cx="469744" cy="259045"/>
    <xdr:sp macro="" textlink="">
      <xdr:nvSpPr>
        <xdr:cNvPr id="497" name="テキスト ボックス 496"/>
        <xdr:cNvSpPr txBox="1"/>
      </xdr:nvSpPr>
      <xdr:spPr>
        <a:xfrm>
          <a:off x="15246427" y="58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166805</xdr:rowOff>
    </xdr:from>
    <xdr:to>
      <xdr:col>21</xdr:col>
      <xdr:colOff>161925</xdr:colOff>
      <xdr:row>37</xdr:row>
      <xdr:rowOff>138720</xdr:rowOff>
    </xdr:to>
    <xdr:cxnSp macro="">
      <xdr:nvCxnSpPr>
        <xdr:cNvPr id="498" name="直線コネクタ 497"/>
        <xdr:cNvCxnSpPr/>
      </xdr:nvCxnSpPr>
      <xdr:spPr>
        <a:xfrm flipV="1">
          <a:off x="13703300" y="6339005"/>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33</xdr:row>
      <xdr:rowOff>36322</xdr:rowOff>
    </xdr:from>
    <xdr:to>
      <xdr:col>21</xdr:col>
      <xdr:colOff>212725</xdr:colOff>
      <xdr:row>33</xdr:row>
      <xdr:rowOff>137922</xdr:rowOff>
    </xdr:to>
    <xdr:sp macro="" textlink="">
      <xdr:nvSpPr>
        <xdr:cNvPr id="499" name="フローチャート : 判断 498"/>
        <xdr:cNvSpPr/>
      </xdr:nvSpPr>
      <xdr:spPr>
        <a:xfrm>
          <a:off x="14541500" y="569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31</xdr:row>
      <xdr:rowOff>154449</xdr:rowOff>
    </xdr:from>
    <xdr:ext cx="469744" cy="259045"/>
    <xdr:sp macro="" textlink="">
      <xdr:nvSpPr>
        <xdr:cNvPr id="500" name="テキスト ボックス 499"/>
        <xdr:cNvSpPr txBox="1"/>
      </xdr:nvSpPr>
      <xdr:spPr>
        <a:xfrm>
          <a:off x="14357427"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138720</xdr:rowOff>
    </xdr:from>
    <xdr:to>
      <xdr:col>19</xdr:col>
      <xdr:colOff>644525</xdr:colOff>
      <xdr:row>39</xdr:row>
      <xdr:rowOff>55118</xdr:rowOff>
    </xdr:to>
    <xdr:cxnSp macro="">
      <xdr:nvCxnSpPr>
        <xdr:cNvPr id="501" name="直線コネクタ 500"/>
        <xdr:cNvCxnSpPr/>
      </xdr:nvCxnSpPr>
      <xdr:spPr>
        <a:xfrm flipV="1">
          <a:off x="12814300" y="6482370"/>
          <a:ext cx="889000" cy="2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43833</xdr:rowOff>
    </xdr:from>
    <xdr:to>
      <xdr:col>20</xdr:col>
      <xdr:colOff>9525</xdr:colOff>
      <xdr:row>33</xdr:row>
      <xdr:rowOff>145433</xdr:rowOff>
    </xdr:to>
    <xdr:sp macro="" textlink="">
      <xdr:nvSpPr>
        <xdr:cNvPr id="502" name="フローチャート : 判断 501"/>
        <xdr:cNvSpPr/>
      </xdr:nvSpPr>
      <xdr:spPr>
        <a:xfrm>
          <a:off x="13652500" y="57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31</xdr:row>
      <xdr:rowOff>161960</xdr:rowOff>
    </xdr:from>
    <xdr:ext cx="469744" cy="259045"/>
    <xdr:sp macro="" textlink="">
      <xdr:nvSpPr>
        <xdr:cNvPr id="503" name="テキスト ボックス 502"/>
        <xdr:cNvSpPr txBox="1"/>
      </xdr:nvSpPr>
      <xdr:spPr>
        <a:xfrm>
          <a:off x="13468427" y="54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145397</xdr:rowOff>
    </xdr:from>
    <xdr:to>
      <xdr:col>18</xdr:col>
      <xdr:colOff>492125</xdr:colOff>
      <xdr:row>34</xdr:row>
      <xdr:rowOff>75547</xdr:rowOff>
    </xdr:to>
    <xdr:sp macro="" textlink="">
      <xdr:nvSpPr>
        <xdr:cNvPr id="504" name="フローチャート : 判断 503"/>
        <xdr:cNvSpPr/>
      </xdr:nvSpPr>
      <xdr:spPr>
        <a:xfrm>
          <a:off x="12763500" y="580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92074</xdr:rowOff>
    </xdr:from>
    <xdr:ext cx="469744" cy="259045"/>
    <xdr:sp macro="" textlink="">
      <xdr:nvSpPr>
        <xdr:cNvPr id="505" name="テキスト ボックス 504"/>
        <xdr:cNvSpPr txBox="1"/>
      </xdr:nvSpPr>
      <xdr:spPr>
        <a:xfrm>
          <a:off x="12579427" y="557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154215</xdr:rowOff>
    </xdr:from>
    <xdr:to>
      <xdr:col>23</xdr:col>
      <xdr:colOff>568325</xdr:colOff>
      <xdr:row>39</xdr:row>
      <xdr:rowOff>84365</xdr:rowOff>
    </xdr:to>
    <xdr:sp macro="" textlink="">
      <xdr:nvSpPr>
        <xdr:cNvPr id="511" name="円/楕円 510"/>
        <xdr:cNvSpPr/>
      </xdr:nvSpPr>
      <xdr:spPr>
        <a:xfrm>
          <a:off x="16268700" y="66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69142</xdr:rowOff>
    </xdr:from>
    <xdr:ext cx="378565" cy="259045"/>
    <xdr:sp macro="" textlink="">
      <xdr:nvSpPr>
        <xdr:cNvPr id="512" name="災害復旧事業費該当値テキスト"/>
        <xdr:cNvSpPr txBox="1"/>
      </xdr:nvSpPr>
      <xdr:spPr>
        <a:xfrm>
          <a:off x="16370300" y="6584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106535</xdr:rowOff>
    </xdr:from>
    <xdr:to>
      <xdr:col>22</xdr:col>
      <xdr:colOff>415925</xdr:colOff>
      <xdr:row>39</xdr:row>
      <xdr:rowOff>36685</xdr:rowOff>
    </xdr:to>
    <xdr:sp macro="" textlink="">
      <xdr:nvSpPr>
        <xdr:cNvPr id="513" name="円/楕円 512"/>
        <xdr:cNvSpPr/>
      </xdr:nvSpPr>
      <xdr:spPr>
        <a:xfrm>
          <a:off x="15430500" y="662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27812</xdr:rowOff>
    </xdr:from>
    <xdr:ext cx="378565" cy="259045"/>
    <xdr:sp macro="" textlink="">
      <xdr:nvSpPr>
        <xdr:cNvPr id="514" name="テキスト ボックス 513"/>
        <xdr:cNvSpPr txBox="1"/>
      </xdr:nvSpPr>
      <xdr:spPr>
        <a:xfrm>
          <a:off x="15292017" y="671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116005</xdr:rowOff>
    </xdr:from>
    <xdr:to>
      <xdr:col>21</xdr:col>
      <xdr:colOff>212725</xdr:colOff>
      <xdr:row>37</xdr:row>
      <xdr:rowOff>46155</xdr:rowOff>
    </xdr:to>
    <xdr:sp macro="" textlink="">
      <xdr:nvSpPr>
        <xdr:cNvPr id="515" name="円/楕円 514"/>
        <xdr:cNvSpPr/>
      </xdr:nvSpPr>
      <xdr:spPr>
        <a:xfrm>
          <a:off x="14541500" y="62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37282</xdr:rowOff>
    </xdr:from>
    <xdr:ext cx="469744" cy="259045"/>
    <xdr:sp macro="" textlink="">
      <xdr:nvSpPr>
        <xdr:cNvPr id="516" name="テキスト ボックス 515"/>
        <xdr:cNvSpPr txBox="1"/>
      </xdr:nvSpPr>
      <xdr:spPr>
        <a:xfrm>
          <a:off x="14357427" y="63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87920</xdr:rowOff>
    </xdr:from>
    <xdr:to>
      <xdr:col>20</xdr:col>
      <xdr:colOff>9525</xdr:colOff>
      <xdr:row>38</xdr:row>
      <xdr:rowOff>18070</xdr:rowOff>
    </xdr:to>
    <xdr:sp macro="" textlink="">
      <xdr:nvSpPr>
        <xdr:cNvPr id="517" name="円/楕円 516"/>
        <xdr:cNvSpPr/>
      </xdr:nvSpPr>
      <xdr:spPr>
        <a:xfrm>
          <a:off x="13652500" y="64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9197</xdr:rowOff>
    </xdr:from>
    <xdr:ext cx="378565" cy="259045"/>
    <xdr:sp macro="" textlink="">
      <xdr:nvSpPr>
        <xdr:cNvPr id="518" name="テキスト ボックス 517"/>
        <xdr:cNvSpPr txBox="1"/>
      </xdr:nvSpPr>
      <xdr:spPr>
        <a:xfrm>
          <a:off x="13514017" y="6524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4318</xdr:rowOff>
    </xdr:from>
    <xdr:to>
      <xdr:col>18</xdr:col>
      <xdr:colOff>492125</xdr:colOff>
      <xdr:row>39</xdr:row>
      <xdr:rowOff>105918</xdr:rowOff>
    </xdr:to>
    <xdr:sp macro="" textlink="">
      <xdr:nvSpPr>
        <xdr:cNvPr id="519" name="円/楕円 518"/>
        <xdr:cNvSpPr/>
      </xdr:nvSpPr>
      <xdr:spPr>
        <a:xfrm>
          <a:off x="12763500" y="669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97045</xdr:rowOff>
    </xdr:from>
    <xdr:ext cx="378565" cy="259045"/>
    <xdr:sp macro="" textlink="">
      <xdr:nvSpPr>
        <xdr:cNvPr id="520" name="テキスト ボックス 519"/>
        <xdr:cNvSpPr txBox="1"/>
      </xdr:nvSpPr>
      <xdr:spPr>
        <a:xfrm>
          <a:off x="12625017" y="6783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5" name="テキスト ボックス 58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7" name="テキスト ボックス 58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89" name="テキスト ボックス 58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69253</xdr:rowOff>
    </xdr:from>
    <xdr:to>
      <xdr:col>23</xdr:col>
      <xdr:colOff>516889</xdr:colOff>
      <xdr:row>77</xdr:row>
      <xdr:rowOff>122746</xdr:rowOff>
    </xdr:to>
    <xdr:cxnSp macro="">
      <xdr:nvCxnSpPr>
        <xdr:cNvPr id="593" name="直線コネクタ 592"/>
        <xdr:cNvCxnSpPr/>
      </xdr:nvCxnSpPr>
      <xdr:spPr>
        <a:xfrm flipV="1">
          <a:off x="16317595" y="12242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126573</xdr:rowOff>
    </xdr:from>
    <xdr:ext cx="534377" cy="259045"/>
    <xdr:sp macro="" textlink="">
      <xdr:nvSpPr>
        <xdr:cNvPr id="594" name="公債費最小値テキスト"/>
        <xdr:cNvSpPr txBox="1"/>
      </xdr:nvSpPr>
      <xdr:spPr>
        <a:xfrm>
          <a:off x="16370300" y="133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77</xdr:row>
      <xdr:rowOff>122746</xdr:rowOff>
    </xdr:from>
    <xdr:to>
      <xdr:col>23</xdr:col>
      <xdr:colOff>606425</xdr:colOff>
      <xdr:row>77</xdr:row>
      <xdr:rowOff>122746</xdr:rowOff>
    </xdr:to>
    <xdr:cxnSp macro="">
      <xdr:nvCxnSpPr>
        <xdr:cNvPr id="595" name="直線コネクタ 594"/>
        <xdr:cNvCxnSpPr/>
      </xdr:nvCxnSpPr>
      <xdr:spPr>
        <a:xfrm>
          <a:off x="16230600" y="133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15930</xdr:rowOff>
    </xdr:from>
    <xdr:ext cx="534377" cy="259045"/>
    <xdr:sp macro="" textlink="">
      <xdr:nvSpPr>
        <xdr:cNvPr id="596" name="公債費最大値テキスト"/>
        <xdr:cNvSpPr txBox="1"/>
      </xdr:nvSpPr>
      <xdr:spPr>
        <a:xfrm>
          <a:off x="16370300" y="1201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71</xdr:row>
      <xdr:rowOff>69253</xdr:rowOff>
    </xdr:from>
    <xdr:to>
      <xdr:col>23</xdr:col>
      <xdr:colOff>606425</xdr:colOff>
      <xdr:row>71</xdr:row>
      <xdr:rowOff>69253</xdr:rowOff>
    </xdr:to>
    <xdr:cxnSp macro="">
      <xdr:nvCxnSpPr>
        <xdr:cNvPr id="597" name="直線コネクタ 596"/>
        <xdr:cNvCxnSpPr/>
      </xdr:nvCxnSpPr>
      <xdr:spPr>
        <a:xfrm>
          <a:off x="16230600" y="1224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35782</xdr:rowOff>
    </xdr:from>
    <xdr:to>
      <xdr:col>23</xdr:col>
      <xdr:colOff>517525</xdr:colOff>
      <xdr:row>73</xdr:row>
      <xdr:rowOff>47879</xdr:rowOff>
    </xdr:to>
    <xdr:cxnSp macro="">
      <xdr:nvCxnSpPr>
        <xdr:cNvPr id="598" name="直線コネクタ 597"/>
        <xdr:cNvCxnSpPr/>
      </xdr:nvCxnSpPr>
      <xdr:spPr>
        <a:xfrm flipV="1">
          <a:off x="15481300" y="12551632"/>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142232</xdr:rowOff>
    </xdr:from>
    <xdr:ext cx="534377" cy="259045"/>
    <xdr:sp macro="" textlink="">
      <xdr:nvSpPr>
        <xdr:cNvPr id="599" name="公債費平均値テキスト"/>
        <xdr:cNvSpPr txBox="1"/>
      </xdr:nvSpPr>
      <xdr:spPr>
        <a:xfrm>
          <a:off x="16370300" y="1282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163805</xdr:rowOff>
    </xdr:from>
    <xdr:to>
      <xdr:col>23</xdr:col>
      <xdr:colOff>568325</xdr:colOff>
      <xdr:row>75</xdr:row>
      <xdr:rowOff>93955</xdr:rowOff>
    </xdr:to>
    <xdr:sp macro="" textlink="">
      <xdr:nvSpPr>
        <xdr:cNvPr id="600" name="フローチャート : 判断 599"/>
        <xdr:cNvSpPr/>
      </xdr:nvSpPr>
      <xdr:spPr>
        <a:xfrm>
          <a:off x="16268700" y="1285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47879</xdr:rowOff>
    </xdr:from>
    <xdr:to>
      <xdr:col>22</xdr:col>
      <xdr:colOff>365125</xdr:colOff>
      <xdr:row>73</xdr:row>
      <xdr:rowOff>101733</xdr:rowOff>
    </xdr:to>
    <xdr:cxnSp macro="">
      <xdr:nvCxnSpPr>
        <xdr:cNvPr id="601" name="直線コネクタ 600"/>
        <xdr:cNvCxnSpPr/>
      </xdr:nvCxnSpPr>
      <xdr:spPr>
        <a:xfrm flipV="1">
          <a:off x="14592300" y="12563729"/>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64612</xdr:rowOff>
    </xdr:from>
    <xdr:to>
      <xdr:col>22</xdr:col>
      <xdr:colOff>415925</xdr:colOff>
      <xdr:row>75</xdr:row>
      <xdr:rowOff>166212</xdr:rowOff>
    </xdr:to>
    <xdr:sp macro="" textlink="">
      <xdr:nvSpPr>
        <xdr:cNvPr id="602" name="フローチャート : 判断 601"/>
        <xdr:cNvSpPr/>
      </xdr:nvSpPr>
      <xdr:spPr>
        <a:xfrm>
          <a:off x="15430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157339</xdr:rowOff>
    </xdr:from>
    <xdr:ext cx="534377" cy="259045"/>
    <xdr:sp macro="" textlink="">
      <xdr:nvSpPr>
        <xdr:cNvPr id="603" name="テキスト ボックス 602"/>
        <xdr:cNvSpPr txBox="1"/>
      </xdr:nvSpPr>
      <xdr:spPr>
        <a:xfrm>
          <a:off x="15214111" y="1301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65977</xdr:rowOff>
    </xdr:from>
    <xdr:to>
      <xdr:col>21</xdr:col>
      <xdr:colOff>161925</xdr:colOff>
      <xdr:row>73</xdr:row>
      <xdr:rowOff>101733</xdr:rowOff>
    </xdr:to>
    <xdr:cxnSp macro="">
      <xdr:nvCxnSpPr>
        <xdr:cNvPr id="604" name="直線コネクタ 603"/>
        <xdr:cNvCxnSpPr/>
      </xdr:nvCxnSpPr>
      <xdr:spPr>
        <a:xfrm>
          <a:off x="13703300" y="12581827"/>
          <a:ext cx="889000" cy="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47771</xdr:rowOff>
    </xdr:from>
    <xdr:to>
      <xdr:col>21</xdr:col>
      <xdr:colOff>212725</xdr:colOff>
      <xdr:row>75</xdr:row>
      <xdr:rowOff>149371</xdr:rowOff>
    </xdr:to>
    <xdr:sp macro="" textlink="">
      <xdr:nvSpPr>
        <xdr:cNvPr id="605" name="フローチャート : 判断 604"/>
        <xdr:cNvSpPr/>
      </xdr:nvSpPr>
      <xdr:spPr>
        <a:xfrm>
          <a:off x="14541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140498</xdr:rowOff>
    </xdr:from>
    <xdr:ext cx="534377" cy="259045"/>
    <xdr:sp macro="" textlink="">
      <xdr:nvSpPr>
        <xdr:cNvPr id="606" name="テキスト ボックス 605"/>
        <xdr:cNvSpPr txBox="1"/>
      </xdr:nvSpPr>
      <xdr:spPr>
        <a:xfrm>
          <a:off x="14325111" y="129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65977</xdr:rowOff>
    </xdr:from>
    <xdr:to>
      <xdr:col>19</xdr:col>
      <xdr:colOff>644525</xdr:colOff>
      <xdr:row>73</xdr:row>
      <xdr:rowOff>98171</xdr:rowOff>
    </xdr:to>
    <xdr:cxnSp macro="">
      <xdr:nvCxnSpPr>
        <xdr:cNvPr id="607" name="直線コネクタ 606"/>
        <xdr:cNvCxnSpPr/>
      </xdr:nvCxnSpPr>
      <xdr:spPr>
        <a:xfrm flipV="1">
          <a:off x="12814300" y="12581827"/>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39275</xdr:rowOff>
    </xdr:from>
    <xdr:to>
      <xdr:col>20</xdr:col>
      <xdr:colOff>9525</xdr:colOff>
      <xdr:row>75</xdr:row>
      <xdr:rowOff>140875</xdr:rowOff>
    </xdr:to>
    <xdr:sp macro="" textlink="">
      <xdr:nvSpPr>
        <xdr:cNvPr id="608" name="フローチャート : 判断 607"/>
        <xdr:cNvSpPr/>
      </xdr:nvSpPr>
      <xdr:spPr>
        <a:xfrm>
          <a:off x="13652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132002</xdr:rowOff>
    </xdr:from>
    <xdr:ext cx="534377" cy="259045"/>
    <xdr:sp macro="" textlink="">
      <xdr:nvSpPr>
        <xdr:cNvPr id="609" name="テキスト ボックス 608"/>
        <xdr:cNvSpPr txBox="1"/>
      </xdr:nvSpPr>
      <xdr:spPr>
        <a:xfrm>
          <a:off x="13436111" y="1299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12129</xdr:rowOff>
    </xdr:from>
    <xdr:to>
      <xdr:col>18</xdr:col>
      <xdr:colOff>492125</xdr:colOff>
      <xdr:row>75</xdr:row>
      <xdr:rowOff>113729</xdr:rowOff>
    </xdr:to>
    <xdr:sp macro="" textlink="">
      <xdr:nvSpPr>
        <xdr:cNvPr id="610" name="フローチャート : 判断 609"/>
        <xdr:cNvSpPr/>
      </xdr:nvSpPr>
      <xdr:spPr>
        <a:xfrm>
          <a:off x="12763500" y="1287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104856</xdr:rowOff>
    </xdr:from>
    <xdr:ext cx="534377" cy="259045"/>
    <xdr:sp macro="" textlink="">
      <xdr:nvSpPr>
        <xdr:cNvPr id="611" name="テキスト ボックス 610"/>
        <xdr:cNvSpPr txBox="1"/>
      </xdr:nvSpPr>
      <xdr:spPr>
        <a:xfrm>
          <a:off x="12547111" y="1296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156432</xdr:rowOff>
    </xdr:from>
    <xdr:to>
      <xdr:col>23</xdr:col>
      <xdr:colOff>568325</xdr:colOff>
      <xdr:row>73</xdr:row>
      <xdr:rowOff>86582</xdr:rowOff>
    </xdr:to>
    <xdr:sp macro="" textlink="">
      <xdr:nvSpPr>
        <xdr:cNvPr id="617" name="円/楕円 616"/>
        <xdr:cNvSpPr/>
      </xdr:nvSpPr>
      <xdr:spPr>
        <a:xfrm>
          <a:off x="16268700" y="1250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7859</xdr:rowOff>
    </xdr:from>
    <xdr:ext cx="534377" cy="259045"/>
    <xdr:sp macro="" textlink="">
      <xdr:nvSpPr>
        <xdr:cNvPr id="618" name="公債費該当値テキスト"/>
        <xdr:cNvSpPr txBox="1"/>
      </xdr:nvSpPr>
      <xdr:spPr>
        <a:xfrm>
          <a:off x="16370300" y="1235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54,455</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168529</xdr:rowOff>
    </xdr:from>
    <xdr:to>
      <xdr:col>22</xdr:col>
      <xdr:colOff>415925</xdr:colOff>
      <xdr:row>73</xdr:row>
      <xdr:rowOff>98679</xdr:rowOff>
    </xdr:to>
    <xdr:sp macro="" textlink="">
      <xdr:nvSpPr>
        <xdr:cNvPr id="619" name="円/楕円 618"/>
        <xdr:cNvSpPr/>
      </xdr:nvSpPr>
      <xdr:spPr>
        <a:xfrm>
          <a:off x="15430500" y="1251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71</xdr:row>
      <xdr:rowOff>115206</xdr:rowOff>
    </xdr:from>
    <xdr:ext cx="534377" cy="259045"/>
    <xdr:sp macro="" textlink="">
      <xdr:nvSpPr>
        <xdr:cNvPr id="620" name="テキスト ボックス 619"/>
        <xdr:cNvSpPr txBox="1"/>
      </xdr:nvSpPr>
      <xdr:spPr>
        <a:xfrm>
          <a:off x="15214111" y="1228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50933</xdr:rowOff>
    </xdr:from>
    <xdr:to>
      <xdr:col>21</xdr:col>
      <xdr:colOff>212725</xdr:colOff>
      <xdr:row>73</xdr:row>
      <xdr:rowOff>152533</xdr:rowOff>
    </xdr:to>
    <xdr:sp macro="" textlink="">
      <xdr:nvSpPr>
        <xdr:cNvPr id="621" name="円/楕円 620"/>
        <xdr:cNvSpPr/>
      </xdr:nvSpPr>
      <xdr:spPr>
        <a:xfrm>
          <a:off x="14541500" y="1256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169060</xdr:rowOff>
    </xdr:from>
    <xdr:ext cx="534377" cy="259045"/>
    <xdr:sp macro="" textlink="">
      <xdr:nvSpPr>
        <xdr:cNvPr id="622" name="テキスト ボックス 621"/>
        <xdr:cNvSpPr txBox="1"/>
      </xdr:nvSpPr>
      <xdr:spPr>
        <a:xfrm>
          <a:off x="14325111" y="1234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15177</xdr:rowOff>
    </xdr:from>
    <xdr:to>
      <xdr:col>20</xdr:col>
      <xdr:colOff>9525</xdr:colOff>
      <xdr:row>73</xdr:row>
      <xdr:rowOff>116777</xdr:rowOff>
    </xdr:to>
    <xdr:sp macro="" textlink="">
      <xdr:nvSpPr>
        <xdr:cNvPr id="623" name="円/楕円 622"/>
        <xdr:cNvSpPr/>
      </xdr:nvSpPr>
      <xdr:spPr>
        <a:xfrm>
          <a:off x="13652500" y="1253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133304</xdr:rowOff>
    </xdr:from>
    <xdr:ext cx="534377" cy="259045"/>
    <xdr:sp macro="" textlink="">
      <xdr:nvSpPr>
        <xdr:cNvPr id="624" name="テキスト ボックス 623"/>
        <xdr:cNvSpPr txBox="1"/>
      </xdr:nvSpPr>
      <xdr:spPr>
        <a:xfrm>
          <a:off x="13436111" y="1230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47371</xdr:rowOff>
    </xdr:from>
    <xdr:to>
      <xdr:col>18</xdr:col>
      <xdr:colOff>492125</xdr:colOff>
      <xdr:row>73</xdr:row>
      <xdr:rowOff>148971</xdr:rowOff>
    </xdr:to>
    <xdr:sp macro="" textlink="">
      <xdr:nvSpPr>
        <xdr:cNvPr id="625" name="円/楕円 624"/>
        <xdr:cNvSpPr/>
      </xdr:nvSpPr>
      <xdr:spPr>
        <a:xfrm>
          <a:off x="12763500" y="1256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165498</xdr:rowOff>
    </xdr:from>
    <xdr:ext cx="534377" cy="259045"/>
    <xdr:sp macro="" textlink="">
      <xdr:nvSpPr>
        <xdr:cNvPr id="626" name="テキスト ボックス 625"/>
        <xdr:cNvSpPr txBox="1"/>
      </xdr:nvSpPr>
      <xdr:spPr>
        <a:xfrm>
          <a:off x="12547111" y="123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8,426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37" name="直線コネクタ 63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38" name="テキスト ボックス 637"/>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9" name="直線コネクタ 63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0" name="テキスト ボックス 63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1" name="直線コネクタ 64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90</xdr:row>
      <xdr:rowOff>111777</xdr:rowOff>
    </xdr:from>
    <xdr:ext cx="531299" cy="259045"/>
    <xdr:sp macro="" textlink="">
      <xdr:nvSpPr>
        <xdr:cNvPr id="642" name="テキスト ボックス 64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3" name="直線コネクタ 64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4" name="テキスト ボックス 64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138728</xdr:rowOff>
    </xdr:from>
    <xdr:to>
      <xdr:col>23</xdr:col>
      <xdr:colOff>516889</xdr:colOff>
      <xdr:row>98</xdr:row>
      <xdr:rowOff>1797</xdr:rowOff>
    </xdr:to>
    <xdr:cxnSp macro="">
      <xdr:nvCxnSpPr>
        <xdr:cNvPr id="646" name="直線コネクタ 645"/>
        <xdr:cNvCxnSpPr/>
      </xdr:nvCxnSpPr>
      <xdr:spPr>
        <a:xfrm flipV="1">
          <a:off x="16317595" y="15569228"/>
          <a:ext cx="1269" cy="12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5624</xdr:rowOff>
    </xdr:from>
    <xdr:ext cx="378565" cy="259045"/>
    <xdr:sp macro="" textlink="">
      <xdr:nvSpPr>
        <xdr:cNvPr id="647" name="積立金最小値テキスト"/>
        <xdr:cNvSpPr txBox="1"/>
      </xdr:nvSpPr>
      <xdr:spPr>
        <a:xfrm>
          <a:off x="16370300" y="16807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23</xdr:col>
      <xdr:colOff>428625</xdr:colOff>
      <xdr:row>98</xdr:row>
      <xdr:rowOff>1797</xdr:rowOff>
    </xdr:from>
    <xdr:to>
      <xdr:col>23</xdr:col>
      <xdr:colOff>606425</xdr:colOff>
      <xdr:row>98</xdr:row>
      <xdr:rowOff>1797</xdr:rowOff>
    </xdr:to>
    <xdr:cxnSp macro="">
      <xdr:nvCxnSpPr>
        <xdr:cNvPr id="648" name="直線コネクタ 647"/>
        <xdr:cNvCxnSpPr/>
      </xdr:nvCxnSpPr>
      <xdr:spPr>
        <a:xfrm>
          <a:off x="16230600" y="1680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85405</xdr:rowOff>
    </xdr:from>
    <xdr:ext cx="534377" cy="259045"/>
    <xdr:sp macro="" textlink="">
      <xdr:nvSpPr>
        <xdr:cNvPr id="649" name="積立金最大値テキスト"/>
        <xdr:cNvSpPr txBox="1"/>
      </xdr:nvSpPr>
      <xdr:spPr>
        <a:xfrm>
          <a:off x="16370300" y="1534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22,017</a:t>
          </a:r>
          <a:endParaRPr kumimoji="1" lang="ja-JP" altLang="en-US" sz="1000" b="1">
            <a:latin typeface="ＭＳ Ｐゴシック"/>
          </a:endParaRPr>
        </a:p>
      </xdr:txBody>
    </xdr:sp>
    <xdr:clientData/>
  </xdr:oneCellAnchor>
  <xdr:twoCellAnchor>
    <xdr:from>
      <xdr:col>23</xdr:col>
      <xdr:colOff>428625</xdr:colOff>
      <xdr:row>90</xdr:row>
      <xdr:rowOff>138728</xdr:rowOff>
    </xdr:from>
    <xdr:to>
      <xdr:col>23</xdr:col>
      <xdr:colOff>606425</xdr:colOff>
      <xdr:row>90</xdr:row>
      <xdr:rowOff>138728</xdr:rowOff>
    </xdr:to>
    <xdr:cxnSp macro="">
      <xdr:nvCxnSpPr>
        <xdr:cNvPr id="650" name="直線コネクタ 649"/>
        <xdr:cNvCxnSpPr/>
      </xdr:nvCxnSpPr>
      <xdr:spPr>
        <a:xfrm>
          <a:off x="16230600" y="1556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39573</xdr:rowOff>
    </xdr:from>
    <xdr:to>
      <xdr:col>23</xdr:col>
      <xdr:colOff>517525</xdr:colOff>
      <xdr:row>98</xdr:row>
      <xdr:rowOff>1797</xdr:rowOff>
    </xdr:to>
    <xdr:cxnSp macro="">
      <xdr:nvCxnSpPr>
        <xdr:cNvPr id="651" name="直線コネクタ 650"/>
        <xdr:cNvCxnSpPr/>
      </xdr:nvCxnSpPr>
      <xdr:spPr>
        <a:xfrm>
          <a:off x="15481300" y="16670223"/>
          <a:ext cx="838200" cy="13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99319</xdr:rowOff>
    </xdr:from>
    <xdr:ext cx="534377" cy="259045"/>
    <xdr:sp macro="" textlink="">
      <xdr:nvSpPr>
        <xdr:cNvPr id="652" name="積立金平均値テキスト"/>
        <xdr:cNvSpPr txBox="1"/>
      </xdr:nvSpPr>
      <xdr:spPr>
        <a:xfrm>
          <a:off x="16370300" y="1604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10,218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76442</xdr:rowOff>
    </xdr:from>
    <xdr:to>
      <xdr:col>23</xdr:col>
      <xdr:colOff>568325</xdr:colOff>
      <xdr:row>95</xdr:row>
      <xdr:rowOff>6592</xdr:rowOff>
    </xdr:to>
    <xdr:sp macro="" textlink="">
      <xdr:nvSpPr>
        <xdr:cNvPr id="653" name="フローチャート : 判断 652"/>
        <xdr:cNvSpPr/>
      </xdr:nvSpPr>
      <xdr:spPr>
        <a:xfrm>
          <a:off x="16268700" y="1619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3741</xdr:rowOff>
    </xdr:from>
    <xdr:to>
      <xdr:col>22</xdr:col>
      <xdr:colOff>365125</xdr:colOff>
      <xdr:row>97</xdr:row>
      <xdr:rowOff>39573</xdr:rowOff>
    </xdr:to>
    <xdr:cxnSp macro="">
      <xdr:nvCxnSpPr>
        <xdr:cNvPr id="654" name="直線コネクタ 653"/>
        <xdr:cNvCxnSpPr/>
      </xdr:nvCxnSpPr>
      <xdr:spPr>
        <a:xfrm>
          <a:off x="14592300" y="16120041"/>
          <a:ext cx="889000" cy="55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157880</xdr:rowOff>
    </xdr:from>
    <xdr:to>
      <xdr:col>22</xdr:col>
      <xdr:colOff>415925</xdr:colOff>
      <xdr:row>95</xdr:row>
      <xdr:rowOff>88030</xdr:rowOff>
    </xdr:to>
    <xdr:sp macro="" textlink="">
      <xdr:nvSpPr>
        <xdr:cNvPr id="655" name="フローチャート : 判断 654"/>
        <xdr:cNvSpPr/>
      </xdr:nvSpPr>
      <xdr:spPr>
        <a:xfrm>
          <a:off x="15430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93</xdr:row>
      <xdr:rowOff>104557</xdr:rowOff>
    </xdr:from>
    <xdr:ext cx="469744" cy="259045"/>
    <xdr:sp macro="" textlink="">
      <xdr:nvSpPr>
        <xdr:cNvPr id="656" name="テキスト ボックス 655"/>
        <xdr:cNvSpPr txBox="1"/>
      </xdr:nvSpPr>
      <xdr:spPr>
        <a:xfrm>
          <a:off x="15246427" y="160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3741</xdr:rowOff>
    </xdr:from>
    <xdr:to>
      <xdr:col>21</xdr:col>
      <xdr:colOff>161925</xdr:colOff>
      <xdr:row>97</xdr:row>
      <xdr:rowOff>94208</xdr:rowOff>
    </xdr:to>
    <xdr:cxnSp macro="">
      <xdr:nvCxnSpPr>
        <xdr:cNvPr id="657" name="直線コネクタ 656"/>
        <xdr:cNvCxnSpPr/>
      </xdr:nvCxnSpPr>
      <xdr:spPr>
        <a:xfrm flipV="1">
          <a:off x="13703300" y="16120041"/>
          <a:ext cx="889000" cy="60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114960</xdr:rowOff>
    </xdr:from>
    <xdr:to>
      <xdr:col>21</xdr:col>
      <xdr:colOff>212725</xdr:colOff>
      <xdr:row>93</xdr:row>
      <xdr:rowOff>45110</xdr:rowOff>
    </xdr:to>
    <xdr:sp macro="" textlink="">
      <xdr:nvSpPr>
        <xdr:cNvPr id="658" name="フローチャート : 判断 657"/>
        <xdr:cNvSpPr/>
      </xdr:nvSpPr>
      <xdr:spPr>
        <a:xfrm>
          <a:off x="14541500" y="1588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61637</xdr:rowOff>
    </xdr:from>
    <xdr:ext cx="534377" cy="259045"/>
    <xdr:sp macro="" textlink="">
      <xdr:nvSpPr>
        <xdr:cNvPr id="659" name="テキスト ボックス 658"/>
        <xdr:cNvSpPr txBox="1"/>
      </xdr:nvSpPr>
      <xdr:spPr>
        <a:xfrm>
          <a:off x="14325111" y="1566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12827</xdr:rowOff>
    </xdr:from>
    <xdr:to>
      <xdr:col>19</xdr:col>
      <xdr:colOff>644525</xdr:colOff>
      <xdr:row>97</xdr:row>
      <xdr:rowOff>94208</xdr:rowOff>
    </xdr:to>
    <xdr:cxnSp macro="">
      <xdr:nvCxnSpPr>
        <xdr:cNvPr id="660" name="直線コネクタ 659"/>
        <xdr:cNvCxnSpPr/>
      </xdr:nvCxnSpPr>
      <xdr:spPr>
        <a:xfrm>
          <a:off x="12814300" y="16643477"/>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90</xdr:row>
      <xdr:rowOff>106159</xdr:rowOff>
    </xdr:from>
    <xdr:to>
      <xdr:col>20</xdr:col>
      <xdr:colOff>9525</xdr:colOff>
      <xdr:row>91</xdr:row>
      <xdr:rowOff>36309</xdr:rowOff>
    </xdr:to>
    <xdr:sp macro="" textlink="">
      <xdr:nvSpPr>
        <xdr:cNvPr id="661" name="フローチャート : 判断 660"/>
        <xdr:cNvSpPr/>
      </xdr:nvSpPr>
      <xdr:spPr>
        <a:xfrm>
          <a:off x="13652500" y="1553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89</xdr:row>
      <xdr:rowOff>52836</xdr:rowOff>
    </xdr:from>
    <xdr:ext cx="534377" cy="259045"/>
    <xdr:sp macro="" textlink="">
      <xdr:nvSpPr>
        <xdr:cNvPr id="662" name="テキスト ボックス 661"/>
        <xdr:cNvSpPr txBox="1"/>
      </xdr:nvSpPr>
      <xdr:spPr>
        <a:xfrm>
          <a:off x="13436111" y="1531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156566</xdr:rowOff>
    </xdr:from>
    <xdr:to>
      <xdr:col>18</xdr:col>
      <xdr:colOff>492125</xdr:colOff>
      <xdr:row>95</xdr:row>
      <xdr:rowOff>86716</xdr:rowOff>
    </xdr:to>
    <xdr:sp macro="" textlink="">
      <xdr:nvSpPr>
        <xdr:cNvPr id="663" name="フローチャート : 判断 662"/>
        <xdr:cNvSpPr/>
      </xdr:nvSpPr>
      <xdr:spPr>
        <a:xfrm>
          <a:off x="12763500" y="162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93</xdr:row>
      <xdr:rowOff>103243</xdr:rowOff>
    </xdr:from>
    <xdr:ext cx="469744" cy="259045"/>
    <xdr:sp macro="" textlink="">
      <xdr:nvSpPr>
        <xdr:cNvPr id="664" name="テキスト ボックス 663"/>
        <xdr:cNvSpPr txBox="1"/>
      </xdr:nvSpPr>
      <xdr:spPr>
        <a:xfrm>
          <a:off x="12579427" y="1604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5" name="テキスト ボックス 66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6" name="テキスト ボックス 66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7" name="テキスト ボックス 66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8" name="テキスト ボックス 66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9" name="テキスト ボックス 66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122447</xdr:rowOff>
    </xdr:from>
    <xdr:to>
      <xdr:col>23</xdr:col>
      <xdr:colOff>568325</xdr:colOff>
      <xdr:row>98</xdr:row>
      <xdr:rowOff>52597</xdr:rowOff>
    </xdr:to>
    <xdr:sp macro="" textlink="">
      <xdr:nvSpPr>
        <xdr:cNvPr id="670" name="円/楕円 669"/>
        <xdr:cNvSpPr/>
      </xdr:nvSpPr>
      <xdr:spPr>
        <a:xfrm>
          <a:off x="16268700" y="1675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37374</xdr:rowOff>
    </xdr:from>
    <xdr:ext cx="378565" cy="259045"/>
    <xdr:sp macro="" textlink="">
      <xdr:nvSpPr>
        <xdr:cNvPr id="671" name="積立金該当値テキスト"/>
        <xdr:cNvSpPr txBox="1"/>
      </xdr:nvSpPr>
      <xdr:spPr>
        <a:xfrm>
          <a:off x="16370300" y="16668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160223</xdr:rowOff>
    </xdr:from>
    <xdr:to>
      <xdr:col>22</xdr:col>
      <xdr:colOff>415925</xdr:colOff>
      <xdr:row>97</xdr:row>
      <xdr:rowOff>90373</xdr:rowOff>
    </xdr:to>
    <xdr:sp macro="" textlink="">
      <xdr:nvSpPr>
        <xdr:cNvPr id="672" name="円/楕円 671"/>
        <xdr:cNvSpPr/>
      </xdr:nvSpPr>
      <xdr:spPr>
        <a:xfrm>
          <a:off x="15430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81500</xdr:rowOff>
    </xdr:from>
    <xdr:ext cx="469744" cy="259045"/>
    <xdr:sp macro="" textlink="">
      <xdr:nvSpPr>
        <xdr:cNvPr id="673" name="テキスト ボックス 672"/>
        <xdr:cNvSpPr txBox="1"/>
      </xdr:nvSpPr>
      <xdr:spPr>
        <a:xfrm>
          <a:off x="15246427" y="1671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2,752</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124391</xdr:rowOff>
    </xdr:from>
    <xdr:to>
      <xdr:col>21</xdr:col>
      <xdr:colOff>212725</xdr:colOff>
      <xdr:row>94</xdr:row>
      <xdr:rowOff>54541</xdr:rowOff>
    </xdr:to>
    <xdr:sp macro="" textlink="">
      <xdr:nvSpPr>
        <xdr:cNvPr id="674" name="円/楕円 673"/>
        <xdr:cNvSpPr/>
      </xdr:nvSpPr>
      <xdr:spPr>
        <a:xfrm>
          <a:off x="14541500" y="1606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45668</xdr:rowOff>
    </xdr:from>
    <xdr:ext cx="534377" cy="259045"/>
    <xdr:sp macro="" textlink="">
      <xdr:nvSpPr>
        <xdr:cNvPr id="675" name="テキスト ボックス 674"/>
        <xdr:cNvSpPr txBox="1"/>
      </xdr:nvSpPr>
      <xdr:spPr>
        <a:xfrm>
          <a:off x="14325111" y="161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43408</xdr:rowOff>
    </xdr:from>
    <xdr:to>
      <xdr:col>20</xdr:col>
      <xdr:colOff>9525</xdr:colOff>
      <xdr:row>97</xdr:row>
      <xdr:rowOff>145008</xdr:rowOff>
    </xdr:to>
    <xdr:sp macro="" textlink="">
      <xdr:nvSpPr>
        <xdr:cNvPr id="676" name="円/楕円 675"/>
        <xdr:cNvSpPr/>
      </xdr:nvSpPr>
      <xdr:spPr>
        <a:xfrm>
          <a:off x="13652500" y="166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136135</xdr:rowOff>
    </xdr:from>
    <xdr:ext cx="469744" cy="259045"/>
    <xdr:sp macro="" textlink="">
      <xdr:nvSpPr>
        <xdr:cNvPr id="677" name="テキスト ボックス 676"/>
        <xdr:cNvSpPr txBox="1"/>
      </xdr:nvSpPr>
      <xdr:spPr>
        <a:xfrm>
          <a:off x="13468427" y="1676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133477</xdr:rowOff>
    </xdr:from>
    <xdr:to>
      <xdr:col>18</xdr:col>
      <xdr:colOff>492125</xdr:colOff>
      <xdr:row>97</xdr:row>
      <xdr:rowOff>63627</xdr:rowOff>
    </xdr:to>
    <xdr:sp macro="" textlink="">
      <xdr:nvSpPr>
        <xdr:cNvPr id="678" name="円/楕円 677"/>
        <xdr:cNvSpPr/>
      </xdr:nvSpPr>
      <xdr:spPr>
        <a:xfrm>
          <a:off x="12763500" y="165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54754</xdr:rowOff>
    </xdr:from>
    <xdr:ext cx="469744" cy="259045"/>
    <xdr:sp macro="" textlink="">
      <xdr:nvSpPr>
        <xdr:cNvPr id="679" name="テキスト ボックス 678"/>
        <xdr:cNvSpPr txBox="1"/>
      </xdr:nvSpPr>
      <xdr:spPr>
        <a:xfrm>
          <a:off x="12579427" y="16685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0" name="正方形/長方形 67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1" name="正方形/長方形 68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2" name="正方形/長方形 68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3" name="正方形/長方形 68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4" name="正方形/長方形 68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5" name="正方形/長方形 68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6" name="正方形/長方形 68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7" name="正方形/長方形 68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8" name="テキスト ボックス 68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9" name="直線コネクタ 68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0" name="直線コネクタ 68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1" name="テキスト ボックス 69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2" name="直線コネクタ 69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693" name="テキスト ボックス 69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4" name="直線コネクタ 69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695" name="テキスト ボックス 69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6" name="直線コネクタ 69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697" name="テキスト ボックス 69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9" name="テキスト ボックス 69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2083</xdr:rowOff>
    </xdr:from>
    <xdr:to>
      <xdr:col>32</xdr:col>
      <xdr:colOff>186689</xdr:colOff>
      <xdr:row>38</xdr:row>
      <xdr:rowOff>139700</xdr:rowOff>
    </xdr:to>
    <xdr:cxnSp macro="">
      <xdr:nvCxnSpPr>
        <xdr:cNvPr id="701" name="直線コネクタ 700"/>
        <xdr:cNvCxnSpPr/>
      </xdr:nvCxnSpPr>
      <xdr:spPr>
        <a:xfrm flipV="1">
          <a:off x="22159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3" name="直線コネクタ 70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120210</xdr:rowOff>
    </xdr:from>
    <xdr:ext cx="469744" cy="259045"/>
    <xdr:sp macro="" textlink="">
      <xdr:nvSpPr>
        <xdr:cNvPr id="704" name="投資及び出資金最大値テキスト"/>
        <xdr:cNvSpPr txBox="1"/>
      </xdr:nvSpPr>
      <xdr:spPr>
        <a:xfrm>
          <a:off x="22212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5,852</a:t>
          </a:r>
          <a:endParaRPr kumimoji="1" lang="ja-JP" altLang="en-US" sz="1000" b="1">
            <a:latin typeface="ＭＳ Ｐゴシック"/>
          </a:endParaRPr>
        </a:p>
      </xdr:txBody>
    </xdr:sp>
    <xdr:clientData/>
  </xdr:oneCellAnchor>
  <xdr:twoCellAnchor>
    <xdr:from>
      <xdr:col>32</xdr:col>
      <xdr:colOff>98425</xdr:colOff>
      <xdr:row>31</xdr:row>
      <xdr:rowOff>2083</xdr:rowOff>
    </xdr:from>
    <xdr:to>
      <xdr:col>32</xdr:col>
      <xdr:colOff>276225</xdr:colOff>
      <xdr:row>31</xdr:row>
      <xdr:rowOff>2083</xdr:rowOff>
    </xdr:to>
    <xdr:cxnSp macro="">
      <xdr:nvCxnSpPr>
        <xdr:cNvPr id="705" name="直線コネクタ 704"/>
        <xdr:cNvCxnSpPr/>
      </xdr:nvCxnSpPr>
      <xdr:spPr>
        <a:xfrm>
          <a:off x="22072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32</xdr:row>
      <xdr:rowOff>168046</xdr:rowOff>
    </xdr:from>
    <xdr:to>
      <xdr:col>32</xdr:col>
      <xdr:colOff>187325</xdr:colOff>
      <xdr:row>33</xdr:row>
      <xdr:rowOff>141757</xdr:rowOff>
    </xdr:to>
    <xdr:cxnSp macro="">
      <xdr:nvCxnSpPr>
        <xdr:cNvPr id="706" name="直線コネクタ 705"/>
        <xdr:cNvCxnSpPr/>
      </xdr:nvCxnSpPr>
      <xdr:spPr>
        <a:xfrm>
          <a:off x="21323300" y="5654446"/>
          <a:ext cx="8382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132249</xdr:rowOff>
    </xdr:from>
    <xdr:ext cx="469744" cy="259045"/>
    <xdr:sp macro="" textlink="">
      <xdr:nvSpPr>
        <xdr:cNvPr id="707" name="投資及び出資金平均値テキスト"/>
        <xdr:cNvSpPr txBox="1"/>
      </xdr:nvSpPr>
      <xdr:spPr>
        <a:xfrm>
          <a:off x="22212300" y="6304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153822</xdr:rowOff>
    </xdr:from>
    <xdr:to>
      <xdr:col>32</xdr:col>
      <xdr:colOff>238125</xdr:colOff>
      <xdr:row>37</xdr:row>
      <xdr:rowOff>83972</xdr:rowOff>
    </xdr:to>
    <xdr:sp macro="" textlink="">
      <xdr:nvSpPr>
        <xdr:cNvPr id="708" name="フローチャート : 判断 707"/>
        <xdr:cNvSpPr/>
      </xdr:nvSpPr>
      <xdr:spPr>
        <a:xfrm>
          <a:off x="22110700" y="63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32</xdr:row>
      <xdr:rowOff>168046</xdr:rowOff>
    </xdr:from>
    <xdr:to>
      <xdr:col>31</xdr:col>
      <xdr:colOff>34925</xdr:colOff>
      <xdr:row>36</xdr:row>
      <xdr:rowOff>20142</xdr:rowOff>
    </xdr:to>
    <xdr:cxnSp macro="">
      <xdr:nvCxnSpPr>
        <xdr:cNvPr id="709" name="直線コネクタ 708"/>
        <xdr:cNvCxnSpPr/>
      </xdr:nvCxnSpPr>
      <xdr:spPr>
        <a:xfrm flipV="1">
          <a:off x="20434300" y="5654446"/>
          <a:ext cx="889000" cy="53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133477</xdr:rowOff>
    </xdr:from>
    <xdr:to>
      <xdr:col>31</xdr:col>
      <xdr:colOff>85725</xdr:colOff>
      <xdr:row>38</xdr:row>
      <xdr:rowOff>63627</xdr:rowOff>
    </xdr:to>
    <xdr:sp macro="" textlink="">
      <xdr:nvSpPr>
        <xdr:cNvPr id="710" name="フローチャート : 判断 709"/>
        <xdr:cNvSpPr/>
      </xdr:nvSpPr>
      <xdr:spPr>
        <a:xfrm>
          <a:off x="21272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54754</xdr:rowOff>
    </xdr:from>
    <xdr:ext cx="378565" cy="259045"/>
    <xdr:sp macro="" textlink="">
      <xdr:nvSpPr>
        <xdr:cNvPr id="711" name="テキスト ボックス 710"/>
        <xdr:cNvSpPr txBox="1"/>
      </xdr:nvSpPr>
      <xdr:spPr>
        <a:xfrm>
          <a:off x="21134017" y="65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17170</xdr:rowOff>
    </xdr:from>
    <xdr:to>
      <xdr:col>29</xdr:col>
      <xdr:colOff>517525</xdr:colOff>
      <xdr:row>36</xdr:row>
      <xdr:rowOff>20142</xdr:rowOff>
    </xdr:to>
    <xdr:cxnSp macro="">
      <xdr:nvCxnSpPr>
        <xdr:cNvPr id="712" name="直線コネクタ 711"/>
        <xdr:cNvCxnSpPr/>
      </xdr:nvCxnSpPr>
      <xdr:spPr>
        <a:xfrm>
          <a:off x="19545300" y="618937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135077</xdr:rowOff>
    </xdr:from>
    <xdr:to>
      <xdr:col>29</xdr:col>
      <xdr:colOff>568325</xdr:colOff>
      <xdr:row>38</xdr:row>
      <xdr:rowOff>65227</xdr:rowOff>
    </xdr:to>
    <xdr:sp macro="" textlink="">
      <xdr:nvSpPr>
        <xdr:cNvPr id="713" name="フローチャート : 判断 712"/>
        <xdr:cNvSpPr/>
      </xdr:nvSpPr>
      <xdr:spPr>
        <a:xfrm>
          <a:off x="20383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56354</xdr:rowOff>
    </xdr:from>
    <xdr:ext cx="378565" cy="259045"/>
    <xdr:sp macro="" textlink="">
      <xdr:nvSpPr>
        <xdr:cNvPr id="714" name="テキスト ボックス 713"/>
        <xdr:cNvSpPr txBox="1"/>
      </xdr:nvSpPr>
      <xdr:spPr>
        <a:xfrm>
          <a:off x="20245017" y="6571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64262</xdr:rowOff>
    </xdr:from>
    <xdr:to>
      <xdr:col>28</xdr:col>
      <xdr:colOff>314325</xdr:colOff>
      <xdr:row>36</xdr:row>
      <xdr:rowOff>17170</xdr:rowOff>
    </xdr:to>
    <xdr:cxnSp macro="">
      <xdr:nvCxnSpPr>
        <xdr:cNvPr id="715" name="直線コネクタ 714"/>
        <xdr:cNvCxnSpPr/>
      </xdr:nvCxnSpPr>
      <xdr:spPr>
        <a:xfrm>
          <a:off x="18656300" y="6065012"/>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133706</xdr:rowOff>
    </xdr:from>
    <xdr:to>
      <xdr:col>28</xdr:col>
      <xdr:colOff>365125</xdr:colOff>
      <xdr:row>38</xdr:row>
      <xdr:rowOff>63856</xdr:rowOff>
    </xdr:to>
    <xdr:sp macro="" textlink="">
      <xdr:nvSpPr>
        <xdr:cNvPr id="716" name="フローチャート : 判断 715"/>
        <xdr:cNvSpPr/>
      </xdr:nvSpPr>
      <xdr:spPr>
        <a:xfrm>
          <a:off x="19494500" y="64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54983</xdr:rowOff>
    </xdr:from>
    <xdr:ext cx="378565" cy="259045"/>
    <xdr:sp macro="" textlink="">
      <xdr:nvSpPr>
        <xdr:cNvPr id="717" name="テキスト ボックス 716"/>
        <xdr:cNvSpPr txBox="1"/>
      </xdr:nvSpPr>
      <xdr:spPr>
        <a:xfrm>
          <a:off x="19356017" y="657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103987</xdr:rowOff>
    </xdr:from>
    <xdr:to>
      <xdr:col>27</xdr:col>
      <xdr:colOff>161925</xdr:colOff>
      <xdr:row>38</xdr:row>
      <xdr:rowOff>34137</xdr:rowOff>
    </xdr:to>
    <xdr:sp macro="" textlink="">
      <xdr:nvSpPr>
        <xdr:cNvPr id="718" name="フローチャート : 判断 717"/>
        <xdr:cNvSpPr/>
      </xdr:nvSpPr>
      <xdr:spPr>
        <a:xfrm>
          <a:off x="18605500" y="644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25264</xdr:rowOff>
    </xdr:from>
    <xdr:ext cx="378565" cy="259045"/>
    <xdr:sp macro="" textlink="">
      <xdr:nvSpPr>
        <xdr:cNvPr id="719" name="テキスト ボックス 718"/>
        <xdr:cNvSpPr txBox="1"/>
      </xdr:nvSpPr>
      <xdr:spPr>
        <a:xfrm>
          <a:off x="18467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90957</xdr:rowOff>
    </xdr:from>
    <xdr:to>
      <xdr:col>32</xdr:col>
      <xdr:colOff>238125</xdr:colOff>
      <xdr:row>34</xdr:row>
      <xdr:rowOff>21107</xdr:rowOff>
    </xdr:to>
    <xdr:sp macro="" textlink="">
      <xdr:nvSpPr>
        <xdr:cNvPr id="725" name="円/楕円 724"/>
        <xdr:cNvSpPr/>
      </xdr:nvSpPr>
      <xdr:spPr>
        <a:xfrm>
          <a:off x="22110700" y="574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113834</xdr:rowOff>
    </xdr:from>
    <xdr:ext cx="469744" cy="259045"/>
    <xdr:sp macro="" textlink="">
      <xdr:nvSpPr>
        <xdr:cNvPr id="726" name="投資及び出資金該当値テキスト"/>
        <xdr:cNvSpPr txBox="1"/>
      </xdr:nvSpPr>
      <xdr:spPr>
        <a:xfrm>
          <a:off x="22212300" y="560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3,741</a:t>
          </a:r>
          <a:endParaRPr kumimoji="1" lang="ja-JP" altLang="en-US" sz="1000" b="1">
            <a:solidFill>
              <a:srgbClr val="FF0000"/>
            </a:solidFill>
            <a:latin typeface="ＭＳ Ｐゴシック"/>
          </a:endParaRPr>
        </a:p>
      </xdr:txBody>
    </xdr:sp>
    <xdr:clientData/>
  </xdr:oneCellAnchor>
  <xdr:twoCellAnchor>
    <xdr:from>
      <xdr:col>30</xdr:col>
      <xdr:colOff>669925</xdr:colOff>
      <xdr:row>32</xdr:row>
      <xdr:rowOff>117246</xdr:rowOff>
    </xdr:from>
    <xdr:to>
      <xdr:col>31</xdr:col>
      <xdr:colOff>85725</xdr:colOff>
      <xdr:row>33</xdr:row>
      <xdr:rowOff>47396</xdr:rowOff>
    </xdr:to>
    <xdr:sp macro="" textlink="">
      <xdr:nvSpPr>
        <xdr:cNvPr id="727" name="円/楕円 726"/>
        <xdr:cNvSpPr/>
      </xdr:nvSpPr>
      <xdr:spPr>
        <a:xfrm>
          <a:off x="212725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31</xdr:row>
      <xdr:rowOff>63923</xdr:rowOff>
    </xdr:from>
    <xdr:ext cx="469744" cy="259045"/>
    <xdr:sp macro="" textlink="">
      <xdr:nvSpPr>
        <xdr:cNvPr id="728" name="テキスト ボックス 727"/>
        <xdr:cNvSpPr txBox="1"/>
      </xdr:nvSpPr>
      <xdr:spPr>
        <a:xfrm>
          <a:off x="21088427" y="537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4,376</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140792</xdr:rowOff>
    </xdr:from>
    <xdr:to>
      <xdr:col>29</xdr:col>
      <xdr:colOff>568325</xdr:colOff>
      <xdr:row>36</xdr:row>
      <xdr:rowOff>70942</xdr:rowOff>
    </xdr:to>
    <xdr:sp macro="" textlink="">
      <xdr:nvSpPr>
        <xdr:cNvPr id="729" name="円/楕円 728"/>
        <xdr:cNvSpPr/>
      </xdr:nvSpPr>
      <xdr:spPr>
        <a:xfrm>
          <a:off x="20383500" y="614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87469</xdr:rowOff>
    </xdr:from>
    <xdr:ext cx="469744" cy="259045"/>
    <xdr:sp macro="" textlink="">
      <xdr:nvSpPr>
        <xdr:cNvPr id="730" name="テキスト ボックス 729"/>
        <xdr:cNvSpPr txBox="1"/>
      </xdr:nvSpPr>
      <xdr:spPr>
        <a:xfrm>
          <a:off x="20199427" y="591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2,023</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137820</xdr:rowOff>
    </xdr:from>
    <xdr:to>
      <xdr:col>28</xdr:col>
      <xdr:colOff>365125</xdr:colOff>
      <xdr:row>36</xdr:row>
      <xdr:rowOff>67970</xdr:rowOff>
    </xdr:to>
    <xdr:sp macro="" textlink="">
      <xdr:nvSpPr>
        <xdr:cNvPr id="731" name="円/楕円 730"/>
        <xdr:cNvSpPr/>
      </xdr:nvSpPr>
      <xdr:spPr>
        <a:xfrm>
          <a:off x="19494500" y="61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84497</xdr:rowOff>
    </xdr:from>
    <xdr:ext cx="469744" cy="259045"/>
    <xdr:sp macro="" textlink="">
      <xdr:nvSpPr>
        <xdr:cNvPr id="732" name="テキスト ボックス 731"/>
        <xdr:cNvSpPr txBox="1"/>
      </xdr:nvSpPr>
      <xdr:spPr>
        <a:xfrm>
          <a:off x="19310427" y="59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13462</xdr:rowOff>
    </xdr:from>
    <xdr:to>
      <xdr:col>27</xdr:col>
      <xdr:colOff>161925</xdr:colOff>
      <xdr:row>35</xdr:row>
      <xdr:rowOff>115062</xdr:rowOff>
    </xdr:to>
    <xdr:sp macro="" textlink="">
      <xdr:nvSpPr>
        <xdr:cNvPr id="733" name="円/楕円 732"/>
        <xdr:cNvSpPr/>
      </xdr:nvSpPr>
      <xdr:spPr>
        <a:xfrm>
          <a:off x="18605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33</xdr:row>
      <xdr:rowOff>131589</xdr:rowOff>
    </xdr:from>
    <xdr:ext cx="469744" cy="259045"/>
    <xdr:sp macro="" textlink="">
      <xdr:nvSpPr>
        <xdr:cNvPr id="734" name="テキスト ボックス 733"/>
        <xdr:cNvSpPr txBox="1"/>
      </xdr:nvSpPr>
      <xdr:spPr>
        <a:xfrm>
          <a:off x="18421427"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5" name="直線コネクタ 74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6" name="テキスト ボックス 74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7" name="直線コネクタ 74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8" name="テキスト ボックス 74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9" name="直線コネクタ 74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0" name="テキスト ボックス 74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1" name="直線コネクタ 75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2" name="テキスト ボックス 75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3" name="直線コネクタ 75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4" name="テキスト ボックス 75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5" name="直線コネクタ 75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6" name="テキスト ボックス 75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166560</xdr:rowOff>
    </xdr:from>
    <xdr:to>
      <xdr:col>32</xdr:col>
      <xdr:colOff>186689</xdr:colOff>
      <xdr:row>59</xdr:row>
      <xdr:rowOff>42621</xdr:rowOff>
    </xdr:to>
    <xdr:cxnSp macro="">
      <xdr:nvCxnSpPr>
        <xdr:cNvPr id="758" name="直線コネクタ 757"/>
        <xdr:cNvCxnSpPr/>
      </xdr:nvCxnSpPr>
      <xdr:spPr>
        <a:xfrm flipV="1">
          <a:off x="22159595" y="8567610"/>
          <a:ext cx="1269" cy="15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46448</xdr:rowOff>
    </xdr:from>
    <xdr:ext cx="313932" cy="259045"/>
    <xdr:sp macro="" textlink="">
      <xdr:nvSpPr>
        <xdr:cNvPr id="759" name="貸付金最小値テキスト"/>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32</xdr:col>
      <xdr:colOff>98425</xdr:colOff>
      <xdr:row>59</xdr:row>
      <xdr:rowOff>42621</xdr:rowOff>
    </xdr:from>
    <xdr:to>
      <xdr:col>32</xdr:col>
      <xdr:colOff>276225</xdr:colOff>
      <xdr:row>59</xdr:row>
      <xdr:rowOff>42621</xdr:rowOff>
    </xdr:to>
    <xdr:cxnSp macro="">
      <xdr:nvCxnSpPr>
        <xdr:cNvPr id="760" name="直線コネクタ 759"/>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113237</xdr:rowOff>
    </xdr:from>
    <xdr:ext cx="534377" cy="259045"/>
    <xdr:sp macro="" textlink="">
      <xdr:nvSpPr>
        <xdr:cNvPr id="761" name="貸付金最大値テキスト"/>
        <xdr:cNvSpPr txBox="1"/>
      </xdr:nvSpPr>
      <xdr:spPr>
        <a:xfrm>
          <a:off x="22212300" y="834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41,795</a:t>
          </a:r>
          <a:endParaRPr kumimoji="1" lang="ja-JP" altLang="en-US" sz="1000" b="1">
            <a:latin typeface="ＭＳ Ｐゴシック"/>
          </a:endParaRPr>
        </a:p>
      </xdr:txBody>
    </xdr:sp>
    <xdr:clientData/>
  </xdr:oneCellAnchor>
  <xdr:twoCellAnchor>
    <xdr:from>
      <xdr:col>32</xdr:col>
      <xdr:colOff>98425</xdr:colOff>
      <xdr:row>49</xdr:row>
      <xdr:rowOff>166560</xdr:rowOff>
    </xdr:from>
    <xdr:to>
      <xdr:col>32</xdr:col>
      <xdr:colOff>276225</xdr:colOff>
      <xdr:row>49</xdr:row>
      <xdr:rowOff>166560</xdr:rowOff>
    </xdr:to>
    <xdr:cxnSp macro="">
      <xdr:nvCxnSpPr>
        <xdr:cNvPr id="762" name="直線コネクタ 761"/>
        <xdr:cNvCxnSpPr/>
      </xdr:nvCxnSpPr>
      <xdr:spPr>
        <a:xfrm>
          <a:off x="22072600" y="8567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63309</xdr:rowOff>
    </xdr:from>
    <xdr:to>
      <xdr:col>32</xdr:col>
      <xdr:colOff>187325</xdr:colOff>
      <xdr:row>54</xdr:row>
      <xdr:rowOff>77978</xdr:rowOff>
    </xdr:to>
    <xdr:cxnSp macro="">
      <xdr:nvCxnSpPr>
        <xdr:cNvPr id="763" name="直線コネクタ 762"/>
        <xdr:cNvCxnSpPr/>
      </xdr:nvCxnSpPr>
      <xdr:spPr>
        <a:xfrm>
          <a:off x="21323300" y="9321609"/>
          <a:ext cx="8382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15015</xdr:rowOff>
    </xdr:from>
    <xdr:ext cx="534377" cy="259045"/>
    <xdr:sp macro="" textlink="">
      <xdr:nvSpPr>
        <xdr:cNvPr id="764" name="貸付金平均値テキスト"/>
        <xdr:cNvSpPr txBox="1"/>
      </xdr:nvSpPr>
      <xdr:spPr>
        <a:xfrm>
          <a:off x="22212300" y="9616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12,373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36588</xdr:rowOff>
    </xdr:from>
    <xdr:to>
      <xdr:col>32</xdr:col>
      <xdr:colOff>238125</xdr:colOff>
      <xdr:row>56</xdr:row>
      <xdr:rowOff>138188</xdr:rowOff>
    </xdr:to>
    <xdr:sp macro="" textlink="">
      <xdr:nvSpPr>
        <xdr:cNvPr id="765" name="フローチャート : 判断 764"/>
        <xdr:cNvSpPr/>
      </xdr:nvSpPr>
      <xdr:spPr>
        <a:xfrm>
          <a:off x="221107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63309</xdr:rowOff>
    </xdr:from>
    <xdr:to>
      <xdr:col>31</xdr:col>
      <xdr:colOff>34925</xdr:colOff>
      <xdr:row>54</xdr:row>
      <xdr:rowOff>93828</xdr:rowOff>
    </xdr:to>
    <xdr:cxnSp macro="">
      <xdr:nvCxnSpPr>
        <xdr:cNvPr id="766" name="直線コネクタ 765"/>
        <xdr:cNvCxnSpPr/>
      </xdr:nvCxnSpPr>
      <xdr:spPr>
        <a:xfrm flipV="1">
          <a:off x="20434300" y="9321609"/>
          <a:ext cx="889000" cy="3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90424</xdr:rowOff>
    </xdr:from>
    <xdr:to>
      <xdr:col>31</xdr:col>
      <xdr:colOff>85725</xdr:colOff>
      <xdr:row>58</xdr:row>
      <xdr:rowOff>20574</xdr:rowOff>
    </xdr:to>
    <xdr:sp macro="" textlink="">
      <xdr:nvSpPr>
        <xdr:cNvPr id="767" name="フローチャート : 判断 766"/>
        <xdr:cNvSpPr/>
      </xdr:nvSpPr>
      <xdr:spPr>
        <a:xfrm>
          <a:off x="21272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11701</xdr:rowOff>
    </xdr:from>
    <xdr:ext cx="469744" cy="259045"/>
    <xdr:sp macro="" textlink="">
      <xdr:nvSpPr>
        <xdr:cNvPr id="768" name="テキスト ボックス 767"/>
        <xdr:cNvSpPr txBox="1"/>
      </xdr:nvSpPr>
      <xdr:spPr>
        <a:xfrm>
          <a:off x="21088427" y="995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50394</xdr:rowOff>
    </xdr:from>
    <xdr:to>
      <xdr:col>29</xdr:col>
      <xdr:colOff>517525</xdr:colOff>
      <xdr:row>54</xdr:row>
      <xdr:rowOff>93828</xdr:rowOff>
    </xdr:to>
    <xdr:cxnSp macro="">
      <xdr:nvCxnSpPr>
        <xdr:cNvPr id="769" name="直線コネクタ 768"/>
        <xdr:cNvCxnSpPr/>
      </xdr:nvCxnSpPr>
      <xdr:spPr>
        <a:xfrm>
          <a:off x="19545300" y="93086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110236</xdr:rowOff>
    </xdr:from>
    <xdr:to>
      <xdr:col>29</xdr:col>
      <xdr:colOff>568325</xdr:colOff>
      <xdr:row>58</xdr:row>
      <xdr:rowOff>40386</xdr:rowOff>
    </xdr:to>
    <xdr:sp macro="" textlink="">
      <xdr:nvSpPr>
        <xdr:cNvPr id="770" name="フローチャート : 判断 769"/>
        <xdr:cNvSpPr/>
      </xdr:nvSpPr>
      <xdr:spPr>
        <a:xfrm>
          <a:off x="20383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31513</xdr:rowOff>
    </xdr:from>
    <xdr:ext cx="469744" cy="259045"/>
    <xdr:sp macro="" textlink="">
      <xdr:nvSpPr>
        <xdr:cNvPr id="771" name="テキスト ボックス 770"/>
        <xdr:cNvSpPr txBox="1"/>
      </xdr:nvSpPr>
      <xdr:spPr>
        <a:xfrm>
          <a:off x="20199427" y="997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8674</xdr:rowOff>
    </xdr:from>
    <xdr:to>
      <xdr:col>28</xdr:col>
      <xdr:colOff>314325</xdr:colOff>
      <xdr:row>54</xdr:row>
      <xdr:rowOff>50394</xdr:rowOff>
    </xdr:to>
    <xdr:cxnSp macro="">
      <xdr:nvCxnSpPr>
        <xdr:cNvPr id="772" name="直線コネクタ 771"/>
        <xdr:cNvCxnSpPr/>
      </xdr:nvCxnSpPr>
      <xdr:spPr>
        <a:xfrm>
          <a:off x="18656300" y="9266974"/>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98844</xdr:rowOff>
    </xdr:from>
    <xdr:to>
      <xdr:col>28</xdr:col>
      <xdr:colOff>365125</xdr:colOff>
      <xdr:row>58</xdr:row>
      <xdr:rowOff>28994</xdr:rowOff>
    </xdr:to>
    <xdr:sp macro="" textlink="">
      <xdr:nvSpPr>
        <xdr:cNvPr id="773" name="フローチャート : 判断 772"/>
        <xdr:cNvSpPr/>
      </xdr:nvSpPr>
      <xdr:spPr>
        <a:xfrm>
          <a:off x="19494500" y="987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20121</xdr:rowOff>
    </xdr:from>
    <xdr:ext cx="469744" cy="259045"/>
    <xdr:sp macro="" textlink="">
      <xdr:nvSpPr>
        <xdr:cNvPr id="774" name="テキスト ボックス 773"/>
        <xdr:cNvSpPr txBox="1"/>
      </xdr:nvSpPr>
      <xdr:spPr>
        <a:xfrm>
          <a:off x="19310427" y="996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52400</xdr:rowOff>
    </xdr:from>
    <xdr:to>
      <xdr:col>27</xdr:col>
      <xdr:colOff>161925</xdr:colOff>
      <xdr:row>57</xdr:row>
      <xdr:rowOff>154000</xdr:rowOff>
    </xdr:to>
    <xdr:sp macro="" textlink="">
      <xdr:nvSpPr>
        <xdr:cNvPr id="775" name="フローチャート : 判断 774"/>
        <xdr:cNvSpPr/>
      </xdr:nvSpPr>
      <xdr:spPr>
        <a:xfrm>
          <a:off x="18605500" y="98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145127</xdr:rowOff>
    </xdr:from>
    <xdr:ext cx="469744" cy="259045"/>
    <xdr:sp macro="" textlink="">
      <xdr:nvSpPr>
        <xdr:cNvPr id="776" name="テキスト ボックス 775"/>
        <xdr:cNvSpPr txBox="1"/>
      </xdr:nvSpPr>
      <xdr:spPr>
        <a:xfrm>
          <a:off x="18421427" y="99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7" name="テキスト ボックス 77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8" name="テキスト ボックス 77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9" name="テキスト ボックス 77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0" name="テキスト ボックス 77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1" name="テキスト ボックス 78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27178</xdr:rowOff>
    </xdr:from>
    <xdr:to>
      <xdr:col>32</xdr:col>
      <xdr:colOff>238125</xdr:colOff>
      <xdr:row>54</xdr:row>
      <xdr:rowOff>128778</xdr:rowOff>
    </xdr:to>
    <xdr:sp macro="" textlink="">
      <xdr:nvSpPr>
        <xdr:cNvPr id="782" name="円/楕円 781"/>
        <xdr:cNvSpPr/>
      </xdr:nvSpPr>
      <xdr:spPr>
        <a:xfrm>
          <a:off x="22110700" y="928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50055</xdr:rowOff>
    </xdr:from>
    <xdr:ext cx="534377" cy="259045"/>
    <xdr:sp macro="" textlink="">
      <xdr:nvSpPr>
        <xdr:cNvPr id="783" name="貸付金該当値テキスト"/>
        <xdr:cNvSpPr txBox="1"/>
      </xdr:nvSpPr>
      <xdr:spPr>
        <a:xfrm>
          <a:off x="22212300" y="91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21,620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12509</xdr:rowOff>
    </xdr:from>
    <xdr:to>
      <xdr:col>31</xdr:col>
      <xdr:colOff>85725</xdr:colOff>
      <xdr:row>54</xdr:row>
      <xdr:rowOff>114109</xdr:rowOff>
    </xdr:to>
    <xdr:sp macro="" textlink="">
      <xdr:nvSpPr>
        <xdr:cNvPr id="784" name="円/楕円 783"/>
        <xdr:cNvSpPr/>
      </xdr:nvSpPr>
      <xdr:spPr>
        <a:xfrm>
          <a:off x="21272500" y="927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130636</xdr:rowOff>
    </xdr:from>
    <xdr:ext cx="534377" cy="259045"/>
    <xdr:sp macro="" textlink="">
      <xdr:nvSpPr>
        <xdr:cNvPr id="785" name="テキスト ボックス 784"/>
        <xdr:cNvSpPr txBox="1"/>
      </xdr:nvSpPr>
      <xdr:spPr>
        <a:xfrm>
          <a:off x="21056111" y="904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22,005</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43028</xdr:rowOff>
    </xdr:from>
    <xdr:to>
      <xdr:col>29</xdr:col>
      <xdr:colOff>568325</xdr:colOff>
      <xdr:row>54</xdr:row>
      <xdr:rowOff>144628</xdr:rowOff>
    </xdr:to>
    <xdr:sp macro="" textlink="">
      <xdr:nvSpPr>
        <xdr:cNvPr id="786" name="円/楕円 785"/>
        <xdr:cNvSpPr/>
      </xdr:nvSpPr>
      <xdr:spPr>
        <a:xfrm>
          <a:off x="20383500" y="930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161155</xdr:rowOff>
    </xdr:from>
    <xdr:ext cx="534377" cy="259045"/>
    <xdr:sp macro="" textlink="">
      <xdr:nvSpPr>
        <xdr:cNvPr id="787" name="テキスト ボックス 786"/>
        <xdr:cNvSpPr txBox="1"/>
      </xdr:nvSpPr>
      <xdr:spPr>
        <a:xfrm>
          <a:off x="20167111" y="90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21,204</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171044</xdr:rowOff>
    </xdr:from>
    <xdr:to>
      <xdr:col>28</xdr:col>
      <xdr:colOff>365125</xdr:colOff>
      <xdr:row>54</xdr:row>
      <xdr:rowOff>101194</xdr:rowOff>
    </xdr:to>
    <xdr:sp macro="" textlink="">
      <xdr:nvSpPr>
        <xdr:cNvPr id="788" name="円/楕円 787"/>
        <xdr:cNvSpPr/>
      </xdr:nvSpPr>
      <xdr:spPr>
        <a:xfrm>
          <a:off x="19494500" y="925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117721</xdr:rowOff>
    </xdr:from>
    <xdr:ext cx="534377" cy="259045"/>
    <xdr:sp macro="" textlink="">
      <xdr:nvSpPr>
        <xdr:cNvPr id="789" name="テキスト ボックス 788"/>
        <xdr:cNvSpPr txBox="1"/>
      </xdr:nvSpPr>
      <xdr:spPr>
        <a:xfrm>
          <a:off x="19278111" y="903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22,344</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129324</xdr:rowOff>
    </xdr:from>
    <xdr:to>
      <xdr:col>27</xdr:col>
      <xdr:colOff>161925</xdr:colOff>
      <xdr:row>54</xdr:row>
      <xdr:rowOff>59474</xdr:rowOff>
    </xdr:to>
    <xdr:sp macro="" textlink="">
      <xdr:nvSpPr>
        <xdr:cNvPr id="790" name="円/楕円 789"/>
        <xdr:cNvSpPr/>
      </xdr:nvSpPr>
      <xdr:spPr>
        <a:xfrm>
          <a:off x="18605500" y="921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76001</xdr:rowOff>
    </xdr:from>
    <xdr:ext cx="534377" cy="259045"/>
    <xdr:sp macro="" textlink="">
      <xdr:nvSpPr>
        <xdr:cNvPr id="791" name="テキスト ボックス 790"/>
        <xdr:cNvSpPr txBox="1"/>
      </xdr:nvSpPr>
      <xdr:spPr>
        <a:xfrm>
          <a:off x="18389111" y="899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2" name="正方形/長方形 79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3" name="正方形/長方形 79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4" name="正方形/長方形 79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5" name="正方形/長方形 79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6" name="正方形/長方形 79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7" name="正方形/長方形 79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8" name="正方形/長方形 79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42,961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9" name="正方形/長方形 79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0" name="テキスト ボックス 79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1" name="直線コネクタ 80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2" name="テキスト ボックス 80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3" name="直線コネクタ 80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4" name="テキスト ボックス 80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5" name="直線コネクタ 80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6" name="テキスト ボックス 80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7" name="直線コネクタ 80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8" name="テキスト ボックス 80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09" name="直線コネクタ 80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0" name="テキスト ボックス 80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1" name="直線コネクタ 81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12" name="テキスト ボックス 81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3" name="直線コネクタ 81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14" name="テキスト ボックス 81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6" name="テキスト ボックス 81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115239</xdr:rowOff>
    </xdr:from>
    <xdr:to>
      <xdr:col>32</xdr:col>
      <xdr:colOff>186689</xdr:colOff>
      <xdr:row>78</xdr:row>
      <xdr:rowOff>50121</xdr:rowOff>
    </xdr:to>
    <xdr:cxnSp macro="">
      <xdr:nvCxnSpPr>
        <xdr:cNvPr id="818" name="直線コネクタ 817"/>
        <xdr:cNvCxnSpPr/>
      </xdr:nvCxnSpPr>
      <xdr:spPr>
        <a:xfrm flipV="1">
          <a:off x="22159595" y="12116739"/>
          <a:ext cx="1269" cy="1306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53948</xdr:rowOff>
    </xdr:from>
    <xdr:ext cx="534377" cy="259045"/>
    <xdr:sp macro="" textlink="">
      <xdr:nvSpPr>
        <xdr:cNvPr id="819" name="繰出金最小値テキスト"/>
        <xdr:cNvSpPr txBox="1"/>
      </xdr:nvSpPr>
      <xdr:spPr>
        <a:xfrm>
          <a:off x="22212300" y="134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26,743</a:t>
          </a:r>
          <a:endParaRPr kumimoji="1" lang="ja-JP" altLang="en-US" sz="1000" b="1">
            <a:latin typeface="ＭＳ Ｐゴシック"/>
          </a:endParaRPr>
        </a:p>
      </xdr:txBody>
    </xdr:sp>
    <xdr:clientData/>
  </xdr:oneCellAnchor>
  <xdr:twoCellAnchor>
    <xdr:from>
      <xdr:col>32</xdr:col>
      <xdr:colOff>98425</xdr:colOff>
      <xdr:row>78</xdr:row>
      <xdr:rowOff>50121</xdr:rowOff>
    </xdr:from>
    <xdr:to>
      <xdr:col>32</xdr:col>
      <xdr:colOff>276225</xdr:colOff>
      <xdr:row>78</xdr:row>
      <xdr:rowOff>50121</xdr:rowOff>
    </xdr:to>
    <xdr:cxnSp macro="">
      <xdr:nvCxnSpPr>
        <xdr:cNvPr id="820" name="直線コネクタ 819"/>
        <xdr:cNvCxnSpPr/>
      </xdr:nvCxnSpPr>
      <xdr:spPr>
        <a:xfrm>
          <a:off x="22072600" y="13423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61916</xdr:rowOff>
    </xdr:from>
    <xdr:ext cx="534377" cy="259045"/>
    <xdr:sp macro="" textlink="">
      <xdr:nvSpPr>
        <xdr:cNvPr id="821" name="繰出金最大値テキスト"/>
        <xdr:cNvSpPr txBox="1"/>
      </xdr:nvSpPr>
      <xdr:spPr>
        <a:xfrm>
          <a:off x="22212300" y="118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66,749</a:t>
          </a:r>
          <a:endParaRPr kumimoji="1" lang="ja-JP" altLang="en-US" sz="1000" b="1">
            <a:latin typeface="ＭＳ Ｐゴシック"/>
          </a:endParaRPr>
        </a:p>
      </xdr:txBody>
    </xdr:sp>
    <xdr:clientData/>
  </xdr:oneCellAnchor>
  <xdr:twoCellAnchor>
    <xdr:from>
      <xdr:col>32</xdr:col>
      <xdr:colOff>98425</xdr:colOff>
      <xdr:row>70</xdr:row>
      <xdr:rowOff>115239</xdr:rowOff>
    </xdr:from>
    <xdr:to>
      <xdr:col>32</xdr:col>
      <xdr:colOff>276225</xdr:colOff>
      <xdr:row>70</xdr:row>
      <xdr:rowOff>115239</xdr:rowOff>
    </xdr:to>
    <xdr:cxnSp macro="">
      <xdr:nvCxnSpPr>
        <xdr:cNvPr id="822" name="直線コネクタ 821"/>
        <xdr:cNvCxnSpPr/>
      </xdr:nvCxnSpPr>
      <xdr:spPr>
        <a:xfrm>
          <a:off x="22072600" y="121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87644</xdr:rowOff>
    </xdr:from>
    <xdr:to>
      <xdr:col>32</xdr:col>
      <xdr:colOff>187325</xdr:colOff>
      <xdr:row>77</xdr:row>
      <xdr:rowOff>23538</xdr:rowOff>
    </xdr:to>
    <xdr:cxnSp macro="">
      <xdr:nvCxnSpPr>
        <xdr:cNvPr id="823" name="直線コネクタ 822"/>
        <xdr:cNvCxnSpPr/>
      </xdr:nvCxnSpPr>
      <xdr:spPr>
        <a:xfrm flipV="1">
          <a:off x="21323300" y="13117844"/>
          <a:ext cx="838200" cy="10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108185</xdr:rowOff>
    </xdr:from>
    <xdr:ext cx="534377" cy="259045"/>
    <xdr:sp macro="" textlink="">
      <xdr:nvSpPr>
        <xdr:cNvPr id="824" name="繰出金平均値テキスト"/>
        <xdr:cNvSpPr txBox="1"/>
      </xdr:nvSpPr>
      <xdr:spPr>
        <a:xfrm>
          <a:off x="22212300" y="1279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39,860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85308</xdr:rowOff>
    </xdr:from>
    <xdr:to>
      <xdr:col>32</xdr:col>
      <xdr:colOff>238125</xdr:colOff>
      <xdr:row>76</xdr:row>
      <xdr:rowOff>15458</xdr:rowOff>
    </xdr:to>
    <xdr:sp macro="" textlink="">
      <xdr:nvSpPr>
        <xdr:cNvPr id="825" name="フローチャート : 判断 824"/>
        <xdr:cNvSpPr/>
      </xdr:nvSpPr>
      <xdr:spPr>
        <a:xfrm>
          <a:off x="22110700" y="1294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87253</xdr:rowOff>
    </xdr:from>
    <xdr:to>
      <xdr:col>31</xdr:col>
      <xdr:colOff>34925</xdr:colOff>
      <xdr:row>77</xdr:row>
      <xdr:rowOff>23538</xdr:rowOff>
    </xdr:to>
    <xdr:cxnSp macro="">
      <xdr:nvCxnSpPr>
        <xdr:cNvPr id="826" name="直線コネクタ 825"/>
        <xdr:cNvCxnSpPr/>
      </xdr:nvCxnSpPr>
      <xdr:spPr>
        <a:xfrm>
          <a:off x="20434300" y="12946003"/>
          <a:ext cx="889000" cy="27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49254</xdr:rowOff>
    </xdr:from>
    <xdr:to>
      <xdr:col>31</xdr:col>
      <xdr:colOff>85725</xdr:colOff>
      <xdr:row>76</xdr:row>
      <xdr:rowOff>150854</xdr:rowOff>
    </xdr:to>
    <xdr:sp macro="" textlink="">
      <xdr:nvSpPr>
        <xdr:cNvPr id="827" name="フローチャート : 判断 826"/>
        <xdr:cNvSpPr/>
      </xdr:nvSpPr>
      <xdr:spPr>
        <a:xfrm>
          <a:off x="21272500" y="1307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167381</xdr:rowOff>
    </xdr:from>
    <xdr:ext cx="534377" cy="259045"/>
    <xdr:sp macro="" textlink="">
      <xdr:nvSpPr>
        <xdr:cNvPr id="828" name="テキスト ボックス 827"/>
        <xdr:cNvSpPr txBox="1"/>
      </xdr:nvSpPr>
      <xdr:spPr>
        <a:xfrm>
          <a:off x="21056111" y="1285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87253</xdr:rowOff>
    </xdr:from>
    <xdr:to>
      <xdr:col>29</xdr:col>
      <xdr:colOff>517525</xdr:colOff>
      <xdr:row>75</xdr:row>
      <xdr:rowOff>113998</xdr:rowOff>
    </xdr:to>
    <xdr:cxnSp macro="">
      <xdr:nvCxnSpPr>
        <xdr:cNvPr id="829" name="直線コネクタ 828"/>
        <xdr:cNvCxnSpPr/>
      </xdr:nvCxnSpPr>
      <xdr:spPr>
        <a:xfrm flipV="1">
          <a:off x="19545300" y="12946003"/>
          <a:ext cx="889000" cy="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79919</xdr:rowOff>
    </xdr:from>
    <xdr:to>
      <xdr:col>29</xdr:col>
      <xdr:colOff>568325</xdr:colOff>
      <xdr:row>77</xdr:row>
      <xdr:rowOff>10069</xdr:rowOff>
    </xdr:to>
    <xdr:sp macro="" textlink="">
      <xdr:nvSpPr>
        <xdr:cNvPr id="830" name="フローチャート : 判断 829"/>
        <xdr:cNvSpPr/>
      </xdr:nvSpPr>
      <xdr:spPr>
        <a:xfrm>
          <a:off x="20383500" y="1311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1196</xdr:rowOff>
    </xdr:from>
    <xdr:ext cx="534377" cy="259045"/>
    <xdr:sp macro="" textlink="">
      <xdr:nvSpPr>
        <xdr:cNvPr id="831" name="テキスト ボックス 830"/>
        <xdr:cNvSpPr txBox="1"/>
      </xdr:nvSpPr>
      <xdr:spPr>
        <a:xfrm>
          <a:off x="20167111" y="1320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113998</xdr:rowOff>
    </xdr:from>
    <xdr:to>
      <xdr:col>28</xdr:col>
      <xdr:colOff>314325</xdr:colOff>
      <xdr:row>75</xdr:row>
      <xdr:rowOff>158477</xdr:rowOff>
    </xdr:to>
    <xdr:cxnSp macro="">
      <xdr:nvCxnSpPr>
        <xdr:cNvPr id="832" name="直線コネクタ 831"/>
        <xdr:cNvCxnSpPr/>
      </xdr:nvCxnSpPr>
      <xdr:spPr>
        <a:xfrm flipV="1">
          <a:off x="18656300" y="12972748"/>
          <a:ext cx="889000" cy="4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98011</xdr:rowOff>
    </xdr:from>
    <xdr:to>
      <xdr:col>28</xdr:col>
      <xdr:colOff>365125</xdr:colOff>
      <xdr:row>77</xdr:row>
      <xdr:rowOff>28161</xdr:rowOff>
    </xdr:to>
    <xdr:sp macro="" textlink="">
      <xdr:nvSpPr>
        <xdr:cNvPr id="833" name="フローチャート : 判断 832"/>
        <xdr:cNvSpPr/>
      </xdr:nvSpPr>
      <xdr:spPr>
        <a:xfrm>
          <a:off x="19494500" y="1312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19288</xdr:rowOff>
    </xdr:from>
    <xdr:ext cx="534377" cy="259045"/>
    <xdr:sp macro="" textlink="">
      <xdr:nvSpPr>
        <xdr:cNvPr id="834" name="テキスト ボックス 833"/>
        <xdr:cNvSpPr txBox="1"/>
      </xdr:nvSpPr>
      <xdr:spPr>
        <a:xfrm>
          <a:off x="19278111" y="1322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65126</xdr:rowOff>
    </xdr:from>
    <xdr:to>
      <xdr:col>27</xdr:col>
      <xdr:colOff>161925</xdr:colOff>
      <xdr:row>76</xdr:row>
      <xdr:rowOff>166726</xdr:rowOff>
    </xdr:to>
    <xdr:sp macro="" textlink="">
      <xdr:nvSpPr>
        <xdr:cNvPr id="835" name="フローチャート : 判断 834"/>
        <xdr:cNvSpPr/>
      </xdr:nvSpPr>
      <xdr:spPr>
        <a:xfrm>
          <a:off x="18605500" y="130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157853</xdr:rowOff>
    </xdr:from>
    <xdr:ext cx="534377" cy="259045"/>
    <xdr:sp macro="" textlink="">
      <xdr:nvSpPr>
        <xdr:cNvPr id="836" name="テキスト ボックス 835"/>
        <xdr:cNvSpPr txBox="1"/>
      </xdr:nvSpPr>
      <xdr:spPr>
        <a:xfrm>
          <a:off x="18389111" y="1318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35,228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36844</xdr:rowOff>
    </xdr:from>
    <xdr:to>
      <xdr:col>32</xdr:col>
      <xdr:colOff>238125</xdr:colOff>
      <xdr:row>76</xdr:row>
      <xdr:rowOff>138444</xdr:rowOff>
    </xdr:to>
    <xdr:sp macro="" textlink="">
      <xdr:nvSpPr>
        <xdr:cNvPr id="842" name="円/楕円 841"/>
        <xdr:cNvSpPr/>
      </xdr:nvSpPr>
      <xdr:spPr>
        <a:xfrm>
          <a:off x="22110700" y="130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15271</xdr:rowOff>
    </xdr:from>
    <xdr:ext cx="534377" cy="259045"/>
    <xdr:sp macro="" textlink="">
      <xdr:nvSpPr>
        <xdr:cNvPr id="843" name="繰出金該当値テキスト"/>
        <xdr:cNvSpPr txBox="1"/>
      </xdr:nvSpPr>
      <xdr:spPr>
        <a:xfrm>
          <a:off x="22212300" y="13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36,094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144188</xdr:rowOff>
    </xdr:from>
    <xdr:to>
      <xdr:col>31</xdr:col>
      <xdr:colOff>85725</xdr:colOff>
      <xdr:row>77</xdr:row>
      <xdr:rowOff>74338</xdr:rowOff>
    </xdr:to>
    <xdr:sp macro="" textlink="">
      <xdr:nvSpPr>
        <xdr:cNvPr id="844" name="円/楕円 843"/>
        <xdr:cNvSpPr/>
      </xdr:nvSpPr>
      <xdr:spPr>
        <a:xfrm>
          <a:off x="21272500" y="1317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65465</xdr:rowOff>
    </xdr:from>
    <xdr:ext cx="534377" cy="259045"/>
    <xdr:sp macro="" textlink="">
      <xdr:nvSpPr>
        <xdr:cNvPr id="845" name="テキスト ボックス 844"/>
        <xdr:cNvSpPr txBox="1"/>
      </xdr:nvSpPr>
      <xdr:spPr>
        <a:xfrm>
          <a:off x="21056111" y="1326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36453</xdr:rowOff>
    </xdr:from>
    <xdr:to>
      <xdr:col>29</xdr:col>
      <xdr:colOff>568325</xdr:colOff>
      <xdr:row>75</xdr:row>
      <xdr:rowOff>138053</xdr:rowOff>
    </xdr:to>
    <xdr:sp macro="" textlink="">
      <xdr:nvSpPr>
        <xdr:cNvPr id="846" name="円/楕円 845"/>
        <xdr:cNvSpPr/>
      </xdr:nvSpPr>
      <xdr:spPr>
        <a:xfrm>
          <a:off x="20383500" y="1289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154580</xdr:rowOff>
    </xdr:from>
    <xdr:ext cx="534377" cy="259045"/>
    <xdr:sp macro="" textlink="">
      <xdr:nvSpPr>
        <xdr:cNvPr id="847" name="テキスト ボックス 846"/>
        <xdr:cNvSpPr txBox="1"/>
      </xdr:nvSpPr>
      <xdr:spPr>
        <a:xfrm>
          <a:off x="20167111" y="1267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41,356</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63198</xdr:rowOff>
    </xdr:from>
    <xdr:to>
      <xdr:col>28</xdr:col>
      <xdr:colOff>365125</xdr:colOff>
      <xdr:row>75</xdr:row>
      <xdr:rowOff>164799</xdr:rowOff>
    </xdr:to>
    <xdr:sp macro="" textlink="">
      <xdr:nvSpPr>
        <xdr:cNvPr id="848" name="円/楕円 847"/>
        <xdr:cNvSpPr/>
      </xdr:nvSpPr>
      <xdr:spPr>
        <a:xfrm>
          <a:off x="19494500" y="12921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9875</xdr:rowOff>
    </xdr:from>
    <xdr:ext cx="534377" cy="259045"/>
    <xdr:sp macro="" textlink="">
      <xdr:nvSpPr>
        <xdr:cNvPr id="849" name="テキスト ボックス 848"/>
        <xdr:cNvSpPr txBox="1"/>
      </xdr:nvSpPr>
      <xdr:spPr>
        <a:xfrm>
          <a:off x="19278111" y="1269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40,537</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107678</xdr:rowOff>
    </xdr:from>
    <xdr:to>
      <xdr:col>27</xdr:col>
      <xdr:colOff>161925</xdr:colOff>
      <xdr:row>76</xdr:row>
      <xdr:rowOff>37827</xdr:rowOff>
    </xdr:to>
    <xdr:sp macro="" textlink="">
      <xdr:nvSpPr>
        <xdr:cNvPr id="850" name="円/楕円 849"/>
        <xdr:cNvSpPr/>
      </xdr:nvSpPr>
      <xdr:spPr>
        <a:xfrm>
          <a:off x="18605500" y="1296642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54355</xdr:rowOff>
    </xdr:from>
    <xdr:ext cx="534377" cy="259045"/>
    <xdr:sp macro="" textlink="">
      <xdr:nvSpPr>
        <xdr:cNvPr id="851" name="テキスト ボックス 850"/>
        <xdr:cNvSpPr txBox="1"/>
      </xdr:nvSpPr>
      <xdr:spPr>
        <a:xfrm>
          <a:off x="18389111" y="127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39,175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歳出決算総額では、住民一人当たり</a:t>
          </a:r>
          <a:r>
            <a:rPr kumimoji="1" lang="en-US" altLang="ja-JP" sz="1100">
              <a:latin typeface="+mn-ea"/>
              <a:ea typeface="+mn-ea"/>
            </a:rPr>
            <a:t>391,429</a:t>
          </a:r>
          <a:r>
            <a:rPr kumimoji="1" lang="ja-JP" altLang="en-US" sz="1100">
              <a:latin typeface="+mn-ea"/>
              <a:ea typeface="+mn-ea"/>
            </a:rPr>
            <a:t>円となっている。</a:t>
          </a:r>
          <a:endParaRPr kumimoji="1" lang="en-US" altLang="ja-JP" sz="11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扶助費は、住民一人当たり</a:t>
          </a:r>
          <a:r>
            <a:rPr kumimoji="1" lang="en-US" altLang="ja-JP" sz="1100">
              <a:latin typeface="ＭＳ Ｐゴシック"/>
            </a:rPr>
            <a:t>72,997</a:t>
          </a:r>
          <a:r>
            <a:rPr kumimoji="1" lang="ja-JP" altLang="en-US" sz="1100">
              <a:latin typeface="ＭＳ Ｐゴシック"/>
            </a:rPr>
            <a:t>円となっており、前年度と比較すると</a:t>
          </a:r>
          <a:r>
            <a:rPr kumimoji="1" lang="en-US" altLang="ja-JP" sz="1100">
              <a:latin typeface="ＭＳ Ｐゴシック"/>
            </a:rPr>
            <a:t>7.1</a:t>
          </a:r>
          <a:r>
            <a:rPr kumimoji="1" lang="ja-JP" altLang="en-US" sz="1100">
              <a:latin typeface="ＭＳ Ｐゴシック"/>
            </a:rPr>
            <a:t>％増となっている。これは、子ども子育て支援制度の実施や介護・訓練等給付費、子ども妊産婦医療費助成費の増などによるものである。扶助費のほか人件費、公債費を含む義務的経費は類似団体と比較すると住民一人当たり</a:t>
          </a:r>
          <a:r>
            <a:rPr kumimoji="1" lang="en-US" altLang="ja-JP" sz="1100">
              <a:latin typeface="ＭＳ Ｐゴシック"/>
            </a:rPr>
            <a:t>19,979</a:t>
          </a:r>
          <a:r>
            <a:rPr kumimoji="1" lang="ja-JP" altLang="en-US" sz="1100">
              <a:latin typeface="ＭＳ Ｐゴシック"/>
            </a:rPr>
            <a:t>円高い状況となっている。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普通建設事業費は、住民一人当たり</a:t>
          </a:r>
          <a:r>
            <a:rPr kumimoji="1" lang="en-US" altLang="ja-JP" sz="1100">
              <a:latin typeface="ＭＳ Ｐゴシック"/>
            </a:rPr>
            <a:t>53,229</a:t>
          </a:r>
          <a:r>
            <a:rPr kumimoji="1" lang="ja-JP" altLang="en-US" sz="1100">
              <a:latin typeface="ＭＳ Ｐゴシック"/>
            </a:rPr>
            <a:t>円となっており前年度と比較すると</a:t>
          </a:r>
          <a:r>
            <a:rPr kumimoji="1" lang="en-US" altLang="ja-JP" sz="1100">
              <a:latin typeface="ＭＳ Ｐゴシック"/>
            </a:rPr>
            <a:t>63.6</a:t>
          </a:r>
          <a:r>
            <a:rPr kumimoji="1" lang="ja-JP" altLang="en-US" sz="1100">
              <a:latin typeface="ＭＳ Ｐゴシック"/>
            </a:rPr>
            <a:t>％の減となっている。これは、新幹線開業までの大型事業の終了や学校施設耐震化事業の進捗による減</a:t>
          </a:r>
          <a:r>
            <a:rPr kumimoji="1" lang="ja-JP" altLang="ja-JP" sz="1100">
              <a:solidFill>
                <a:schemeClr val="dk1"/>
              </a:solidFill>
              <a:effectLst/>
              <a:latin typeface="+mn-lt"/>
              <a:ea typeface="+mn-ea"/>
              <a:cs typeface="+mn-cs"/>
            </a:rPr>
            <a:t>など</a:t>
          </a:r>
          <a:r>
            <a:rPr kumimoji="1" lang="ja-JP" altLang="en-US" sz="1100">
              <a:solidFill>
                <a:schemeClr val="dk1"/>
              </a:solidFill>
              <a:effectLst/>
              <a:latin typeface="+mn-lt"/>
              <a:ea typeface="+mn-ea"/>
              <a:cs typeface="+mn-cs"/>
            </a:rPr>
            <a:t>に</a:t>
          </a:r>
          <a:r>
            <a:rPr kumimoji="1" lang="ja-JP" altLang="en-US" sz="1100">
              <a:latin typeface="ＭＳ Ｐゴシック"/>
            </a:rPr>
            <a:t>よるものである。普通建設事業費のほか災害復旧業費を含む投資的経費は、類似団体と比較すると住民一人当たり</a:t>
          </a:r>
          <a:r>
            <a:rPr kumimoji="1" lang="en-US" altLang="ja-JP" sz="1100">
              <a:latin typeface="ＭＳ Ｐゴシック"/>
            </a:rPr>
            <a:t>155</a:t>
          </a:r>
          <a:r>
            <a:rPr kumimoji="1" lang="ja-JP" altLang="en-US" sz="1100">
              <a:latin typeface="ＭＳ Ｐゴシック"/>
            </a:rPr>
            <a:t>円高い状況となっている。</a:t>
          </a:r>
          <a:endParaRPr kumimoji="1" lang="en-US" altLang="ja-JP" sz="11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そのほか、投資及び出資金や貸付金は、類似団体と比較して一人当たりのコストが高い状況となっているものの、その他の経費全体としては住民一人当たり</a:t>
          </a:r>
          <a:r>
            <a:rPr lang="en-US" altLang="ja-JP" sz="1100">
              <a:solidFill>
                <a:schemeClr val="dk1"/>
              </a:solidFill>
              <a:effectLst/>
              <a:latin typeface="+mn-lt"/>
              <a:ea typeface="+mn-ea"/>
              <a:cs typeface="+mn-cs"/>
            </a:rPr>
            <a:t>227</a:t>
          </a:r>
          <a:r>
            <a:rPr lang="ja-JP" altLang="en-US" sz="1100">
              <a:solidFill>
                <a:schemeClr val="dk1"/>
              </a:solidFill>
              <a:effectLst/>
              <a:latin typeface="+mn-lt"/>
              <a:ea typeface="+mn-ea"/>
              <a:cs typeface="+mn-cs"/>
            </a:rPr>
            <a:t>円低い状況となっている。</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今後とも、行財政改革推進方針に則り、事業の優先度、緊急度、事業効果等を勘案しながら、事業の選択と集中を更に徹底するとともに、公共施設等総合管理計画に基づき公共施設等の整理・再編や長寿命化にも取り組</a:t>
          </a:r>
          <a:r>
            <a:rPr lang="ja-JP" altLang="en-US" sz="1100">
              <a:solidFill>
                <a:schemeClr val="dk1"/>
              </a:solidFill>
              <a:effectLst/>
              <a:latin typeface="+mn-lt"/>
              <a:ea typeface="+mn-ea"/>
              <a:cs typeface="+mn-cs"/>
            </a:rPr>
            <a:t>んでいく。</a:t>
          </a:r>
          <a:endParaRPr kumimoji="1" lang="en-US" altLang="ja-JP" sz="11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3,527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109220</xdr:rowOff>
    </xdr:from>
    <xdr:to>
      <xdr:col>6</xdr:col>
      <xdr:colOff>510540</xdr:colOff>
      <xdr:row>39</xdr:row>
      <xdr:rowOff>116840</xdr:rowOff>
    </xdr:to>
    <xdr:cxnSp macro="">
      <xdr:nvCxnSpPr>
        <xdr:cNvPr id="56" name="直線コネクタ 55"/>
        <xdr:cNvCxnSpPr/>
      </xdr:nvCxnSpPr>
      <xdr:spPr>
        <a:xfrm flipV="1">
          <a:off x="4633595" y="5424170"/>
          <a:ext cx="127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120667</xdr:rowOff>
    </xdr:from>
    <xdr:ext cx="469744" cy="259045"/>
    <xdr:sp macro="" textlink="">
      <xdr:nvSpPr>
        <xdr:cNvPr id="57" name="議会費最小値テキスト"/>
        <xdr:cNvSpPr txBox="1"/>
      </xdr:nvSpPr>
      <xdr:spPr>
        <a:xfrm>
          <a:off x="4686300" y="680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2,043</a:t>
          </a:r>
          <a:endParaRPr kumimoji="1" lang="ja-JP" altLang="en-US" sz="1000" b="1">
            <a:latin typeface="ＭＳ Ｐゴシック"/>
          </a:endParaRPr>
        </a:p>
      </xdr:txBody>
    </xdr:sp>
    <xdr:clientData/>
  </xdr:oneCellAnchor>
  <xdr:twoCellAnchor>
    <xdr:from>
      <xdr:col>6</xdr:col>
      <xdr:colOff>422275</xdr:colOff>
      <xdr:row>39</xdr:row>
      <xdr:rowOff>116840</xdr:rowOff>
    </xdr:from>
    <xdr:to>
      <xdr:col>6</xdr:col>
      <xdr:colOff>600075</xdr:colOff>
      <xdr:row>39</xdr:row>
      <xdr:rowOff>116840</xdr:rowOff>
    </xdr:to>
    <xdr:cxnSp macro="">
      <xdr:nvCxnSpPr>
        <xdr:cNvPr id="58" name="直線コネクタ 57"/>
        <xdr:cNvCxnSpPr/>
      </xdr:nvCxnSpPr>
      <xdr:spPr>
        <a:xfrm>
          <a:off x="4546600" y="680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3,129</a:t>
          </a:r>
          <a:endParaRPr kumimoji="1" lang="ja-JP" altLang="en-US" sz="1000" b="1">
            <a:latin typeface="ＭＳ Ｐゴシック"/>
          </a:endParaRPr>
        </a:p>
      </xdr:txBody>
    </xdr:sp>
    <xdr:clientData/>
  </xdr:oneCellAnchor>
  <xdr:twoCellAnchor>
    <xdr:from>
      <xdr:col>6</xdr:col>
      <xdr:colOff>422275</xdr:colOff>
      <xdr:row>31</xdr:row>
      <xdr:rowOff>109220</xdr:rowOff>
    </xdr:from>
    <xdr:to>
      <xdr:col>6</xdr:col>
      <xdr:colOff>600075</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71120</xdr:rowOff>
    </xdr:from>
    <xdr:to>
      <xdr:col>6</xdr:col>
      <xdr:colOff>511175</xdr:colOff>
      <xdr:row>32</xdr:row>
      <xdr:rowOff>140970</xdr:rowOff>
    </xdr:to>
    <xdr:cxnSp macro="">
      <xdr:nvCxnSpPr>
        <xdr:cNvPr id="61" name="直線コネクタ 60"/>
        <xdr:cNvCxnSpPr/>
      </xdr:nvCxnSpPr>
      <xdr:spPr>
        <a:xfrm flipV="1">
          <a:off x="3797300" y="5557520"/>
          <a:ext cx="8382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99077</xdr:rowOff>
    </xdr:from>
    <xdr:ext cx="469744" cy="259045"/>
    <xdr:sp macro="" textlink="">
      <xdr:nvSpPr>
        <xdr:cNvPr id="62" name="議会費平均値テキスト"/>
        <xdr:cNvSpPr txBox="1"/>
      </xdr:nvSpPr>
      <xdr:spPr>
        <a:xfrm>
          <a:off x="4686300" y="609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3" name="フローチャート : 判断 62"/>
        <xdr:cNvSpPr/>
      </xdr:nvSpPr>
      <xdr:spPr>
        <a:xfrm>
          <a:off x="45847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140970</xdr:rowOff>
    </xdr:from>
    <xdr:to>
      <xdr:col>5</xdr:col>
      <xdr:colOff>358775</xdr:colOff>
      <xdr:row>33</xdr:row>
      <xdr:rowOff>123190</xdr:rowOff>
    </xdr:to>
    <xdr:cxnSp macro="">
      <xdr:nvCxnSpPr>
        <xdr:cNvPr id="64" name="直線コネクタ 63"/>
        <xdr:cNvCxnSpPr/>
      </xdr:nvCxnSpPr>
      <xdr:spPr>
        <a:xfrm flipV="1">
          <a:off x="2908300" y="5627370"/>
          <a:ext cx="8890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3810</xdr:rowOff>
    </xdr:from>
    <xdr:to>
      <xdr:col>5</xdr:col>
      <xdr:colOff>409575</xdr:colOff>
      <xdr:row>38</xdr:row>
      <xdr:rowOff>105410</xdr:rowOff>
    </xdr:to>
    <xdr:sp macro="" textlink="">
      <xdr:nvSpPr>
        <xdr:cNvPr id="65" name="フローチャート : 判断 64"/>
        <xdr:cNvSpPr/>
      </xdr:nvSpPr>
      <xdr:spPr>
        <a:xfrm>
          <a:off x="3746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96537</xdr:rowOff>
    </xdr:from>
    <xdr:ext cx="469744" cy="259045"/>
    <xdr:sp macro="" textlink="">
      <xdr:nvSpPr>
        <xdr:cNvPr id="66" name="テキスト ボックス 65"/>
        <xdr:cNvSpPr txBox="1"/>
      </xdr:nvSpPr>
      <xdr:spPr>
        <a:xfrm>
          <a:off x="356242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170180</xdr:rowOff>
    </xdr:from>
    <xdr:to>
      <xdr:col>4</xdr:col>
      <xdr:colOff>155575</xdr:colOff>
      <xdr:row>33</xdr:row>
      <xdr:rowOff>123190</xdr:rowOff>
    </xdr:to>
    <xdr:cxnSp macro="">
      <xdr:nvCxnSpPr>
        <xdr:cNvPr id="67" name="直線コネクタ 66"/>
        <xdr:cNvCxnSpPr/>
      </xdr:nvCxnSpPr>
      <xdr:spPr>
        <a:xfrm>
          <a:off x="2019300" y="5656580"/>
          <a:ext cx="889000" cy="1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25400</xdr:rowOff>
    </xdr:from>
    <xdr:to>
      <xdr:col>4</xdr:col>
      <xdr:colOff>206375</xdr:colOff>
      <xdr:row>38</xdr:row>
      <xdr:rowOff>127000</xdr:rowOff>
    </xdr:to>
    <xdr:sp macro="" textlink="">
      <xdr:nvSpPr>
        <xdr:cNvPr id="68" name="フローチャート : 判断 67"/>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118127</xdr:rowOff>
    </xdr:from>
    <xdr:ext cx="469744" cy="259045"/>
    <xdr:sp macro="" textlink="">
      <xdr:nvSpPr>
        <xdr:cNvPr id="69" name="テキスト ボックス 68"/>
        <xdr:cNvSpPr txBox="1"/>
      </xdr:nvSpPr>
      <xdr:spPr>
        <a:xfrm>
          <a:off x="2673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80010</xdr:rowOff>
    </xdr:from>
    <xdr:to>
      <xdr:col>2</xdr:col>
      <xdr:colOff>638175</xdr:colOff>
      <xdr:row>32</xdr:row>
      <xdr:rowOff>170180</xdr:rowOff>
    </xdr:to>
    <xdr:cxnSp macro="">
      <xdr:nvCxnSpPr>
        <xdr:cNvPr id="70" name="直線コネクタ 69"/>
        <xdr:cNvCxnSpPr/>
      </xdr:nvCxnSpPr>
      <xdr:spPr>
        <a:xfrm>
          <a:off x="1130300" y="5223510"/>
          <a:ext cx="889000" cy="4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39370</xdr:rowOff>
    </xdr:from>
    <xdr:to>
      <xdr:col>3</xdr:col>
      <xdr:colOff>3175</xdr:colOff>
      <xdr:row>37</xdr:row>
      <xdr:rowOff>140970</xdr:rowOff>
    </xdr:to>
    <xdr:sp macro="" textlink="">
      <xdr:nvSpPr>
        <xdr:cNvPr id="71" name="フローチャート : 判断 70"/>
        <xdr:cNvSpPr/>
      </xdr:nvSpPr>
      <xdr:spPr>
        <a:xfrm>
          <a:off x="1968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132097</xdr:rowOff>
    </xdr:from>
    <xdr:ext cx="469744" cy="259045"/>
    <xdr:sp macro="" textlink="">
      <xdr:nvSpPr>
        <xdr:cNvPr id="72" name="テキスト ボックス 71"/>
        <xdr:cNvSpPr txBox="1"/>
      </xdr:nvSpPr>
      <xdr:spPr>
        <a:xfrm>
          <a:off x="1784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36830</xdr:rowOff>
    </xdr:from>
    <xdr:to>
      <xdr:col>1</xdr:col>
      <xdr:colOff>485775</xdr:colOff>
      <xdr:row>35</xdr:row>
      <xdr:rowOff>138430</xdr:rowOff>
    </xdr:to>
    <xdr:sp macro="" textlink="">
      <xdr:nvSpPr>
        <xdr:cNvPr id="73" name="フローチャート : 判断 72"/>
        <xdr:cNvSpPr/>
      </xdr:nvSpPr>
      <xdr:spPr>
        <a:xfrm>
          <a:off x="10795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129557</xdr:rowOff>
    </xdr:from>
    <xdr:ext cx="469744" cy="259045"/>
    <xdr:sp macro="" textlink="">
      <xdr:nvSpPr>
        <xdr:cNvPr id="74" name="テキスト ボックス 73"/>
        <xdr:cNvSpPr txBox="1"/>
      </xdr:nvSpPr>
      <xdr:spPr>
        <a:xfrm>
          <a:off x="895427" y="613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20320</xdr:rowOff>
    </xdr:from>
    <xdr:to>
      <xdr:col>6</xdr:col>
      <xdr:colOff>561975</xdr:colOff>
      <xdr:row>32</xdr:row>
      <xdr:rowOff>121920</xdr:rowOff>
    </xdr:to>
    <xdr:sp macro="" textlink="">
      <xdr:nvSpPr>
        <xdr:cNvPr id="80" name="円/楕円 79"/>
        <xdr:cNvSpPr/>
      </xdr:nvSpPr>
      <xdr:spPr>
        <a:xfrm>
          <a:off x="45847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43197</xdr:rowOff>
    </xdr:from>
    <xdr:ext cx="469744" cy="259045"/>
    <xdr:sp macro="" textlink="">
      <xdr:nvSpPr>
        <xdr:cNvPr id="81" name="議会費該当値テキスト"/>
        <xdr:cNvSpPr txBox="1"/>
      </xdr:nvSpPr>
      <xdr:spPr>
        <a:xfrm>
          <a:off x="4686300" y="53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90170</xdr:rowOff>
    </xdr:from>
    <xdr:to>
      <xdr:col>5</xdr:col>
      <xdr:colOff>409575</xdr:colOff>
      <xdr:row>33</xdr:row>
      <xdr:rowOff>20320</xdr:rowOff>
    </xdr:to>
    <xdr:sp macro="" textlink="">
      <xdr:nvSpPr>
        <xdr:cNvPr id="82" name="円/楕円 81"/>
        <xdr:cNvSpPr/>
      </xdr:nvSpPr>
      <xdr:spPr>
        <a:xfrm>
          <a:off x="3746500" y="55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36847</xdr:rowOff>
    </xdr:from>
    <xdr:ext cx="469744" cy="259045"/>
    <xdr:sp macro="" textlink="">
      <xdr:nvSpPr>
        <xdr:cNvPr id="83" name="テキスト ボックス 82"/>
        <xdr:cNvSpPr txBox="1"/>
      </xdr:nvSpPr>
      <xdr:spPr>
        <a:xfrm>
          <a:off x="3562427" y="53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72390</xdr:rowOff>
    </xdr:from>
    <xdr:to>
      <xdr:col>4</xdr:col>
      <xdr:colOff>206375</xdr:colOff>
      <xdr:row>34</xdr:row>
      <xdr:rowOff>2540</xdr:rowOff>
    </xdr:to>
    <xdr:sp macro="" textlink="">
      <xdr:nvSpPr>
        <xdr:cNvPr id="84" name="円/楕円 83"/>
        <xdr:cNvSpPr/>
      </xdr:nvSpPr>
      <xdr:spPr>
        <a:xfrm>
          <a:off x="28575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19067</xdr:rowOff>
    </xdr:from>
    <xdr:ext cx="469744" cy="259045"/>
    <xdr:sp macro="" textlink="">
      <xdr:nvSpPr>
        <xdr:cNvPr id="85" name="テキスト ボックス 84"/>
        <xdr:cNvSpPr txBox="1"/>
      </xdr:nvSpPr>
      <xdr:spPr>
        <a:xfrm>
          <a:off x="2673427" y="550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119380</xdr:rowOff>
    </xdr:from>
    <xdr:to>
      <xdr:col>3</xdr:col>
      <xdr:colOff>3175</xdr:colOff>
      <xdr:row>33</xdr:row>
      <xdr:rowOff>49530</xdr:rowOff>
    </xdr:to>
    <xdr:sp macro="" textlink="">
      <xdr:nvSpPr>
        <xdr:cNvPr id="86" name="円/楕円 85"/>
        <xdr:cNvSpPr/>
      </xdr:nvSpPr>
      <xdr:spPr>
        <a:xfrm>
          <a:off x="1968500" y="56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66057</xdr:rowOff>
    </xdr:from>
    <xdr:ext cx="469744" cy="259045"/>
    <xdr:sp macro="" textlink="">
      <xdr:nvSpPr>
        <xdr:cNvPr id="87" name="テキスト ボックス 86"/>
        <xdr:cNvSpPr txBox="1"/>
      </xdr:nvSpPr>
      <xdr:spPr>
        <a:xfrm>
          <a:off x="1784427" y="538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2,946</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29210</xdr:rowOff>
    </xdr:from>
    <xdr:to>
      <xdr:col>1</xdr:col>
      <xdr:colOff>485775</xdr:colOff>
      <xdr:row>30</xdr:row>
      <xdr:rowOff>130810</xdr:rowOff>
    </xdr:to>
    <xdr:sp macro="" textlink="">
      <xdr:nvSpPr>
        <xdr:cNvPr id="88" name="円/楕円 87"/>
        <xdr:cNvSpPr/>
      </xdr:nvSpPr>
      <xdr:spPr>
        <a:xfrm>
          <a:off x="1079500" y="517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28</xdr:row>
      <xdr:rowOff>147337</xdr:rowOff>
    </xdr:from>
    <xdr:ext cx="469744" cy="259045"/>
    <xdr:sp macro="" textlink="">
      <xdr:nvSpPr>
        <xdr:cNvPr id="89" name="テキスト ボックス 88"/>
        <xdr:cNvSpPr txBox="1"/>
      </xdr:nvSpPr>
      <xdr:spPr>
        <a:xfrm>
          <a:off x="895427" y="4947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118326</xdr:rowOff>
    </xdr:from>
    <xdr:to>
      <xdr:col>6</xdr:col>
      <xdr:colOff>510540</xdr:colOff>
      <xdr:row>59</xdr:row>
      <xdr:rowOff>74016</xdr:rowOff>
    </xdr:to>
    <xdr:cxnSp macro="">
      <xdr:nvCxnSpPr>
        <xdr:cNvPr id="114" name="直線コネクタ 113"/>
        <xdr:cNvCxnSpPr/>
      </xdr:nvCxnSpPr>
      <xdr:spPr>
        <a:xfrm flipV="1">
          <a:off x="4633595" y="8862276"/>
          <a:ext cx="1270" cy="132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77843</xdr:rowOff>
    </xdr:from>
    <xdr:ext cx="534377" cy="259045"/>
    <xdr:sp macro="" textlink="">
      <xdr:nvSpPr>
        <xdr:cNvPr id="115" name="総務費最小値テキスト"/>
        <xdr:cNvSpPr txBox="1"/>
      </xdr:nvSpPr>
      <xdr:spPr>
        <a:xfrm>
          <a:off x="4686300" y="1019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29,224</a:t>
          </a:r>
          <a:endParaRPr kumimoji="1" lang="ja-JP" altLang="en-US" sz="1000" b="1">
            <a:latin typeface="ＭＳ Ｐゴシック"/>
          </a:endParaRPr>
        </a:p>
      </xdr:txBody>
    </xdr:sp>
    <xdr:clientData/>
  </xdr:oneCellAnchor>
  <xdr:twoCellAnchor>
    <xdr:from>
      <xdr:col>6</xdr:col>
      <xdr:colOff>422275</xdr:colOff>
      <xdr:row>59</xdr:row>
      <xdr:rowOff>74016</xdr:rowOff>
    </xdr:from>
    <xdr:to>
      <xdr:col>6</xdr:col>
      <xdr:colOff>600075</xdr:colOff>
      <xdr:row>59</xdr:row>
      <xdr:rowOff>74016</xdr:rowOff>
    </xdr:to>
    <xdr:cxnSp macro="">
      <xdr:nvCxnSpPr>
        <xdr:cNvPr id="116" name="直線コネクタ 115"/>
        <xdr:cNvCxnSpPr/>
      </xdr:nvCxnSpPr>
      <xdr:spPr>
        <a:xfrm>
          <a:off x="4546600" y="1018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65003</xdr:rowOff>
    </xdr:from>
    <xdr:ext cx="534377" cy="259045"/>
    <xdr:sp macro="" textlink="">
      <xdr:nvSpPr>
        <xdr:cNvPr id="117" name="総務費最大値テキスト"/>
        <xdr:cNvSpPr txBox="1"/>
      </xdr:nvSpPr>
      <xdr:spPr>
        <a:xfrm>
          <a:off x="4686300" y="863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64,061</a:t>
          </a:r>
          <a:endParaRPr kumimoji="1" lang="ja-JP" altLang="en-US" sz="1000" b="1">
            <a:latin typeface="ＭＳ Ｐゴシック"/>
          </a:endParaRPr>
        </a:p>
      </xdr:txBody>
    </xdr:sp>
    <xdr:clientData/>
  </xdr:oneCellAnchor>
  <xdr:twoCellAnchor>
    <xdr:from>
      <xdr:col>6</xdr:col>
      <xdr:colOff>422275</xdr:colOff>
      <xdr:row>51</xdr:row>
      <xdr:rowOff>118326</xdr:rowOff>
    </xdr:from>
    <xdr:to>
      <xdr:col>6</xdr:col>
      <xdr:colOff>600075</xdr:colOff>
      <xdr:row>51</xdr:row>
      <xdr:rowOff>118326</xdr:rowOff>
    </xdr:to>
    <xdr:cxnSp macro="">
      <xdr:nvCxnSpPr>
        <xdr:cNvPr id="118" name="直線コネクタ 117"/>
        <xdr:cNvCxnSpPr/>
      </xdr:nvCxnSpPr>
      <xdr:spPr>
        <a:xfrm>
          <a:off x="4546600" y="886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139281</xdr:rowOff>
    </xdr:from>
    <xdr:to>
      <xdr:col>6</xdr:col>
      <xdr:colOff>511175</xdr:colOff>
      <xdr:row>59</xdr:row>
      <xdr:rowOff>74016</xdr:rowOff>
    </xdr:to>
    <xdr:cxnSp macro="">
      <xdr:nvCxnSpPr>
        <xdr:cNvPr id="119" name="直線コネクタ 118"/>
        <xdr:cNvCxnSpPr/>
      </xdr:nvCxnSpPr>
      <xdr:spPr>
        <a:xfrm>
          <a:off x="3797300" y="9911931"/>
          <a:ext cx="838200" cy="27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144505</xdr:rowOff>
    </xdr:from>
    <xdr:ext cx="534377" cy="259045"/>
    <xdr:sp macro="" textlink="">
      <xdr:nvSpPr>
        <xdr:cNvPr id="120" name="総務費平均値テキスト"/>
        <xdr:cNvSpPr txBox="1"/>
      </xdr:nvSpPr>
      <xdr:spPr>
        <a:xfrm>
          <a:off x="4686300" y="9402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121628</xdr:rowOff>
    </xdr:from>
    <xdr:to>
      <xdr:col>6</xdr:col>
      <xdr:colOff>561975</xdr:colOff>
      <xdr:row>56</xdr:row>
      <xdr:rowOff>51778</xdr:rowOff>
    </xdr:to>
    <xdr:sp macro="" textlink="">
      <xdr:nvSpPr>
        <xdr:cNvPr id="121" name="フローチャート : 判断 120"/>
        <xdr:cNvSpPr/>
      </xdr:nvSpPr>
      <xdr:spPr>
        <a:xfrm>
          <a:off x="4584700" y="955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108382</xdr:rowOff>
    </xdr:from>
    <xdr:to>
      <xdr:col>5</xdr:col>
      <xdr:colOff>358775</xdr:colOff>
      <xdr:row>57</xdr:row>
      <xdr:rowOff>139281</xdr:rowOff>
    </xdr:to>
    <xdr:cxnSp macro="">
      <xdr:nvCxnSpPr>
        <xdr:cNvPr id="122" name="直線コネクタ 121"/>
        <xdr:cNvCxnSpPr/>
      </xdr:nvCxnSpPr>
      <xdr:spPr>
        <a:xfrm>
          <a:off x="2908300" y="9538132"/>
          <a:ext cx="889000" cy="37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166129</xdr:rowOff>
    </xdr:from>
    <xdr:to>
      <xdr:col>5</xdr:col>
      <xdr:colOff>409575</xdr:colOff>
      <xdr:row>57</xdr:row>
      <xdr:rowOff>96279</xdr:rowOff>
    </xdr:to>
    <xdr:sp macro="" textlink="">
      <xdr:nvSpPr>
        <xdr:cNvPr id="123" name="フローチャート : 判断 122"/>
        <xdr:cNvSpPr/>
      </xdr:nvSpPr>
      <xdr:spPr>
        <a:xfrm>
          <a:off x="3746500" y="976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112806</xdr:rowOff>
    </xdr:from>
    <xdr:ext cx="534377" cy="259045"/>
    <xdr:sp macro="" textlink="">
      <xdr:nvSpPr>
        <xdr:cNvPr id="124" name="テキスト ボックス 123"/>
        <xdr:cNvSpPr txBox="1"/>
      </xdr:nvSpPr>
      <xdr:spPr>
        <a:xfrm>
          <a:off x="3530111" y="95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108382</xdr:rowOff>
    </xdr:from>
    <xdr:to>
      <xdr:col>4</xdr:col>
      <xdr:colOff>155575</xdr:colOff>
      <xdr:row>58</xdr:row>
      <xdr:rowOff>150140</xdr:rowOff>
    </xdr:to>
    <xdr:cxnSp macro="">
      <xdr:nvCxnSpPr>
        <xdr:cNvPr id="125" name="直線コネクタ 124"/>
        <xdr:cNvCxnSpPr/>
      </xdr:nvCxnSpPr>
      <xdr:spPr>
        <a:xfrm flipV="1">
          <a:off x="2019300" y="9538132"/>
          <a:ext cx="889000" cy="5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154622</xdr:rowOff>
    </xdr:from>
    <xdr:to>
      <xdr:col>4</xdr:col>
      <xdr:colOff>206375</xdr:colOff>
      <xdr:row>55</xdr:row>
      <xdr:rowOff>84772</xdr:rowOff>
    </xdr:to>
    <xdr:sp macro="" textlink="">
      <xdr:nvSpPr>
        <xdr:cNvPr id="126" name="フローチャート : 判断 125"/>
        <xdr:cNvSpPr/>
      </xdr:nvSpPr>
      <xdr:spPr>
        <a:xfrm>
          <a:off x="2857500" y="94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101299</xdr:rowOff>
    </xdr:from>
    <xdr:ext cx="534377" cy="259045"/>
    <xdr:sp macro="" textlink="">
      <xdr:nvSpPr>
        <xdr:cNvPr id="127" name="テキスト ボックス 126"/>
        <xdr:cNvSpPr txBox="1"/>
      </xdr:nvSpPr>
      <xdr:spPr>
        <a:xfrm>
          <a:off x="2641111" y="918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150140</xdr:rowOff>
    </xdr:from>
    <xdr:to>
      <xdr:col>2</xdr:col>
      <xdr:colOff>638175</xdr:colOff>
      <xdr:row>59</xdr:row>
      <xdr:rowOff>44259</xdr:rowOff>
    </xdr:to>
    <xdr:cxnSp macro="">
      <xdr:nvCxnSpPr>
        <xdr:cNvPr id="128" name="直線コネクタ 127"/>
        <xdr:cNvCxnSpPr/>
      </xdr:nvCxnSpPr>
      <xdr:spPr>
        <a:xfrm flipV="1">
          <a:off x="1130300" y="10094240"/>
          <a:ext cx="889000" cy="6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147993</xdr:rowOff>
    </xdr:from>
    <xdr:to>
      <xdr:col>3</xdr:col>
      <xdr:colOff>3175</xdr:colOff>
      <xdr:row>54</xdr:row>
      <xdr:rowOff>78143</xdr:rowOff>
    </xdr:to>
    <xdr:sp macro="" textlink="">
      <xdr:nvSpPr>
        <xdr:cNvPr id="129" name="フローチャート : 判断 128"/>
        <xdr:cNvSpPr/>
      </xdr:nvSpPr>
      <xdr:spPr>
        <a:xfrm>
          <a:off x="1968500" y="923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94670</xdr:rowOff>
    </xdr:from>
    <xdr:ext cx="534377" cy="259045"/>
    <xdr:sp macro="" textlink="">
      <xdr:nvSpPr>
        <xdr:cNvPr id="130" name="テキスト ボックス 129"/>
        <xdr:cNvSpPr txBox="1"/>
      </xdr:nvSpPr>
      <xdr:spPr>
        <a:xfrm>
          <a:off x="1752111" y="901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165176</xdr:rowOff>
    </xdr:from>
    <xdr:to>
      <xdr:col>1</xdr:col>
      <xdr:colOff>485775</xdr:colOff>
      <xdr:row>56</xdr:row>
      <xdr:rowOff>95326</xdr:rowOff>
    </xdr:to>
    <xdr:sp macro="" textlink="">
      <xdr:nvSpPr>
        <xdr:cNvPr id="131" name="フローチャート : 判断 130"/>
        <xdr:cNvSpPr/>
      </xdr:nvSpPr>
      <xdr:spPr>
        <a:xfrm>
          <a:off x="1079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111853</xdr:rowOff>
    </xdr:from>
    <xdr:ext cx="534377" cy="259045"/>
    <xdr:sp macro="" textlink="">
      <xdr:nvSpPr>
        <xdr:cNvPr id="132" name="テキスト ボックス 131"/>
        <xdr:cNvSpPr txBox="1"/>
      </xdr:nvSpPr>
      <xdr:spPr>
        <a:xfrm>
          <a:off x="863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23216</xdr:rowOff>
    </xdr:from>
    <xdr:to>
      <xdr:col>6</xdr:col>
      <xdr:colOff>561975</xdr:colOff>
      <xdr:row>59</xdr:row>
      <xdr:rowOff>124816</xdr:rowOff>
    </xdr:to>
    <xdr:sp macro="" textlink="">
      <xdr:nvSpPr>
        <xdr:cNvPr id="138" name="円/楕円 137"/>
        <xdr:cNvSpPr/>
      </xdr:nvSpPr>
      <xdr:spPr>
        <a:xfrm>
          <a:off x="4584700" y="101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109593</xdr:rowOff>
    </xdr:from>
    <xdr:ext cx="534377" cy="259045"/>
    <xdr:sp macro="" textlink="">
      <xdr:nvSpPr>
        <xdr:cNvPr id="139" name="総務費該当値テキスト"/>
        <xdr:cNvSpPr txBox="1"/>
      </xdr:nvSpPr>
      <xdr:spPr>
        <a:xfrm>
          <a:off x="4686300" y="1005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29,224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88481</xdr:rowOff>
    </xdr:from>
    <xdr:to>
      <xdr:col>5</xdr:col>
      <xdr:colOff>409575</xdr:colOff>
      <xdr:row>58</xdr:row>
      <xdr:rowOff>18631</xdr:rowOff>
    </xdr:to>
    <xdr:sp macro="" textlink="">
      <xdr:nvSpPr>
        <xdr:cNvPr id="140" name="円/楕円 139"/>
        <xdr:cNvSpPr/>
      </xdr:nvSpPr>
      <xdr:spPr>
        <a:xfrm>
          <a:off x="3746500" y="986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9758</xdr:rowOff>
    </xdr:from>
    <xdr:ext cx="534377" cy="259045"/>
    <xdr:sp macro="" textlink="">
      <xdr:nvSpPr>
        <xdr:cNvPr id="141" name="テキスト ボックス 140"/>
        <xdr:cNvSpPr txBox="1"/>
      </xdr:nvSpPr>
      <xdr:spPr>
        <a:xfrm>
          <a:off x="3530111" y="99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57582</xdr:rowOff>
    </xdr:from>
    <xdr:to>
      <xdr:col>4</xdr:col>
      <xdr:colOff>206375</xdr:colOff>
      <xdr:row>55</xdr:row>
      <xdr:rowOff>159182</xdr:rowOff>
    </xdr:to>
    <xdr:sp macro="" textlink="">
      <xdr:nvSpPr>
        <xdr:cNvPr id="142" name="円/楕円 141"/>
        <xdr:cNvSpPr/>
      </xdr:nvSpPr>
      <xdr:spPr>
        <a:xfrm>
          <a:off x="2857500" y="948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150309</xdr:rowOff>
    </xdr:from>
    <xdr:ext cx="534377" cy="259045"/>
    <xdr:sp macro="" textlink="">
      <xdr:nvSpPr>
        <xdr:cNvPr id="143" name="テキスト ボックス 142"/>
        <xdr:cNvSpPr txBox="1"/>
      </xdr:nvSpPr>
      <xdr:spPr>
        <a:xfrm>
          <a:off x="2641111" y="958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99340</xdr:rowOff>
    </xdr:from>
    <xdr:to>
      <xdr:col>3</xdr:col>
      <xdr:colOff>3175</xdr:colOff>
      <xdr:row>59</xdr:row>
      <xdr:rowOff>29490</xdr:rowOff>
    </xdr:to>
    <xdr:sp macro="" textlink="">
      <xdr:nvSpPr>
        <xdr:cNvPr id="144" name="円/楕円 143"/>
        <xdr:cNvSpPr/>
      </xdr:nvSpPr>
      <xdr:spPr>
        <a:xfrm>
          <a:off x="1968500" y="100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20617</xdr:rowOff>
    </xdr:from>
    <xdr:ext cx="534377" cy="259045"/>
    <xdr:sp macro="" textlink="">
      <xdr:nvSpPr>
        <xdr:cNvPr id="145" name="テキスト ボックス 144"/>
        <xdr:cNvSpPr txBox="1"/>
      </xdr:nvSpPr>
      <xdr:spPr>
        <a:xfrm>
          <a:off x="1752111" y="101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31,726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164909</xdr:rowOff>
    </xdr:from>
    <xdr:to>
      <xdr:col>1</xdr:col>
      <xdr:colOff>485775</xdr:colOff>
      <xdr:row>59</xdr:row>
      <xdr:rowOff>95059</xdr:rowOff>
    </xdr:to>
    <xdr:sp macro="" textlink="">
      <xdr:nvSpPr>
        <xdr:cNvPr id="146" name="円/楕円 145"/>
        <xdr:cNvSpPr/>
      </xdr:nvSpPr>
      <xdr:spPr>
        <a:xfrm>
          <a:off x="1079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86186</xdr:rowOff>
    </xdr:from>
    <xdr:ext cx="534377" cy="259045"/>
    <xdr:sp macro="" textlink="">
      <xdr:nvSpPr>
        <xdr:cNvPr id="147" name="テキスト ボックス 146"/>
        <xdr:cNvSpPr txBox="1"/>
      </xdr:nvSpPr>
      <xdr:spPr>
        <a:xfrm>
          <a:off x="863111" y="1020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129,278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39367</xdr:rowOff>
    </xdr:from>
    <xdr:to>
      <xdr:col>6</xdr:col>
      <xdr:colOff>510540</xdr:colOff>
      <xdr:row>78</xdr:row>
      <xdr:rowOff>8643</xdr:rowOff>
    </xdr:to>
    <xdr:cxnSp macro="">
      <xdr:nvCxnSpPr>
        <xdr:cNvPr id="170" name="直線コネクタ 169"/>
        <xdr:cNvCxnSpPr/>
      </xdr:nvCxnSpPr>
      <xdr:spPr>
        <a:xfrm flipV="1">
          <a:off x="4633595" y="12212317"/>
          <a:ext cx="1270" cy="1169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12470</xdr:rowOff>
    </xdr:from>
    <xdr:ext cx="599010" cy="259045"/>
    <xdr:sp macro="" textlink="">
      <xdr:nvSpPr>
        <xdr:cNvPr id="171" name="民生費最小値テキスト"/>
        <xdr:cNvSpPr txBox="1"/>
      </xdr:nvSpPr>
      <xdr:spPr>
        <a:xfrm>
          <a:off x="4686300" y="1338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105,733</a:t>
          </a:r>
          <a:endParaRPr kumimoji="1" lang="ja-JP" altLang="en-US" sz="1000" b="1">
            <a:latin typeface="ＭＳ Ｐゴシック"/>
          </a:endParaRPr>
        </a:p>
      </xdr:txBody>
    </xdr:sp>
    <xdr:clientData/>
  </xdr:oneCellAnchor>
  <xdr:twoCellAnchor>
    <xdr:from>
      <xdr:col>6</xdr:col>
      <xdr:colOff>422275</xdr:colOff>
      <xdr:row>78</xdr:row>
      <xdr:rowOff>8643</xdr:rowOff>
    </xdr:from>
    <xdr:to>
      <xdr:col>6</xdr:col>
      <xdr:colOff>600075</xdr:colOff>
      <xdr:row>78</xdr:row>
      <xdr:rowOff>8643</xdr:rowOff>
    </xdr:to>
    <xdr:cxnSp macro="">
      <xdr:nvCxnSpPr>
        <xdr:cNvPr id="172" name="直線コネクタ 171"/>
        <xdr:cNvCxnSpPr/>
      </xdr:nvCxnSpPr>
      <xdr:spPr>
        <a:xfrm>
          <a:off x="4546600" y="1338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157494</xdr:rowOff>
    </xdr:from>
    <xdr:ext cx="599010" cy="259045"/>
    <xdr:sp macro="" textlink="">
      <xdr:nvSpPr>
        <xdr:cNvPr id="173" name="民生費最大値テキスト"/>
        <xdr:cNvSpPr txBox="1"/>
      </xdr:nvSpPr>
      <xdr:spPr>
        <a:xfrm>
          <a:off x="4686300" y="1198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156,889</a:t>
          </a:r>
          <a:endParaRPr kumimoji="1" lang="ja-JP" altLang="en-US" sz="1000" b="1">
            <a:latin typeface="ＭＳ Ｐゴシック"/>
          </a:endParaRPr>
        </a:p>
      </xdr:txBody>
    </xdr:sp>
    <xdr:clientData/>
  </xdr:oneCellAnchor>
  <xdr:twoCellAnchor>
    <xdr:from>
      <xdr:col>6</xdr:col>
      <xdr:colOff>422275</xdr:colOff>
      <xdr:row>71</xdr:row>
      <xdr:rowOff>39367</xdr:rowOff>
    </xdr:from>
    <xdr:to>
      <xdr:col>6</xdr:col>
      <xdr:colOff>600075</xdr:colOff>
      <xdr:row>71</xdr:row>
      <xdr:rowOff>39367</xdr:rowOff>
    </xdr:to>
    <xdr:cxnSp macro="">
      <xdr:nvCxnSpPr>
        <xdr:cNvPr id="174" name="直線コネクタ 173"/>
        <xdr:cNvCxnSpPr/>
      </xdr:nvCxnSpPr>
      <xdr:spPr>
        <a:xfrm>
          <a:off x="4546600" y="1221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41036</xdr:rowOff>
    </xdr:from>
    <xdr:to>
      <xdr:col>6</xdr:col>
      <xdr:colOff>511175</xdr:colOff>
      <xdr:row>75</xdr:row>
      <xdr:rowOff>88631</xdr:rowOff>
    </xdr:to>
    <xdr:cxnSp macro="">
      <xdr:nvCxnSpPr>
        <xdr:cNvPr id="175" name="直線コネクタ 174"/>
        <xdr:cNvCxnSpPr/>
      </xdr:nvCxnSpPr>
      <xdr:spPr>
        <a:xfrm>
          <a:off x="3797300" y="12899786"/>
          <a:ext cx="838200" cy="4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22841</xdr:rowOff>
    </xdr:from>
    <xdr:ext cx="599010" cy="259045"/>
    <xdr:sp macro="" textlink="">
      <xdr:nvSpPr>
        <xdr:cNvPr id="176" name="民生費平均値テキスト"/>
        <xdr:cNvSpPr txBox="1"/>
      </xdr:nvSpPr>
      <xdr:spPr>
        <a:xfrm>
          <a:off x="4686300" y="12881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124,446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44414</xdr:rowOff>
    </xdr:from>
    <xdr:to>
      <xdr:col>6</xdr:col>
      <xdr:colOff>561975</xdr:colOff>
      <xdr:row>75</xdr:row>
      <xdr:rowOff>146014</xdr:rowOff>
    </xdr:to>
    <xdr:sp macro="" textlink="">
      <xdr:nvSpPr>
        <xdr:cNvPr id="177" name="フローチャート : 判断 176"/>
        <xdr:cNvSpPr/>
      </xdr:nvSpPr>
      <xdr:spPr>
        <a:xfrm>
          <a:off x="4584700" y="1290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41036</xdr:rowOff>
    </xdr:from>
    <xdr:to>
      <xdr:col>5</xdr:col>
      <xdr:colOff>358775</xdr:colOff>
      <xdr:row>76</xdr:row>
      <xdr:rowOff>127791</xdr:rowOff>
    </xdr:to>
    <xdr:cxnSp macro="">
      <xdr:nvCxnSpPr>
        <xdr:cNvPr id="178" name="直線コネクタ 177"/>
        <xdr:cNvCxnSpPr/>
      </xdr:nvCxnSpPr>
      <xdr:spPr>
        <a:xfrm flipV="1">
          <a:off x="2908300" y="12899786"/>
          <a:ext cx="889000" cy="25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71</xdr:row>
      <xdr:rowOff>165984</xdr:rowOff>
    </xdr:from>
    <xdr:to>
      <xdr:col>5</xdr:col>
      <xdr:colOff>409575</xdr:colOff>
      <xdr:row>72</xdr:row>
      <xdr:rowOff>96134</xdr:rowOff>
    </xdr:to>
    <xdr:sp macro="" textlink="">
      <xdr:nvSpPr>
        <xdr:cNvPr id="179" name="フローチャート : 判断 178"/>
        <xdr:cNvSpPr/>
      </xdr:nvSpPr>
      <xdr:spPr>
        <a:xfrm>
          <a:off x="3746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112661</xdr:rowOff>
    </xdr:from>
    <xdr:ext cx="599010" cy="259045"/>
    <xdr:sp macro="" textlink="">
      <xdr:nvSpPr>
        <xdr:cNvPr id="180" name="テキスト ボックス 179"/>
        <xdr:cNvSpPr txBox="1"/>
      </xdr:nvSpPr>
      <xdr:spPr>
        <a:xfrm>
          <a:off x="3497794"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127791</xdr:rowOff>
    </xdr:from>
    <xdr:to>
      <xdr:col>4</xdr:col>
      <xdr:colOff>155575</xdr:colOff>
      <xdr:row>77</xdr:row>
      <xdr:rowOff>41356</xdr:rowOff>
    </xdr:to>
    <xdr:cxnSp macro="">
      <xdr:nvCxnSpPr>
        <xdr:cNvPr id="181" name="直線コネクタ 180"/>
        <xdr:cNvCxnSpPr/>
      </xdr:nvCxnSpPr>
      <xdr:spPr>
        <a:xfrm flipV="1">
          <a:off x="2019300" y="13157991"/>
          <a:ext cx="889000" cy="8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123739</xdr:rowOff>
    </xdr:from>
    <xdr:to>
      <xdr:col>4</xdr:col>
      <xdr:colOff>206375</xdr:colOff>
      <xdr:row>73</xdr:row>
      <xdr:rowOff>53889</xdr:rowOff>
    </xdr:to>
    <xdr:sp macro="" textlink="">
      <xdr:nvSpPr>
        <xdr:cNvPr id="182" name="フローチャート : 判断 181"/>
        <xdr:cNvSpPr/>
      </xdr:nvSpPr>
      <xdr:spPr>
        <a:xfrm>
          <a:off x="2857500" y="1246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70416</xdr:rowOff>
    </xdr:from>
    <xdr:ext cx="599010" cy="259045"/>
    <xdr:sp macro="" textlink="">
      <xdr:nvSpPr>
        <xdr:cNvPr id="183" name="テキスト ボックス 182"/>
        <xdr:cNvSpPr txBox="1"/>
      </xdr:nvSpPr>
      <xdr:spPr>
        <a:xfrm>
          <a:off x="2608794" y="12243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39070</xdr:rowOff>
    </xdr:from>
    <xdr:to>
      <xdr:col>2</xdr:col>
      <xdr:colOff>638175</xdr:colOff>
      <xdr:row>77</xdr:row>
      <xdr:rowOff>41356</xdr:rowOff>
    </xdr:to>
    <xdr:cxnSp macro="">
      <xdr:nvCxnSpPr>
        <xdr:cNvPr id="184" name="直線コネクタ 183"/>
        <xdr:cNvCxnSpPr/>
      </xdr:nvCxnSpPr>
      <xdr:spPr>
        <a:xfrm>
          <a:off x="1130300" y="132407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73</xdr:row>
      <xdr:rowOff>31567</xdr:rowOff>
    </xdr:from>
    <xdr:to>
      <xdr:col>3</xdr:col>
      <xdr:colOff>3175</xdr:colOff>
      <xdr:row>73</xdr:row>
      <xdr:rowOff>133167</xdr:rowOff>
    </xdr:to>
    <xdr:sp macro="" textlink="">
      <xdr:nvSpPr>
        <xdr:cNvPr id="185" name="フローチャート : 判断 184"/>
        <xdr:cNvSpPr/>
      </xdr:nvSpPr>
      <xdr:spPr>
        <a:xfrm>
          <a:off x="1968500" y="1254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149694</xdr:rowOff>
    </xdr:from>
    <xdr:ext cx="599010" cy="259045"/>
    <xdr:sp macro="" textlink="">
      <xdr:nvSpPr>
        <xdr:cNvPr id="186" name="テキスト ボックス 185"/>
        <xdr:cNvSpPr txBox="1"/>
      </xdr:nvSpPr>
      <xdr:spPr>
        <a:xfrm>
          <a:off x="1719794" y="1232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twoCellAnchor>
    <xdr:from>
      <xdr:col>1</xdr:col>
      <xdr:colOff>384175</xdr:colOff>
      <xdr:row>73</xdr:row>
      <xdr:rowOff>51044</xdr:rowOff>
    </xdr:from>
    <xdr:to>
      <xdr:col>1</xdr:col>
      <xdr:colOff>485775</xdr:colOff>
      <xdr:row>73</xdr:row>
      <xdr:rowOff>152644</xdr:rowOff>
    </xdr:to>
    <xdr:sp macro="" textlink="">
      <xdr:nvSpPr>
        <xdr:cNvPr id="187" name="フローチャート : 判断 186"/>
        <xdr:cNvSpPr/>
      </xdr:nvSpPr>
      <xdr:spPr>
        <a:xfrm>
          <a:off x="1079500" y="125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169171</xdr:rowOff>
    </xdr:from>
    <xdr:ext cx="599010" cy="259045"/>
    <xdr:sp macro="" textlink="">
      <xdr:nvSpPr>
        <xdr:cNvPr id="188" name="テキスト ボックス 187"/>
        <xdr:cNvSpPr txBox="1"/>
      </xdr:nvSpPr>
      <xdr:spPr>
        <a:xfrm>
          <a:off x="830794" y="12342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37831</xdr:rowOff>
    </xdr:from>
    <xdr:to>
      <xdr:col>6</xdr:col>
      <xdr:colOff>561975</xdr:colOff>
      <xdr:row>75</xdr:row>
      <xdr:rowOff>139431</xdr:rowOff>
    </xdr:to>
    <xdr:sp macro="" textlink="">
      <xdr:nvSpPr>
        <xdr:cNvPr id="194" name="円/楕円 193"/>
        <xdr:cNvSpPr/>
      </xdr:nvSpPr>
      <xdr:spPr>
        <a:xfrm>
          <a:off x="4584700" y="1289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60708</xdr:rowOff>
    </xdr:from>
    <xdr:ext cx="599010" cy="259045"/>
    <xdr:sp macro="" textlink="">
      <xdr:nvSpPr>
        <xdr:cNvPr id="195" name="民生費該当値テキスト"/>
        <xdr:cNvSpPr txBox="1"/>
      </xdr:nvSpPr>
      <xdr:spPr>
        <a:xfrm>
          <a:off x="4686300" y="1274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124,734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161686</xdr:rowOff>
    </xdr:from>
    <xdr:to>
      <xdr:col>5</xdr:col>
      <xdr:colOff>409575</xdr:colOff>
      <xdr:row>75</xdr:row>
      <xdr:rowOff>91836</xdr:rowOff>
    </xdr:to>
    <xdr:sp macro="" textlink="">
      <xdr:nvSpPr>
        <xdr:cNvPr id="196" name="円/楕円 195"/>
        <xdr:cNvSpPr/>
      </xdr:nvSpPr>
      <xdr:spPr>
        <a:xfrm>
          <a:off x="3746500" y="1284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82963</xdr:rowOff>
    </xdr:from>
    <xdr:ext cx="599010" cy="259045"/>
    <xdr:sp macro="" textlink="">
      <xdr:nvSpPr>
        <xdr:cNvPr id="197" name="テキスト ボックス 196"/>
        <xdr:cNvSpPr txBox="1"/>
      </xdr:nvSpPr>
      <xdr:spPr>
        <a:xfrm>
          <a:off x="3497794" y="1294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126,816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76991</xdr:rowOff>
    </xdr:from>
    <xdr:to>
      <xdr:col>4</xdr:col>
      <xdr:colOff>206375</xdr:colOff>
      <xdr:row>77</xdr:row>
      <xdr:rowOff>7141</xdr:rowOff>
    </xdr:to>
    <xdr:sp macro="" textlink="">
      <xdr:nvSpPr>
        <xdr:cNvPr id="198" name="円/楕円 197"/>
        <xdr:cNvSpPr/>
      </xdr:nvSpPr>
      <xdr:spPr>
        <a:xfrm>
          <a:off x="2857500" y="1310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169718</xdr:rowOff>
    </xdr:from>
    <xdr:ext cx="599010" cy="259045"/>
    <xdr:sp macro="" textlink="">
      <xdr:nvSpPr>
        <xdr:cNvPr id="199" name="テキスト ボックス 198"/>
        <xdr:cNvSpPr txBox="1"/>
      </xdr:nvSpPr>
      <xdr:spPr>
        <a:xfrm>
          <a:off x="2608794" y="13199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162006</xdr:rowOff>
    </xdr:from>
    <xdr:to>
      <xdr:col>3</xdr:col>
      <xdr:colOff>3175</xdr:colOff>
      <xdr:row>77</xdr:row>
      <xdr:rowOff>92156</xdr:rowOff>
    </xdr:to>
    <xdr:sp macro="" textlink="">
      <xdr:nvSpPr>
        <xdr:cNvPr id="200" name="円/楕円 199"/>
        <xdr:cNvSpPr/>
      </xdr:nvSpPr>
      <xdr:spPr>
        <a:xfrm>
          <a:off x="1968500" y="131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83283</xdr:rowOff>
    </xdr:from>
    <xdr:ext cx="599010" cy="259045"/>
    <xdr:sp macro="" textlink="">
      <xdr:nvSpPr>
        <xdr:cNvPr id="201" name="テキスト ボックス 200"/>
        <xdr:cNvSpPr txBox="1"/>
      </xdr:nvSpPr>
      <xdr:spPr>
        <a:xfrm>
          <a:off x="1719794" y="1328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111,802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159720</xdr:rowOff>
    </xdr:from>
    <xdr:to>
      <xdr:col>1</xdr:col>
      <xdr:colOff>485775</xdr:colOff>
      <xdr:row>77</xdr:row>
      <xdr:rowOff>89870</xdr:rowOff>
    </xdr:to>
    <xdr:sp macro="" textlink="">
      <xdr:nvSpPr>
        <xdr:cNvPr id="202" name="円/楕円 201"/>
        <xdr:cNvSpPr/>
      </xdr:nvSpPr>
      <xdr:spPr>
        <a:xfrm>
          <a:off x="1079500" y="131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80997</xdr:rowOff>
    </xdr:from>
    <xdr:ext cx="599010" cy="259045"/>
    <xdr:sp macro="" textlink="">
      <xdr:nvSpPr>
        <xdr:cNvPr id="203" name="テキスト ボックス 202"/>
        <xdr:cNvSpPr txBox="1"/>
      </xdr:nvSpPr>
      <xdr:spPr>
        <a:xfrm>
          <a:off x="830794" y="1328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111,902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35744</xdr:rowOff>
    </xdr:from>
    <xdr:to>
      <xdr:col>6</xdr:col>
      <xdr:colOff>510540</xdr:colOff>
      <xdr:row>98</xdr:row>
      <xdr:rowOff>95523</xdr:rowOff>
    </xdr:to>
    <xdr:cxnSp macro="">
      <xdr:nvCxnSpPr>
        <xdr:cNvPr id="224" name="直線コネクタ 223"/>
        <xdr:cNvCxnSpPr/>
      </xdr:nvCxnSpPr>
      <xdr:spPr>
        <a:xfrm flipV="1">
          <a:off x="4633595" y="15637694"/>
          <a:ext cx="1270" cy="1259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99350</xdr:rowOff>
    </xdr:from>
    <xdr:ext cx="534377" cy="259045"/>
    <xdr:sp macro="" textlink="">
      <xdr:nvSpPr>
        <xdr:cNvPr id="225" name="衛生費最小値テキスト"/>
        <xdr:cNvSpPr txBox="1"/>
      </xdr:nvSpPr>
      <xdr:spPr>
        <a:xfrm>
          <a:off x="4686300" y="169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18,773</a:t>
          </a:r>
          <a:endParaRPr kumimoji="1" lang="ja-JP" altLang="en-US" sz="1000" b="1">
            <a:latin typeface="ＭＳ Ｐゴシック"/>
          </a:endParaRPr>
        </a:p>
      </xdr:txBody>
    </xdr:sp>
    <xdr:clientData/>
  </xdr:oneCellAnchor>
  <xdr:twoCellAnchor>
    <xdr:from>
      <xdr:col>6</xdr:col>
      <xdr:colOff>422275</xdr:colOff>
      <xdr:row>98</xdr:row>
      <xdr:rowOff>95523</xdr:rowOff>
    </xdr:from>
    <xdr:to>
      <xdr:col>6</xdr:col>
      <xdr:colOff>600075</xdr:colOff>
      <xdr:row>98</xdr:row>
      <xdr:rowOff>95523</xdr:rowOff>
    </xdr:to>
    <xdr:cxnSp macro="">
      <xdr:nvCxnSpPr>
        <xdr:cNvPr id="226" name="直線コネクタ 225"/>
        <xdr:cNvCxnSpPr/>
      </xdr:nvCxnSpPr>
      <xdr:spPr>
        <a:xfrm>
          <a:off x="4546600" y="1689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153871</xdr:rowOff>
    </xdr:from>
    <xdr:ext cx="534377" cy="259045"/>
    <xdr:sp macro="" textlink="">
      <xdr:nvSpPr>
        <xdr:cNvPr id="227" name="衛生費最大値テキスト"/>
        <xdr:cNvSpPr txBox="1"/>
      </xdr:nvSpPr>
      <xdr:spPr>
        <a:xfrm>
          <a:off x="4686300" y="1541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40,819</a:t>
          </a:r>
          <a:endParaRPr kumimoji="1" lang="ja-JP" altLang="en-US" sz="1000" b="1">
            <a:latin typeface="ＭＳ Ｐゴシック"/>
          </a:endParaRPr>
        </a:p>
      </xdr:txBody>
    </xdr:sp>
    <xdr:clientData/>
  </xdr:oneCellAnchor>
  <xdr:twoCellAnchor>
    <xdr:from>
      <xdr:col>6</xdr:col>
      <xdr:colOff>422275</xdr:colOff>
      <xdr:row>91</xdr:row>
      <xdr:rowOff>35744</xdr:rowOff>
    </xdr:from>
    <xdr:to>
      <xdr:col>6</xdr:col>
      <xdr:colOff>600075</xdr:colOff>
      <xdr:row>91</xdr:row>
      <xdr:rowOff>35744</xdr:rowOff>
    </xdr:to>
    <xdr:cxnSp macro="">
      <xdr:nvCxnSpPr>
        <xdr:cNvPr id="228" name="直線コネクタ 227"/>
        <xdr:cNvCxnSpPr/>
      </xdr:nvCxnSpPr>
      <xdr:spPr>
        <a:xfrm>
          <a:off x="4546600" y="1563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35286</xdr:rowOff>
    </xdr:from>
    <xdr:to>
      <xdr:col>6</xdr:col>
      <xdr:colOff>511175</xdr:colOff>
      <xdr:row>94</xdr:row>
      <xdr:rowOff>141185</xdr:rowOff>
    </xdr:to>
    <xdr:cxnSp macro="">
      <xdr:nvCxnSpPr>
        <xdr:cNvPr id="229" name="直線コネクタ 228"/>
        <xdr:cNvCxnSpPr/>
      </xdr:nvCxnSpPr>
      <xdr:spPr>
        <a:xfrm>
          <a:off x="3797300" y="16151586"/>
          <a:ext cx="838200" cy="10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14336</xdr:rowOff>
    </xdr:from>
    <xdr:ext cx="534377" cy="259045"/>
    <xdr:sp macro="" textlink="">
      <xdr:nvSpPr>
        <xdr:cNvPr id="230" name="衛生費平均値テキスト"/>
        <xdr:cNvSpPr txBox="1"/>
      </xdr:nvSpPr>
      <xdr:spPr>
        <a:xfrm>
          <a:off x="4686300" y="1595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31,705</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162909</xdr:rowOff>
    </xdr:from>
    <xdr:to>
      <xdr:col>6</xdr:col>
      <xdr:colOff>561975</xdr:colOff>
      <xdr:row>94</xdr:row>
      <xdr:rowOff>93059</xdr:rowOff>
    </xdr:to>
    <xdr:sp macro="" textlink="">
      <xdr:nvSpPr>
        <xdr:cNvPr id="231" name="フローチャート : 判断 230"/>
        <xdr:cNvSpPr/>
      </xdr:nvSpPr>
      <xdr:spPr>
        <a:xfrm>
          <a:off x="45847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116212</xdr:rowOff>
    </xdr:from>
    <xdr:to>
      <xdr:col>5</xdr:col>
      <xdr:colOff>358775</xdr:colOff>
      <xdr:row>94</xdr:row>
      <xdr:rowOff>35286</xdr:rowOff>
    </xdr:to>
    <xdr:cxnSp macro="">
      <xdr:nvCxnSpPr>
        <xdr:cNvPr id="232" name="直線コネクタ 231"/>
        <xdr:cNvCxnSpPr/>
      </xdr:nvCxnSpPr>
      <xdr:spPr>
        <a:xfrm>
          <a:off x="2908300" y="15546712"/>
          <a:ext cx="889000" cy="60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61697</xdr:rowOff>
    </xdr:from>
    <xdr:to>
      <xdr:col>5</xdr:col>
      <xdr:colOff>409575</xdr:colOff>
      <xdr:row>94</xdr:row>
      <xdr:rowOff>163297</xdr:rowOff>
    </xdr:to>
    <xdr:sp macro="" textlink="">
      <xdr:nvSpPr>
        <xdr:cNvPr id="233" name="フローチャート : 判断 232"/>
        <xdr:cNvSpPr/>
      </xdr:nvSpPr>
      <xdr:spPr>
        <a:xfrm>
          <a:off x="3746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154424</xdr:rowOff>
    </xdr:from>
    <xdr:ext cx="534377" cy="259045"/>
    <xdr:sp macro="" textlink="">
      <xdr:nvSpPr>
        <xdr:cNvPr id="234" name="テキスト ボックス 233"/>
        <xdr:cNvSpPr txBox="1"/>
      </xdr:nvSpPr>
      <xdr:spPr>
        <a:xfrm>
          <a:off x="3530111" y="1627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116212</xdr:rowOff>
    </xdr:from>
    <xdr:to>
      <xdr:col>4</xdr:col>
      <xdr:colOff>155575</xdr:colOff>
      <xdr:row>92</xdr:row>
      <xdr:rowOff>108383</xdr:rowOff>
    </xdr:to>
    <xdr:cxnSp macro="">
      <xdr:nvCxnSpPr>
        <xdr:cNvPr id="235" name="直線コネクタ 234"/>
        <xdr:cNvCxnSpPr/>
      </xdr:nvCxnSpPr>
      <xdr:spPr>
        <a:xfrm flipV="1">
          <a:off x="2019300" y="15546712"/>
          <a:ext cx="889000" cy="3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132048</xdr:rowOff>
    </xdr:from>
    <xdr:to>
      <xdr:col>4</xdr:col>
      <xdr:colOff>206375</xdr:colOff>
      <xdr:row>95</xdr:row>
      <xdr:rowOff>62198</xdr:rowOff>
    </xdr:to>
    <xdr:sp macro="" textlink="">
      <xdr:nvSpPr>
        <xdr:cNvPr id="236" name="フローチャート : 判断 235"/>
        <xdr:cNvSpPr/>
      </xdr:nvSpPr>
      <xdr:spPr>
        <a:xfrm>
          <a:off x="2857500" y="1624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53325</xdr:rowOff>
    </xdr:from>
    <xdr:ext cx="534377" cy="259045"/>
    <xdr:sp macro="" textlink="">
      <xdr:nvSpPr>
        <xdr:cNvPr id="237" name="テキスト ボックス 236"/>
        <xdr:cNvSpPr txBox="1"/>
      </xdr:nvSpPr>
      <xdr:spPr>
        <a:xfrm>
          <a:off x="2641111" y="1634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108383</xdr:rowOff>
    </xdr:from>
    <xdr:to>
      <xdr:col>2</xdr:col>
      <xdr:colOff>638175</xdr:colOff>
      <xdr:row>93</xdr:row>
      <xdr:rowOff>151473</xdr:rowOff>
    </xdr:to>
    <xdr:cxnSp macro="">
      <xdr:nvCxnSpPr>
        <xdr:cNvPr id="238" name="直線コネクタ 237"/>
        <xdr:cNvCxnSpPr/>
      </xdr:nvCxnSpPr>
      <xdr:spPr>
        <a:xfrm flipV="1">
          <a:off x="1130300" y="15881783"/>
          <a:ext cx="889000" cy="21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123534</xdr:rowOff>
    </xdr:from>
    <xdr:to>
      <xdr:col>3</xdr:col>
      <xdr:colOff>3175</xdr:colOff>
      <xdr:row>95</xdr:row>
      <xdr:rowOff>53684</xdr:rowOff>
    </xdr:to>
    <xdr:sp macro="" textlink="">
      <xdr:nvSpPr>
        <xdr:cNvPr id="239" name="フローチャート : 判断 238"/>
        <xdr:cNvSpPr/>
      </xdr:nvSpPr>
      <xdr:spPr>
        <a:xfrm>
          <a:off x="1968500" y="162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44811</xdr:rowOff>
    </xdr:from>
    <xdr:ext cx="534377" cy="259045"/>
    <xdr:sp macro="" textlink="">
      <xdr:nvSpPr>
        <xdr:cNvPr id="240" name="テキスト ボックス 239"/>
        <xdr:cNvSpPr txBox="1"/>
      </xdr:nvSpPr>
      <xdr:spPr>
        <a:xfrm>
          <a:off x="1752111" y="163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104560</xdr:rowOff>
    </xdr:from>
    <xdr:to>
      <xdr:col>1</xdr:col>
      <xdr:colOff>485775</xdr:colOff>
      <xdr:row>95</xdr:row>
      <xdr:rowOff>34710</xdr:rowOff>
    </xdr:to>
    <xdr:sp macro="" textlink="">
      <xdr:nvSpPr>
        <xdr:cNvPr id="241" name="フローチャート : 判断 240"/>
        <xdr:cNvSpPr/>
      </xdr:nvSpPr>
      <xdr:spPr>
        <a:xfrm>
          <a:off x="1079500" y="162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25837</xdr:rowOff>
    </xdr:from>
    <xdr:ext cx="534377" cy="259045"/>
    <xdr:sp macro="" textlink="">
      <xdr:nvSpPr>
        <xdr:cNvPr id="242" name="テキスト ボックス 241"/>
        <xdr:cNvSpPr txBox="1"/>
      </xdr:nvSpPr>
      <xdr:spPr>
        <a:xfrm>
          <a:off x="863111" y="1631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90385</xdr:rowOff>
    </xdr:from>
    <xdr:to>
      <xdr:col>6</xdr:col>
      <xdr:colOff>561975</xdr:colOff>
      <xdr:row>95</xdr:row>
      <xdr:rowOff>20535</xdr:rowOff>
    </xdr:to>
    <xdr:sp macro="" textlink="">
      <xdr:nvSpPr>
        <xdr:cNvPr id="248" name="円/楕円 247"/>
        <xdr:cNvSpPr/>
      </xdr:nvSpPr>
      <xdr:spPr>
        <a:xfrm>
          <a:off x="4584700" y="162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68812</xdr:rowOff>
    </xdr:from>
    <xdr:ext cx="534377" cy="259045"/>
    <xdr:sp macro="" textlink="">
      <xdr:nvSpPr>
        <xdr:cNvPr id="249" name="衛生費該当値テキスト"/>
        <xdr:cNvSpPr txBox="1"/>
      </xdr:nvSpPr>
      <xdr:spPr>
        <a:xfrm>
          <a:off x="4686300" y="1618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29,974</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155936</xdr:rowOff>
    </xdr:from>
    <xdr:to>
      <xdr:col>5</xdr:col>
      <xdr:colOff>409575</xdr:colOff>
      <xdr:row>94</xdr:row>
      <xdr:rowOff>86086</xdr:rowOff>
    </xdr:to>
    <xdr:sp macro="" textlink="">
      <xdr:nvSpPr>
        <xdr:cNvPr id="250" name="円/楕円 249"/>
        <xdr:cNvSpPr/>
      </xdr:nvSpPr>
      <xdr:spPr>
        <a:xfrm>
          <a:off x="3746500" y="161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102613</xdr:rowOff>
    </xdr:from>
    <xdr:ext cx="534377" cy="259045"/>
    <xdr:sp macro="" textlink="">
      <xdr:nvSpPr>
        <xdr:cNvPr id="251" name="テキスト ボックス 250"/>
        <xdr:cNvSpPr txBox="1"/>
      </xdr:nvSpPr>
      <xdr:spPr>
        <a:xfrm>
          <a:off x="3530111" y="158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31,827</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65412</xdr:rowOff>
    </xdr:from>
    <xdr:to>
      <xdr:col>4</xdr:col>
      <xdr:colOff>206375</xdr:colOff>
      <xdr:row>90</xdr:row>
      <xdr:rowOff>167012</xdr:rowOff>
    </xdr:to>
    <xdr:sp macro="" textlink="">
      <xdr:nvSpPr>
        <xdr:cNvPr id="252" name="円/楕円 251"/>
        <xdr:cNvSpPr/>
      </xdr:nvSpPr>
      <xdr:spPr>
        <a:xfrm>
          <a:off x="2857500" y="1549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89</xdr:row>
      <xdr:rowOff>12089</xdr:rowOff>
    </xdr:from>
    <xdr:ext cx="534377" cy="259045"/>
    <xdr:sp macro="" textlink="">
      <xdr:nvSpPr>
        <xdr:cNvPr id="253" name="テキスト ボックス 252"/>
        <xdr:cNvSpPr txBox="1"/>
      </xdr:nvSpPr>
      <xdr:spPr>
        <a:xfrm>
          <a:off x="2641111" y="1527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42,411</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57583</xdr:rowOff>
    </xdr:from>
    <xdr:to>
      <xdr:col>3</xdr:col>
      <xdr:colOff>3175</xdr:colOff>
      <xdr:row>92</xdr:row>
      <xdr:rowOff>159183</xdr:rowOff>
    </xdr:to>
    <xdr:sp macro="" textlink="">
      <xdr:nvSpPr>
        <xdr:cNvPr id="254" name="円/楕円 253"/>
        <xdr:cNvSpPr/>
      </xdr:nvSpPr>
      <xdr:spPr>
        <a:xfrm>
          <a:off x="1968500" y="158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4260</xdr:rowOff>
    </xdr:from>
    <xdr:ext cx="534377" cy="259045"/>
    <xdr:sp macro="" textlink="">
      <xdr:nvSpPr>
        <xdr:cNvPr id="255" name="テキスト ボックス 254"/>
        <xdr:cNvSpPr txBox="1"/>
      </xdr:nvSpPr>
      <xdr:spPr>
        <a:xfrm>
          <a:off x="1752111" y="156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36,548</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100673</xdr:rowOff>
    </xdr:from>
    <xdr:to>
      <xdr:col>1</xdr:col>
      <xdr:colOff>485775</xdr:colOff>
      <xdr:row>94</xdr:row>
      <xdr:rowOff>30823</xdr:rowOff>
    </xdr:to>
    <xdr:sp macro="" textlink="">
      <xdr:nvSpPr>
        <xdr:cNvPr id="256" name="円/楕円 255"/>
        <xdr:cNvSpPr/>
      </xdr:nvSpPr>
      <xdr:spPr>
        <a:xfrm>
          <a:off x="1079500" y="160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47350</xdr:rowOff>
    </xdr:from>
    <xdr:ext cx="534377" cy="259045"/>
    <xdr:sp macro="" textlink="">
      <xdr:nvSpPr>
        <xdr:cNvPr id="257" name="テキスト ボックス 256"/>
        <xdr:cNvSpPr txBox="1"/>
      </xdr:nvSpPr>
      <xdr:spPr>
        <a:xfrm>
          <a:off x="863111" y="158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54737</xdr:rowOff>
    </xdr:from>
    <xdr:to>
      <xdr:col>15</xdr:col>
      <xdr:colOff>180340</xdr:colOff>
      <xdr:row>39</xdr:row>
      <xdr:rowOff>6477</xdr:rowOff>
    </xdr:to>
    <xdr:cxnSp macro="">
      <xdr:nvCxnSpPr>
        <xdr:cNvPr id="281" name="直線コネクタ 280"/>
        <xdr:cNvCxnSpPr/>
      </xdr:nvCxnSpPr>
      <xdr:spPr>
        <a:xfrm flipV="1">
          <a:off x="10475595" y="5198237"/>
          <a:ext cx="1270" cy="14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10304</xdr:rowOff>
    </xdr:from>
    <xdr:ext cx="378565" cy="259045"/>
    <xdr:sp macro="" textlink="">
      <xdr:nvSpPr>
        <xdr:cNvPr id="282" name="労働費最小値テキスト"/>
        <xdr:cNvSpPr txBox="1"/>
      </xdr:nvSpPr>
      <xdr:spPr>
        <a:xfrm>
          <a:off x="10528300" y="6696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15</xdr:col>
      <xdr:colOff>92075</xdr:colOff>
      <xdr:row>39</xdr:row>
      <xdr:rowOff>6477</xdr:rowOff>
    </xdr:from>
    <xdr:to>
      <xdr:col>15</xdr:col>
      <xdr:colOff>269875</xdr:colOff>
      <xdr:row>39</xdr:row>
      <xdr:rowOff>6477</xdr:rowOff>
    </xdr:to>
    <xdr:cxnSp macro="">
      <xdr:nvCxnSpPr>
        <xdr:cNvPr id="283" name="直線コネクタ 282"/>
        <xdr:cNvCxnSpPr/>
      </xdr:nvCxnSpPr>
      <xdr:spPr>
        <a:xfrm>
          <a:off x="10388600" y="669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1414</xdr:rowOff>
    </xdr:from>
    <xdr:ext cx="534377" cy="259045"/>
    <xdr:sp macro="" textlink="">
      <xdr:nvSpPr>
        <xdr:cNvPr id="284" name="労働費最大値テキスト"/>
        <xdr:cNvSpPr txBox="1"/>
      </xdr:nvSpPr>
      <xdr:spPr>
        <a:xfrm>
          <a:off x="10528300" y="49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12,069</a:t>
          </a:r>
          <a:endParaRPr kumimoji="1" lang="ja-JP" altLang="en-US" sz="1000" b="1">
            <a:latin typeface="ＭＳ Ｐゴシック"/>
          </a:endParaRPr>
        </a:p>
      </xdr:txBody>
    </xdr:sp>
    <xdr:clientData/>
  </xdr:oneCellAnchor>
  <xdr:twoCellAnchor>
    <xdr:from>
      <xdr:col>15</xdr:col>
      <xdr:colOff>92075</xdr:colOff>
      <xdr:row>30</xdr:row>
      <xdr:rowOff>54737</xdr:rowOff>
    </xdr:from>
    <xdr:to>
      <xdr:col>15</xdr:col>
      <xdr:colOff>269875</xdr:colOff>
      <xdr:row>30</xdr:row>
      <xdr:rowOff>54737</xdr:rowOff>
    </xdr:to>
    <xdr:cxnSp macro="">
      <xdr:nvCxnSpPr>
        <xdr:cNvPr id="285" name="直線コネクタ 284"/>
        <xdr:cNvCxnSpPr/>
      </xdr:nvCxnSpPr>
      <xdr:spPr>
        <a:xfrm>
          <a:off x="10388600" y="519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35306</xdr:rowOff>
    </xdr:from>
    <xdr:to>
      <xdr:col>15</xdr:col>
      <xdr:colOff>180975</xdr:colOff>
      <xdr:row>38</xdr:row>
      <xdr:rowOff>57023</xdr:rowOff>
    </xdr:to>
    <xdr:cxnSp macro="">
      <xdr:nvCxnSpPr>
        <xdr:cNvPr id="286" name="直線コネクタ 285"/>
        <xdr:cNvCxnSpPr/>
      </xdr:nvCxnSpPr>
      <xdr:spPr>
        <a:xfrm>
          <a:off x="9639300" y="655040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88282</xdr:rowOff>
    </xdr:from>
    <xdr:ext cx="469744" cy="259045"/>
    <xdr:sp macro="" textlink="">
      <xdr:nvSpPr>
        <xdr:cNvPr id="287" name="労働費平均値テキスト"/>
        <xdr:cNvSpPr txBox="1"/>
      </xdr:nvSpPr>
      <xdr:spPr>
        <a:xfrm>
          <a:off x="10528300" y="626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65405</xdr:rowOff>
    </xdr:from>
    <xdr:to>
      <xdr:col>15</xdr:col>
      <xdr:colOff>231775</xdr:colOff>
      <xdr:row>37</xdr:row>
      <xdr:rowOff>167005</xdr:rowOff>
    </xdr:to>
    <xdr:sp macro="" textlink="">
      <xdr:nvSpPr>
        <xdr:cNvPr id="288" name="フローチャート : 判断 287"/>
        <xdr:cNvSpPr/>
      </xdr:nvSpPr>
      <xdr:spPr>
        <a:xfrm>
          <a:off x="10426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141097</xdr:rowOff>
    </xdr:from>
    <xdr:to>
      <xdr:col>14</xdr:col>
      <xdr:colOff>28575</xdr:colOff>
      <xdr:row>38</xdr:row>
      <xdr:rowOff>35306</xdr:rowOff>
    </xdr:to>
    <xdr:cxnSp macro="">
      <xdr:nvCxnSpPr>
        <xdr:cNvPr id="289" name="直線コネクタ 288"/>
        <xdr:cNvCxnSpPr/>
      </xdr:nvCxnSpPr>
      <xdr:spPr>
        <a:xfrm>
          <a:off x="8750300" y="6484747"/>
          <a:ext cx="889000" cy="6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39624</xdr:rowOff>
    </xdr:from>
    <xdr:to>
      <xdr:col>14</xdr:col>
      <xdr:colOff>79375</xdr:colOff>
      <xdr:row>38</xdr:row>
      <xdr:rowOff>141224</xdr:rowOff>
    </xdr:to>
    <xdr:sp macro="" textlink="">
      <xdr:nvSpPr>
        <xdr:cNvPr id="290" name="フローチャート : 判断 289"/>
        <xdr:cNvSpPr/>
      </xdr:nvSpPr>
      <xdr:spPr>
        <a:xfrm>
          <a:off x="9588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132351</xdr:rowOff>
    </xdr:from>
    <xdr:ext cx="378565" cy="259045"/>
    <xdr:sp macro="" textlink="">
      <xdr:nvSpPr>
        <xdr:cNvPr id="291" name="テキスト ボックス 290"/>
        <xdr:cNvSpPr txBox="1"/>
      </xdr:nvSpPr>
      <xdr:spPr>
        <a:xfrm>
          <a:off x="9450017" y="6647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157734</xdr:rowOff>
    </xdr:from>
    <xdr:to>
      <xdr:col>12</xdr:col>
      <xdr:colOff>511175</xdr:colOff>
      <xdr:row>37</xdr:row>
      <xdr:rowOff>141097</xdr:rowOff>
    </xdr:to>
    <xdr:cxnSp macro="">
      <xdr:nvCxnSpPr>
        <xdr:cNvPr id="292" name="直線コネクタ 291"/>
        <xdr:cNvCxnSpPr/>
      </xdr:nvCxnSpPr>
      <xdr:spPr>
        <a:xfrm>
          <a:off x="7861300" y="6329934"/>
          <a:ext cx="889000" cy="15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165227</xdr:rowOff>
    </xdr:from>
    <xdr:to>
      <xdr:col>12</xdr:col>
      <xdr:colOff>561975</xdr:colOff>
      <xdr:row>38</xdr:row>
      <xdr:rowOff>95377</xdr:rowOff>
    </xdr:to>
    <xdr:sp macro="" textlink="">
      <xdr:nvSpPr>
        <xdr:cNvPr id="293" name="フローチャート : 判断 292"/>
        <xdr:cNvSpPr/>
      </xdr:nvSpPr>
      <xdr:spPr>
        <a:xfrm>
          <a:off x="8699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86504</xdr:rowOff>
    </xdr:from>
    <xdr:ext cx="469744" cy="259045"/>
    <xdr:sp macro="" textlink="">
      <xdr:nvSpPr>
        <xdr:cNvPr id="294" name="テキスト ボックス 293"/>
        <xdr:cNvSpPr txBox="1"/>
      </xdr:nvSpPr>
      <xdr:spPr>
        <a:xfrm>
          <a:off x="8515427" y="66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73025</xdr:rowOff>
    </xdr:from>
    <xdr:to>
      <xdr:col>11</xdr:col>
      <xdr:colOff>307975</xdr:colOff>
      <xdr:row>36</xdr:row>
      <xdr:rowOff>157734</xdr:rowOff>
    </xdr:to>
    <xdr:cxnSp macro="">
      <xdr:nvCxnSpPr>
        <xdr:cNvPr id="295" name="直線コネクタ 294"/>
        <xdr:cNvCxnSpPr/>
      </xdr:nvCxnSpPr>
      <xdr:spPr>
        <a:xfrm>
          <a:off x="6972300" y="6245225"/>
          <a:ext cx="889000" cy="8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142748</xdr:rowOff>
    </xdr:from>
    <xdr:to>
      <xdr:col>11</xdr:col>
      <xdr:colOff>358775</xdr:colOff>
      <xdr:row>38</xdr:row>
      <xdr:rowOff>72898</xdr:rowOff>
    </xdr:to>
    <xdr:sp macro="" textlink="">
      <xdr:nvSpPr>
        <xdr:cNvPr id="296" name="フローチャート : 判断 295"/>
        <xdr:cNvSpPr/>
      </xdr:nvSpPr>
      <xdr:spPr>
        <a:xfrm>
          <a:off x="7810500" y="64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64025</xdr:rowOff>
    </xdr:from>
    <xdr:ext cx="469744" cy="259045"/>
    <xdr:sp macro="" textlink="">
      <xdr:nvSpPr>
        <xdr:cNvPr id="297" name="テキスト ボックス 296"/>
        <xdr:cNvSpPr txBox="1"/>
      </xdr:nvSpPr>
      <xdr:spPr>
        <a:xfrm>
          <a:off x="7626427" y="65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55245</xdr:rowOff>
    </xdr:from>
    <xdr:to>
      <xdr:col>10</xdr:col>
      <xdr:colOff>155575</xdr:colOff>
      <xdr:row>37</xdr:row>
      <xdr:rowOff>156845</xdr:rowOff>
    </xdr:to>
    <xdr:sp macro="" textlink="">
      <xdr:nvSpPr>
        <xdr:cNvPr id="298" name="フローチャート : 判断 297"/>
        <xdr:cNvSpPr/>
      </xdr:nvSpPr>
      <xdr:spPr>
        <a:xfrm>
          <a:off x="6921500" y="63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147972</xdr:rowOff>
    </xdr:from>
    <xdr:ext cx="469744" cy="259045"/>
    <xdr:sp macro="" textlink="">
      <xdr:nvSpPr>
        <xdr:cNvPr id="299" name="テキスト ボックス 298"/>
        <xdr:cNvSpPr txBox="1"/>
      </xdr:nvSpPr>
      <xdr:spPr>
        <a:xfrm>
          <a:off x="6737427" y="64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6223</xdr:rowOff>
    </xdr:from>
    <xdr:to>
      <xdr:col>15</xdr:col>
      <xdr:colOff>231775</xdr:colOff>
      <xdr:row>38</xdr:row>
      <xdr:rowOff>107823</xdr:rowOff>
    </xdr:to>
    <xdr:sp macro="" textlink="">
      <xdr:nvSpPr>
        <xdr:cNvPr id="305" name="円/楕円 304"/>
        <xdr:cNvSpPr/>
      </xdr:nvSpPr>
      <xdr:spPr>
        <a:xfrm>
          <a:off x="10426700" y="652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92600</xdr:rowOff>
    </xdr:from>
    <xdr:ext cx="469744" cy="259045"/>
    <xdr:sp macro="" textlink="">
      <xdr:nvSpPr>
        <xdr:cNvPr id="306" name="労働費該当値テキスト"/>
        <xdr:cNvSpPr txBox="1"/>
      </xdr:nvSpPr>
      <xdr:spPr>
        <a:xfrm>
          <a:off x="10528300" y="643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155956</xdr:rowOff>
    </xdr:from>
    <xdr:to>
      <xdr:col>14</xdr:col>
      <xdr:colOff>79375</xdr:colOff>
      <xdr:row>38</xdr:row>
      <xdr:rowOff>86106</xdr:rowOff>
    </xdr:to>
    <xdr:sp macro="" textlink="">
      <xdr:nvSpPr>
        <xdr:cNvPr id="307" name="円/楕円 306"/>
        <xdr:cNvSpPr/>
      </xdr:nvSpPr>
      <xdr:spPr>
        <a:xfrm>
          <a:off x="9588500" y="64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102633</xdr:rowOff>
    </xdr:from>
    <xdr:ext cx="469744" cy="259045"/>
    <xdr:sp macro="" textlink="">
      <xdr:nvSpPr>
        <xdr:cNvPr id="308" name="テキスト ボックス 307"/>
        <xdr:cNvSpPr txBox="1"/>
      </xdr:nvSpPr>
      <xdr:spPr>
        <a:xfrm>
          <a:off x="9404427" y="62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90297</xdr:rowOff>
    </xdr:from>
    <xdr:to>
      <xdr:col>12</xdr:col>
      <xdr:colOff>561975</xdr:colOff>
      <xdr:row>38</xdr:row>
      <xdr:rowOff>20447</xdr:rowOff>
    </xdr:to>
    <xdr:sp macro="" textlink="">
      <xdr:nvSpPr>
        <xdr:cNvPr id="309" name="円/楕円 308"/>
        <xdr:cNvSpPr/>
      </xdr:nvSpPr>
      <xdr:spPr>
        <a:xfrm>
          <a:off x="8699500" y="643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36974</xdr:rowOff>
    </xdr:from>
    <xdr:ext cx="469744" cy="259045"/>
    <xdr:sp macro="" textlink="">
      <xdr:nvSpPr>
        <xdr:cNvPr id="310" name="テキスト ボックス 309"/>
        <xdr:cNvSpPr txBox="1"/>
      </xdr:nvSpPr>
      <xdr:spPr>
        <a:xfrm>
          <a:off x="8515427" y="620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106934</xdr:rowOff>
    </xdr:from>
    <xdr:to>
      <xdr:col>11</xdr:col>
      <xdr:colOff>358775</xdr:colOff>
      <xdr:row>37</xdr:row>
      <xdr:rowOff>37084</xdr:rowOff>
    </xdr:to>
    <xdr:sp macro="" textlink="">
      <xdr:nvSpPr>
        <xdr:cNvPr id="311" name="円/楕円 310"/>
        <xdr:cNvSpPr/>
      </xdr:nvSpPr>
      <xdr:spPr>
        <a:xfrm>
          <a:off x="7810500" y="627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53611</xdr:rowOff>
    </xdr:from>
    <xdr:ext cx="469744" cy="259045"/>
    <xdr:sp macro="" textlink="">
      <xdr:nvSpPr>
        <xdr:cNvPr id="312" name="テキスト ボックス 311"/>
        <xdr:cNvSpPr txBox="1"/>
      </xdr:nvSpPr>
      <xdr:spPr>
        <a:xfrm>
          <a:off x="7626427"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22225</xdr:rowOff>
    </xdr:from>
    <xdr:to>
      <xdr:col>10</xdr:col>
      <xdr:colOff>155575</xdr:colOff>
      <xdr:row>36</xdr:row>
      <xdr:rowOff>123825</xdr:rowOff>
    </xdr:to>
    <xdr:sp macro="" textlink="">
      <xdr:nvSpPr>
        <xdr:cNvPr id="313" name="円/楕円 312"/>
        <xdr:cNvSpPr/>
      </xdr:nvSpPr>
      <xdr:spPr>
        <a:xfrm>
          <a:off x="6921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140352</xdr:rowOff>
    </xdr:from>
    <xdr:ext cx="469744" cy="259045"/>
    <xdr:sp macro="" textlink="">
      <xdr:nvSpPr>
        <xdr:cNvPr id="314" name="テキスト ボックス 313"/>
        <xdr:cNvSpPr txBox="1"/>
      </xdr:nvSpPr>
      <xdr:spPr>
        <a:xfrm>
          <a:off x="6737427" y="596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28" name="テキスト ボックス 32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35458</xdr:rowOff>
    </xdr:from>
    <xdr:to>
      <xdr:col>15</xdr:col>
      <xdr:colOff>180340</xdr:colOff>
      <xdr:row>58</xdr:row>
      <xdr:rowOff>6503</xdr:rowOff>
    </xdr:to>
    <xdr:cxnSp macro="">
      <xdr:nvCxnSpPr>
        <xdr:cNvPr id="338" name="直線コネクタ 337"/>
        <xdr:cNvCxnSpPr/>
      </xdr:nvCxnSpPr>
      <xdr:spPr>
        <a:xfrm flipV="1">
          <a:off x="10475595" y="8607958"/>
          <a:ext cx="1270" cy="134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10330</xdr:rowOff>
    </xdr:from>
    <xdr:ext cx="469744" cy="259045"/>
    <xdr:sp macro="" textlink="">
      <xdr:nvSpPr>
        <xdr:cNvPr id="339" name="農林水産業費最小値テキスト"/>
        <xdr:cNvSpPr txBox="1"/>
      </xdr:nvSpPr>
      <xdr:spPr>
        <a:xfrm>
          <a:off x="10528300" y="995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2,748</a:t>
          </a:r>
          <a:endParaRPr kumimoji="1" lang="ja-JP" altLang="en-US" sz="1000" b="1">
            <a:latin typeface="ＭＳ Ｐゴシック"/>
          </a:endParaRPr>
        </a:p>
      </xdr:txBody>
    </xdr:sp>
    <xdr:clientData/>
  </xdr:oneCellAnchor>
  <xdr:twoCellAnchor>
    <xdr:from>
      <xdr:col>15</xdr:col>
      <xdr:colOff>92075</xdr:colOff>
      <xdr:row>58</xdr:row>
      <xdr:rowOff>6503</xdr:rowOff>
    </xdr:from>
    <xdr:to>
      <xdr:col>15</xdr:col>
      <xdr:colOff>269875</xdr:colOff>
      <xdr:row>58</xdr:row>
      <xdr:rowOff>6503</xdr:rowOff>
    </xdr:to>
    <xdr:cxnSp macro="">
      <xdr:nvCxnSpPr>
        <xdr:cNvPr id="340" name="直線コネクタ 339"/>
        <xdr:cNvCxnSpPr/>
      </xdr:nvCxnSpPr>
      <xdr:spPr>
        <a:xfrm>
          <a:off x="10388600" y="9950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153585</xdr:rowOff>
    </xdr:from>
    <xdr:ext cx="534377" cy="259045"/>
    <xdr:sp macro="" textlink="">
      <xdr:nvSpPr>
        <xdr:cNvPr id="341" name="農林水産業費最大値テキスト"/>
        <xdr:cNvSpPr txBox="1"/>
      </xdr:nvSpPr>
      <xdr:spPr>
        <a:xfrm>
          <a:off x="10528300" y="838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20,368</a:t>
          </a:r>
          <a:endParaRPr kumimoji="1" lang="ja-JP" altLang="en-US" sz="1000" b="1">
            <a:latin typeface="ＭＳ Ｐゴシック"/>
          </a:endParaRPr>
        </a:p>
      </xdr:txBody>
    </xdr:sp>
    <xdr:clientData/>
  </xdr:oneCellAnchor>
  <xdr:twoCellAnchor>
    <xdr:from>
      <xdr:col>15</xdr:col>
      <xdr:colOff>92075</xdr:colOff>
      <xdr:row>50</xdr:row>
      <xdr:rowOff>35458</xdr:rowOff>
    </xdr:from>
    <xdr:to>
      <xdr:col>15</xdr:col>
      <xdr:colOff>269875</xdr:colOff>
      <xdr:row>50</xdr:row>
      <xdr:rowOff>35458</xdr:rowOff>
    </xdr:to>
    <xdr:cxnSp macro="">
      <xdr:nvCxnSpPr>
        <xdr:cNvPr id="342" name="直線コネクタ 341"/>
        <xdr:cNvCxnSpPr/>
      </xdr:nvCxnSpPr>
      <xdr:spPr>
        <a:xfrm>
          <a:off x="10388600" y="860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88112</xdr:rowOff>
    </xdr:from>
    <xdr:to>
      <xdr:col>15</xdr:col>
      <xdr:colOff>180975</xdr:colOff>
      <xdr:row>57</xdr:row>
      <xdr:rowOff>33477</xdr:rowOff>
    </xdr:to>
    <xdr:cxnSp macro="">
      <xdr:nvCxnSpPr>
        <xdr:cNvPr id="343" name="直線コネクタ 342"/>
        <xdr:cNvCxnSpPr/>
      </xdr:nvCxnSpPr>
      <xdr:spPr>
        <a:xfrm flipV="1">
          <a:off x="9639300" y="9689312"/>
          <a:ext cx="838200" cy="1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151096</xdr:rowOff>
    </xdr:from>
    <xdr:ext cx="469744" cy="259045"/>
    <xdr:sp macro="" textlink="">
      <xdr:nvSpPr>
        <xdr:cNvPr id="344" name="農林水産業費平均値テキスト"/>
        <xdr:cNvSpPr txBox="1"/>
      </xdr:nvSpPr>
      <xdr:spPr>
        <a:xfrm>
          <a:off x="10528300" y="9237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128219</xdr:rowOff>
    </xdr:from>
    <xdr:to>
      <xdr:col>15</xdr:col>
      <xdr:colOff>231775</xdr:colOff>
      <xdr:row>55</xdr:row>
      <xdr:rowOff>58369</xdr:rowOff>
    </xdr:to>
    <xdr:sp macro="" textlink="">
      <xdr:nvSpPr>
        <xdr:cNvPr id="345" name="フローチャート : 判断 344"/>
        <xdr:cNvSpPr/>
      </xdr:nvSpPr>
      <xdr:spPr>
        <a:xfrm>
          <a:off x="10426700" y="938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103886</xdr:rowOff>
    </xdr:from>
    <xdr:to>
      <xdr:col>14</xdr:col>
      <xdr:colOff>28575</xdr:colOff>
      <xdr:row>57</xdr:row>
      <xdr:rowOff>33477</xdr:rowOff>
    </xdr:to>
    <xdr:cxnSp macro="">
      <xdr:nvCxnSpPr>
        <xdr:cNvPr id="346" name="直線コネクタ 345"/>
        <xdr:cNvCxnSpPr/>
      </xdr:nvCxnSpPr>
      <xdr:spPr>
        <a:xfrm>
          <a:off x="8750300" y="9705086"/>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116484</xdr:rowOff>
    </xdr:from>
    <xdr:to>
      <xdr:col>14</xdr:col>
      <xdr:colOff>79375</xdr:colOff>
      <xdr:row>57</xdr:row>
      <xdr:rowOff>46634</xdr:rowOff>
    </xdr:to>
    <xdr:sp macro="" textlink="">
      <xdr:nvSpPr>
        <xdr:cNvPr id="347" name="フローチャート : 判断 346"/>
        <xdr:cNvSpPr/>
      </xdr:nvSpPr>
      <xdr:spPr>
        <a:xfrm>
          <a:off x="9588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63161</xdr:rowOff>
    </xdr:from>
    <xdr:ext cx="469744" cy="259045"/>
    <xdr:sp macro="" textlink="">
      <xdr:nvSpPr>
        <xdr:cNvPr id="348" name="テキスト ボックス 347"/>
        <xdr:cNvSpPr txBox="1"/>
      </xdr:nvSpPr>
      <xdr:spPr>
        <a:xfrm>
          <a:off x="9404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103886</xdr:rowOff>
    </xdr:from>
    <xdr:to>
      <xdr:col>12</xdr:col>
      <xdr:colOff>511175</xdr:colOff>
      <xdr:row>56</xdr:row>
      <xdr:rowOff>147548</xdr:rowOff>
    </xdr:to>
    <xdr:cxnSp macro="">
      <xdr:nvCxnSpPr>
        <xdr:cNvPr id="349" name="直線コネクタ 348"/>
        <xdr:cNvCxnSpPr/>
      </xdr:nvCxnSpPr>
      <xdr:spPr>
        <a:xfrm flipV="1">
          <a:off x="7861300" y="9705086"/>
          <a:ext cx="889000" cy="4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73203</xdr:rowOff>
    </xdr:from>
    <xdr:to>
      <xdr:col>12</xdr:col>
      <xdr:colOff>561975</xdr:colOff>
      <xdr:row>57</xdr:row>
      <xdr:rowOff>3353</xdr:rowOff>
    </xdr:to>
    <xdr:sp macro="" textlink="">
      <xdr:nvSpPr>
        <xdr:cNvPr id="350" name="フローチャート : 判断 349"/>
        <xdr:cNvSpPr/>
      </xdr:nvSpPr>
      <xdr:spPr>
        <a:xfrm>
          <a:off x="8699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165930</xdr:rowOff>
    </xdr:from>
    <xdr:ext cx="469744" cy="259045"/>
    <xdr:sp macro="" textlink="">
      <xdr:nvSpPr>
        <xdr:cNvPr id="351" name="テキスト ボックス 350"/>
        <xdr:cNvSpPr txBox="1"/>
      </xdr:nvSpPr>
      <xdr:spPr>
        <a:xfrm>
          <a:off x="8515427" y="976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123622</xdr:rowOff>
    </xdr:from>
    <xdr:to>
      <xdr:col>11</xdr:col>
      <xdr:colOff>307975</xdr:colOff>
      <xdr:row>56</xdr:row>
      <xdr:rowOff>147548</xdr:rowOff>
    </xdr:to>
    <xdr:cxnSp macro="">
      <xdr:nvCxnSpPr>
        <xdr:cNvPr id="352" name="直線コネクタ 351"/>
        <xdr:cNvCxnSpPr/>
      </xdr:nvCxnSpPr>
      <xdr:spPr>
        <a:xfrm>
          <a:off x="6972300" y="9724822"/>
          <a:ext cx="889000" cy="2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115875</xdr:rowOff>
    </xdr:from>
    <xdr:to>
      <xdr:col>11</xdr:col>
      <xdr:colOff>358775</xdr:colOff>
      <xdr:row>57</xdr:row>
      <xdr:rowOff>46025</xdr:rowOff>
    </xdr:to>
    <xdr:sp macro="" textlink="">
      <xdr:nvSpPr>
        <xdr:cNvPr id="353" name="フローチャート : 判断 352"/>
        <xdr:cNvSpPr/>
      </xdr:nvSpPr>
      <xdr:spPr>
        <a:xfrm>
          <a:off x="7810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37152</xdr:rowOff>
    </xdr:from>
    <xdr:ext cx="469744" cy="259045"/>
    <xdr:sp macro="" textlink="">
      <xdr:nvSpPr>
        <xdr:cNvPr id="354" name="テキスト ボックス 353"/>
        <xdr:cNvSpPr txBox="1"/>
      </xdr:nvSpPr>
      <xdr:spPr>
        <a:xfrm>
          <a:off x="7626427" y="980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103759</xdr:rowOff>
    </xdr:from>
    <xdr:to>
      <xdr:col>10</xdr:col>
      <xdr:colOff>155575</xdr:colOff>
      <xdr:row>57</xdr:row>
      <xdr:rowOff>33909</xdr:rowOff>
    </xdr:to>
    <xdr:sp macro="" textlink="">
      <xdr:nvSpPr>
        <xdr:cNvPr id="355" name="フローチャート : 判断 354"/>
        <xdr:cNvSpPr/>
      </xdr:nvSpPr>
      <xdr:spPr>
        <a:xfrm>
          <a:off x="6921500" y="970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25036</xdr:rowOff>
    </xdr:from>
    <xdr:ext cx="469744" cy="259045"/>
    <xdr:sp macro="" textlink="">
      <xdr:nvSpPr>
        <xdr:cNvPr id="356" name="テキスト ボックス 355"/>
        <xdr:cNvSpPr txBox="1"/>
      </xdr:nvSpPr>
      <xdr:spPr>
        <a:xfrm>
          <a:off x="6737427" y="979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37312</xdr:rowOff>
    </xdr:from>
    <xdr:to>
      <xdr:col>15</xdr:col>
      <xdr:colOff>231775</xdr:colOff>
      <xdr:row>56</xdr:row>
      <xdr:rowOff>138912</xdr:rowOff>
    </xdr:to>
    <xdr:sp macro="" textlink="">
      <xdr:nvSpPr>
        <xdr:cNvPr id="362" name="円/楕円 361"/>
        <xdr:cNvSpPr/>
      </xdr:nvSpPr>
      <xdr:spPr>
        <a:xfrm>
          <a:off x="10426700" y="9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15739</xdr:rowOff>
    </xdr:from>
    <xdr:ext cx="469744" cy="259045"/>
    <xdr:sp macro="" textlink="">
      <xdr:nvSpPr>
        <xdr:cNvPr id="363" name="農林水産業費該当値テキスト"/>
        <xdr:cNvSpPr txBox="1"/>
      </xdr:nvSpPr>
      <xdr:spPr>
        <a:xfrm>
          <a:off x="10528300" y="961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154127</xdr:rowOff>
    </xdr:from>
    <xdr:to>
      <xdr:col>14</xdr:col>
      <xdr:colOff>79375</xdr:colOff>
      <xdr:row>57</xdr:row>
      <xdr:rowOff>84277</xdr:rowOff>
    </xdr:to>
    <xdr:sp macro="" textlink="">
      <xdr:nvSpPr>
        <xdr:cNvPr id="364" name="円/楕円 363"/>
        <xdr:cNvSpPr/>
      </xdr:nvSpPr>
      <xdr:spPr>
        <a:xfrm>
          <a:off x="9588500" y="97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75404</xdr:rowOff>
    </xdr:from>
    <xdr:ext cx="469744" cy="259045"/>
    <xdr:sp macro="" textlink="">
      <xdr:nvSpPr>
        <xdr:cNvPr id="365" name="テキスト ボックス 364"/>
        <xdr:cNvSpPr txBox="1"/>
      </xdr:nvSpPr>
      <xdr:spPr>
        <a:xfrm>
          <a:off x="9404427" y="984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53086</xdr:rowOff>
    </xdr:from>
    <xdr:to>
      <xdr:col>12</xdr:col>
      <xdr:colOff>561975</xdr:colOff>
      <xdr:row>56</xdr:row>
      <xdr:rowOff>154686</xdr:rowOff>
    </xdr:to>
    <xdr:sp macro="" textlink="">
      <xdr:nvSpPr>
        <xdr:cNvPr id="366" name="円/楕円 365"/>
        <xdr:cNvSpPr/>
      </xdr:nvSpPr>
      <xdr:spPr>
        <a:xfrm>
          <a:off x="8699500" y="965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171213</xdr:rowOff>
    </xdr:from>
    <xdr:ext cx="469744" cy="259045"/>
    <xdr:sp macro="" textlink="">
      <xdr:nvSpPr>
        <xdr:cNvPr id="367" name="テキスト ボックス 366"/>
        <xdr:cNvSpPr txBox="1"/>
      </xdr:nvSpPr>
      <xdr:spPr>
        <a:xfrm>
          <a:off x="8515427" y="942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96748</xdr:rowOff>
    </xdr:from>
    <xdr:to>
      <xdr:col>11</xdr:col>
      <xdr:colOff>358775</xdr:colOff>
      <xdr:row>57</xdr:row>
      <xdr:rowOff>26898</xdr:rowOff>
    </xdr:to>
    <xdr:sp macro="" textlink="">
      <xdr:nvSpPr>
        <xdr:cNvPr id="368" name="円/楕円 367"/>
        <xdr:cNvSpPr/>
      </xdr:nvSpPr>
      <xdr:spPr>
        <a:xfrm>
          <a:off x="7810500" y="969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43425</xdr:rowOff>
    </xdr:from>
    <xdr:ext cx="469744" cy="259045"/>
    <xdr:sp macro="" textlink="">
      <xdr:nvSpPr>
        <xdr:cNvPr id="369" name="テキスト ボックス 368"/>
        <xdr:cNvSpPr txBox="1"/>
      </xdr:nvSpPr>
      <xdr:spPr>
        <a:xfrm>
          <a:off x="7626427" y="947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72822</xdr:rowOff>
    </xdr:from>
    <xdr:to>
      <xdr:col>10</xdr:col>
      <xdr:colOff>155575</xdr:colOff>
      <xdr:row>57</xdr:row>
      <xdr:rowOff>2972</xdr:rowOff>
    </xdr:to>
    <xdr:sp macro="" textlink="">
      <xdr:nvSpPr>
        <xdr:cNvPr id="370" name="円/楕円 369"/>
        <xdr:cNvSpPr/>
      </xdr:nvSpPr>
      <xdr:spPr>
        <a:xfrm>
          <a:off x="6921500" y="967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19499</xdr:rowOff>
    </xdr:from>
    <xdr:ext cx="469744" cy="259045"/>
    <xdr:sp macro="" textlink="">
      <xdr:nvSpPr>
        <xdr:cNvPr id="371" name="テキスト ボックス 370"/>
        <xdr:cNvSpPr txBox="1"/>
      </xdr:nvSpPr>
      <xdr:spPr>
        <a:xfrm>
          <a:off x="6737427" y="94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75387</xdr:rowOff>
    </xdr:from>
    <xdr:to>
      <xdr:col>15</xdr:col>
      <xdr:colOff>180340</xdr:colOff>
      <xdr:row>78</xdr:row>
      <xdr:rowOff>63767</xdr:rowOff>
    </xdr:to>
    <xdr:cxnSp macro="">
      <xdr:nvCxnSpPr>
        <xdr:cNvPr id="395" name="直線コネクタ 394"/>
        <xdr:cNvCxnSpPr/>
      </xdr:nvCxnSpPr>
      <xdr:spPr>
        <a:xfrm flipV="1">
          <a:off x="10475595" y="12248337"/>
          <a:ext cx="1270" cy="1188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67594</xdr:rowOff>
    </xdr:from>
    <xdr:ext cx="469744" cy="259045"/>
    <xdr:sp macro="" textlink="">
      <xdr:nvSpPr>
        <xdr:cNvPr id="396" name="商工費最小値テキスト"/>
        <xdr:cNvSpPr txBox="1"/>
      </xdr:nvSpPr>
      <xdr:spPr>
        <a:xfrm>
          <a:off x="10528300" y="1344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3,993</a:t>
          </a:r>
          <a:endParaRPr kumimoji="1" lang="ja-JP" altLang="en-US" sz="1000" b="1">
            <a:latin typeface="ＭＳ Ｐゴシック"/>
          </a:endParaRPr>
        </a:p>
      </xdr:txBody>
    </xdr:sp>
    <xdr:clientData/>
  </xdr:oneCellAnchor>
  <xdr:twoCellAnchor>
    <xdr:from>
      <xdr:col>15</xdr:col>
      <xdr:colOff>92075</xdr:colOff>
      <xdr:row>78</xdr:row>
      <xdr:rowOff>63767</xdr:rowOff>
    </xdr:from>
    <xdr:to>
      <xdr:col>15</xdr:col>
      <xdr:colOff>269875</xdr:colOff>
      <xdr:row>78</xdr:row>
      <xdr:rowOff>63767</xdr:rowOff>
    </xdr:to>
    <xdr:cxnSp macro="">
      <xdr:nvCxnSpPr>
        <xdr:cNvPr id="397" name="直線コネクタ 396"/>
        <xdr:cNvCxnSpPr/>
      </xdr:nvCxnSpPr>
      <xdr:spPr>
        <a:xfrm>
          <a:off x="10388600" y="1343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22064</xdr:rowOff>
    </xdr:from>
    <xdr:ext cx="534377" cy="259045"/>
    <xdr:sp macro="" textlink="">
      <xdr:nvSpPr>
        <xdr:cNvPr id="398" name="商工費最大値テキスト"/>
        <xdr:cNvSpPr txBox="1"/>
      </xdr:nvSpPr>
      <xdr:spPr>
        <a:xfrm>
          <a:off x="10528300" y="1202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35,188</a:t>
          </a:r>
          <a:endParaRPr kumimoji="1" lang="ja-JP" altLang="en-US" sz="1000" b="1">
            <a:latin typeface="ＭＳ Ｐゴシック"/>
          </a:endParaRPr>
        </a:p>
      </xdr:txBody>
    </xdr:sp>
    <xdr:clientData/>
  </xdr:oneCellAnchor>
  <xdr:twoCellAnchor>
    <xdr:from>
      <xdr:col>15</xdr:col>
      <xdr:colOff>92075</xdr:colOff>
      <xdr:row>71</xdr:row>
      <xdr:rowOff>75387</xdr:rowOff>
    </xdr:from>
    <xdr:to>
      <xdr:col>15</xdr:col>
      <xdr:colOff>269875</xdr:colOff>
      <xdr:row>71</xdr:row>
      <xdr:rowOff>75387</xdr:rowOff>
    </xdr:to>
    <xdr:cxnSp macro="">
      <xdr:nvCxnSpPr>
        <xdr:cNvPr id="399" name="直線コネクタ 398"/>
        <xdr:cNvCxnSpPr/>
      </xdr:nvCxnSpPr>
      <xdr:spPr>
        <a:xfrm>
          <a:off x="10388600" y="1224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128041</xdr:rowOff>
    </xdr:from>
    <xdr:to>
      <xdr:col>15</xdr:col>
      <xdr:colOff>180975</xdr:colOff>
      <xdr:row>73</xdr:row>
      <xdr:rowOff>34887</xdr:rowOff>
    </xdr:to>
    <xdr:cxnSp macro="">
      <xdr:nvCxnSpPr>
        <xdr:cNvPr id="400" name="直線コネクタ 399"/>
        <xdr:cNvCxnSpPr/>
      </xdr:nvCxnSpPr>
      <xdr:spPr>
        <a:xfrm>
          <a:off x="9639300" y="12300991"/>
          <a:ext cx="838200" cy="2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31551</xdr:rowOff>
    </xdr:from>
    <xdr:ext cx="534377" cy="259045"/>
    <xdr:sp macro="" textlink="">
      <xdr:nvSpPr>
        <xdr:cNvPr id="401" name="商工費平均値テキスト"/>
        <xdr:cNvSpPr txBox="1"/>
      </xdr:nvSpPr>
      <xdr:spPr>
        <a:xfrm>
          <a:off x="10528300" y="1289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16,439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53124</xdr:rowOff>
    </xdr:from>
    <xdr:to>
      <xdr:col>15</xdr:col>
      <xdr:colOff>231775</xdr:colOff>
      <xdr:row>75</xdr:row>
      <xdr:rowOff>154724</xdr:rowOff>
    </xdr:to>
    <xdr:sp macro="" textlink="">
      <xdr:nvSpPr>
        <xdr:cNvPr id="402" name="フローチャート : 判断 401"/>
        <xdr:cNvSpPr/>
      </xdr:nvSpPr>
      <xdr:spPr>
        <a:xfrm>
          <a:off x="10426700" y="1291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128041</xdr:rowOff>
    </xdr:from>
    <xdr:to>
      <xdr:col>14</xdr:col>
      <xdr:colOff>28575</xdr:colOff>
      <xdr:row>72</xdr:row>
      <xdr:rowOff>69177</xdr:rowOff>
    </xdr:to>
    <xdr:cxnSp macro="">
      <xdr:nvCxnSpPr>
        <xdr:cNvPr id="403" name="直線コネクタ 402"/>
        <xdr:cNvCxnSpPr/>
      </xdr:nvCxnSpPr>
      <xdr:spPr>
        <a:xfrm flipV="1">
          <a:off x="8750300" y="12300991"/>
          <a:ext cx="8890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19177</xdr:rowOff>
    </xdr:from>
    <xdr:to>
      <xdr:col>14</xdr:col>
      <xdr:colOff>79375</xdr:colOff>
      <xdr:row>77</xdr:row>
      <xdr:rowOff>120777</xdr:rowOff>
    </xdr:to>
    <xdr:sp macro="" textlink="">
      <xdr:nvSpPr>
        <xdr:cNvPr id="404" name="フローチャート : 判断 403"/>
        <xdr:cNvSpPr/>
      </xdr:nvSpPr>
      <xdr:spPr>
        <a:xfrm>
          <a:off x="9588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111904</xdr:rowOff>
    </xdr:from>
    <xdr:ext cx="469744" cy="259045"/>
    <xdr:sp macro="" textlink="">
      <xdr:nvSpPr>
        <xdr:cNvPr id="405" name="テキスト ボックス 404"/>
        <xdr:cNvSpPr txBox="1"/>
      </xdr:nvSpPr>
      <xdr:spPr>
        <a:xfrm>
          <a:off x="9404427"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69177</xdr:rowOff>
    </xdr:from>
    <xdr:to>
      <xdr:col>12</xdr:col>
      <xdr:colOff>511175</xdr:colOff>
      <xdr:row>73</xdr:row>
      <xdr:rowOff>97180</xdr:rowOff>
    </xdr:to>
    <xdr:cxnSp macro="">
      <xdr:nvCxnSpPr>
        <xdr:cNvPr id="406" name="直線コネクタ 405"/>
        <xdr:cNvCxnSpPr/>
      </xdr:nvCxnSpPr>
      <xdr:spPr>
        <a:xfrm flipV="1">
          <a:off x="7861300" y="12413577"/>
          <a:ext cx="889000" cy="19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31217</xdr:rowOff>
    </xdr:from>
    <xdr:to>
      <xdr:col>12</xdr:col>
      <xdr:colOff>561975</xdr:colOff>
      <xdr:row>77</xdr:row>
      <xdr:rowOff>132817</xdr:rowOff>
    </xdr:to>
    <xdr:sp macro="" textlink="">
      <xdr:nvSpPr>
        <xdr:cNvPr id="407" name="フローチャート : 判断 406"/>
        <xdr:cNvSpPr/>
      </xdr:nvSpPr>
      <xdr:spPr>
        <a:xfrm>
          <a:off x="8699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123944</xdr:rowOff>
    </xdr:from>
    <xdr:ext cx="469744" cy="259045"/>
    <xdr:sp macro="" textlink="">
      <xdr:nvSpPr>
        <xdr:cNvPr id="408" name="テキスト ボックス 407"/>
        <xdr:cNvSpPr txBox="1"/>
      </xdr:nvSpPr>
      <xdr:spPr>
        <a:xfrm>
          <a:off x="8515427" y="1332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52032</xdr:rowOff>
    </xdr:from>
    <xdr:to>
      <xdr:col>11</xdr:col>
      <xdr:colOff>307975</xdr:colOff>
      <xdr:row>73</xdr:row>
      <xdr:rowOff>97180</xdr:rowOff>
    </xdr:to>
    <xdr:cxnSp macro="">
      <xdr:nvCxnSpPr>
        <xdr:cNvPr id="409" name="直線コネクタ 408"/>
        <xdr:cNvCxnSpPr/>
      </xdr:nvCxnSpPr>
      <xdr:spPr>
        <a:xfrm>
          <a:off x="6972300" y="12567882"/>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36664</xdr:rowOff>
    </xdr:from>
    <xdr:to>
      <xdr:col>11</xdr:col>
      <xdr:colOff>358775</xdr:colOff>
      <xdr:row>77</xdr:row>
      <xdr:rowOff>138264</xdr:rowOff>
    </xdr:to>
    <xdr:sp macro="" textlink="">
      <xdr:nvSpPr>
        <xdr:cNvPr id="410" name="フローチャート : 判断 409"/>
        <xdr:cNvSpPr/>
      </xdr:nvSpPr>
      <xdr:spPr>
        <a:xfrm>
          <a:off x="7810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129391</xdr:rowOff>
    </xdr:from>
    <xdr:ext cx="469744" cy="259045"/>
    <xdr:sp macro="" textlink="">
      <xdr:nvSpPr>
        <xdr:cNvPr id="411" name="テキスト ボックス 410"/>
        <xdr:cNvSpPr txBox="1"/>
      </xdr:nvSpPr>
      <xdr:spPr>
        <a:xfrm>
          <a:off x="7626427" y="1333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7175</xdr:rowOff>
    </xdr:from>
    <xdr:to>
      <xdr:col>10</xdr:col>
      <xdr:colOff>155575</xdr:colOff>
      <xdr:row>77</xdr:row>
      <xdr:rowOff>108775</xdr:rowOff>
    </xdr:to>
    <xdr:sp macro="" textlink="">
      <xdr:nvSpPr>
        <xdr:cNvPr id="412" name="フローチャート : 判断 411"/>
        <xdr:cNvSpPr/>
      </xdr:nvSpPr>
      <xdr:spPr>
        <a:xfrm>
          <a:off x="6921500" y="132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99902</xdr:rowOff>
    </xdr:from>
    <xdr:ext cx="469744" cy="259045"/>
    <xdr:sp macro="" textlink="">
      <xdr:nvSpPr>
        <xdr:cNvPr id="413" name="テキスト ボックス 412"/>
        <xdr:cNvSpPr txBox="1"/>
      </xdr:nvSpPr>
      <xdr:spPr>
        <a:xfrm>
          <a:off x="6737427" y="133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155537</xdr:rowOff>
    </xdr:from>
    <xdr:to>
      <xdr:col>15</xdr:col>
      <xdr:colOff>231775</xdr:colOff>
      <xdr:row>73</xdr:row>
      <xdr:rowOff>85687</xdr:rowOff>
    </xdr:to>
    <xdr:sp macro="" textlink="">
      <xdr:nvSpPr>
        <xdr:cNvPr id="419" name="円/楕円 418"/>
        <xdr:cNvSpPr/>
      </xdr:nvSpPr>
      <xdr:spPr>
        <a:xfrm>
          <a:off x="10426700" y="124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6964</xdr:rowOff>
    </xdr:from>
    <xdr:ext cx="534377" cy="259045"/>
    <xdr:sp macro="" textlink="">
      <xdr:nvSpPr>
        <xdr:cNvPr id="420" name="商工費該当値テキスト"/>
        <xdr:cNvSpPr txBox="1"/>
      </xdr:nvSpPr>
      <xdr:spPr>
        <a:xfrm>
          <a:off x="10528300" y="123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27,251</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77241</xdr:rowOff>
    </xdr:from>
    <xdr:to>
      <xdr:col>14</xdr:col>
      <xdr:colOff>79375</xdr:colOff>
      <xdr:row>72</xdr:row>
      <xdr:rowOff>7391</xdr:rowOff>
    </xdr:to>
    <xdr:sp macro="" textlink="">
      <xdr:nvSpPr>
        <xdr:cNvPr id="421" name="円/楕円 420"/>
        <xdr:cNvSpPr/>
      </xdr:nvSpPr>
      <xdr:spPr>
        <a:xfrm>
          <a:off x="9588500" y="1225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23918</xdr:rowOff>
    </xdr:from>
    <xdr:ext cx="534377" cy="259045"/>
    <xdr:sp macro="" textlink="">
      <xdr:nvSpPr>
        <xdr:cNvPr id="422" name="テキスト ボックス 421"/>
        <xdr:cNvSpPr txBox="1"/>
      </xdr:nvSpPr>
      <xdr:spPr>
        <a:xfrm>
          <a:off x="9372111" y="120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33,806</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18377</xdr:rowOff>
    </xdr:from>
    <xdr:to>
      <xdr:col>12</xdr:col>
      <xdr:colOff>561975</xdr:colOff>
      <xdr:row>72</xdr:row>
      <xdr:rowOff>119977</xdr:rowOff>
    </xdr:to>
    <xdr:sp macro="" textlink="">
      <xdr:nvSpPr>
        <xdr:cNvPr id="423" name="円/楕円 422"/>
        <xdr:cNvSpPr/>
      </xdr:nvSpPr>
      <xdr:spPr>
        <a:xfrm>
          <a:off x="8699500" y="1236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70</xdr:row>
      <xdr:rowOff>136504</xdr:rowOff>
    </xdr:from>
    <xdr:ext cx="534377" cy="259045"/>
    <xdr:sp macro="" textlink="">
      <xdr:nvSpPr>
        <xdr:cNvPr id="424" name="テキスト ボックス 423"/>
        <xdr:cNvSpPr txBox="1"/>
      </xdr:nvSpPr>
      <xdr:spPr>
        <a:xfrm>
          <a:off x="8483111" y="121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30,851</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46380</xdr:rowOff>
    </xdr:from>
    <xdr:to>
      <xdr:col>11</xdr:col>
      <xdr:colOff>358775</xdr:colOff>
      <xdr:row>73</xdr:row>
      <xdr:rowOff>147980</xdr:rowOff>
    </xdr:to>
    <xdr:sp macro="" textlink="">
      <xdr:nvSpPr>
        <xdr:cNvPr id="425" name="円/楕円 424"/>
        <xdr:cNvSpPr/>
      </xdr:nvSpPr>
      <xdr:spPr>
        <a:xfrm>
          <a:off x="7810500" y="1256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164507</xdr:rowOff>
    </xdr:from>
    <xdr:ext cx="534377" cy="259045"/>
    <xdr:sp macro="" textlink="">
      <xdr:nvSpPr>
        <xdr:cNvPr id="426" name="テキスト ボックス 425"/>
        <xdr:cNvSpPr txBox="1"/>
      </xdr:nvSpPr>
      <xdr:spPr>
        <a:xfrm>
          <a:off x="7594111" y="1233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25,616</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1232</xdr:rowOff>
    </xdr:from>
    <xdr:to>
      <xdr:col>10</xdr:col>
      <xdr:colOff>155575</xdr:colOff>
      <xdr:row>73</xdr:row>
      <xdr:rowOff>102832</xdr:rowOff>
    </xdr:to>
    <xdr:sp macro="" textlink="">
      <xdr:nvSpPr>
        <xdr:cNvPr id="427" name="円/楕円 426"/>
        <xdr:cNvSpPr/>
      </xdr:nvSpPr>
      <xdr:spPr>
        <a:xfrm>
          <a:off x="6921500" y="125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119359</xdr:rowOff>
    </xdr:from>
    <xdr:ext cx="534377" cy="259045"/>
    <xdr:sp macro="" textlink="">
      <xdr:nvSpPr>
        <xdr:cNvPr id="428" name="テキスト ボックス 427"/>
        <xdr:cNvSpPr txBox="1"/>
      </xdr:nvSpPr>
      <xdr:spPr>
        <a:xfrm>
          <a:off x="6705111" y="122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26,801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94</xdr:row>
      <xdr:rowOff>99619</xdr:rowOff>
    </xdr:from>
    <xdr:to>
      <xdr:col>15</xdr:col>
      <xdr:colOff>180340</xdr:colOff>
      <xdr:row>98</xdr:row>
      <xdr:rowOff>13512</xdr:rowOff>
    </xdr:to>
    <xdr:cxnSp macro="">
      <xdr:nvCxnSpPr>
        <xdr:cNvPr id="453" name="直線コネクタ 452"/>
        <xdr:cNvCxnSpPr/>
      </xdr:nvCxnSpPr>
      <xdr:spPr>
        <a:xfrm flipV="1">
          <a:off x="10475595" y="16215919"/>
          <a:ext cx="1270" cy="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17339</xdr:rowOff>
    </xdr:from>
    <xdr:ext cx="534377" cy="259045"/>
    <xdr:sp macro="" textlink="">
      <xdr:nvSpPr>
        <xdr:cNvPr id="454" name="土木費最小値テキスト"/>
        <xdr:cNvSpPr txBox="1"/>
      </xdr:nvSpPr>
      <xdr:spPr>
        <a:xfrm>
          <a:off x="10528300" y="1681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30,624</a:t>
          </a:r>
          <a:endParaRPr kumimoji="1" lang="ja-JP" altLang="en-US" sz="1000" b="1">
            <a:latin typeface="ＭＳ Ｐゴシック"/>
          </a:endParaRPr>
        </a:p>
      </xdr:txBody>
    </xdr:sp>
    <xdr:clientData/>
  </xdr:oneCellAnchor>
  <xdr:twoCellAnchor>
    <xdr:from>
      <xdr:col>15</xdr:col>
      <xdr:colOff>92075</xdr:colOff>
      <xdr:row>98</xdr:row>
      <xdr:rowOff>13512</xdr:rowOff>
    </xdr:from>
    <xdr:to>
      <xdr:col>15</xdr:col>
      <xdr:colOff>269875</xdr:colOff>
      <xdr:row>98</xdr:row>
      <xdr:rowOff>13512</xdr:rowOff>
    </xdr:to>
    <xdr:cxnSp macro="">
      <xdr:nvCxnSpPr>
        <xdr:cNvPr id="455" name="直線コネクタ 454"/>
        <xdr:cNvCxnSpPr/>
      </xdr:nvCxnSpPr>
      <xdr:spPr>
        <a:xfrm>
          <a:off x="10388600" y="1681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46296</xdr:rowOff>
    </xdr:from>
    <xdr:ext cx="534377" cy="259045"/>
    <xdr:sp macro="" textlink="">
      <xdr:nvSpPr>
        <xdr:cNvPr id="456" name="土木費最大値テキスト"/>
        <xdr:cNvSpPr txBox="1"/>
      </xdr:nvSpPr>
      <xdr:spPr>
        <a:xfrm>
          <a:off x="10528300" y="159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62,104</a:t>
          </a:r>
          <a:endParaRPr kumimoji="1" lang="ja-JP" altLang="en-US" sz="1000" b="1">
            <a:latin typeface="ＭＳ Ｐゴシック"/>
          </a:endParaRPr>
        </a:p>
      </xdr:txBody>
    </xdr:sp>
    <xdr:clientData/>
  </xdr:oneCellAnchor>
  <xdr:twoCellAnchor>
    <xdr:from>
      <xdr:col>15</xdr:col>
      <xdr:colOff>92075</xdr:colOff>
      <xdr:row>94</xdr:row>
      <xdr:rowOff>99619</xdr:rowOff>
    </xdr:from>
    <xdr:to>
      <xdr:col>15</xdr:col>
      <xdr:colOff>269875</xdr:colOff>
      <xdr:row>94</xdr:row>
      <xdr:rowOff>99619</xdr:rowOff>
    </xdr:to>
    <xdr:cxnSp macro="">
      <xdr:nvCxnSpPr>
        <xdr:cNvPr id="457" name="直線コネクタ 456"/>
        <xdr:cNvCxnSpPr/>
      </xdr:nvCxnSpPr>
      <xdr:spPr>
        <a:xfrm>
          <a:off x="10388600" y="1621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89</xdr:row>
      <xdr:rowOff>168808</xdr:rowOff>
    </xdr:from>
    <xdr:to>
      <xdr:col>15</xdr:col>
      <xdr:colOff>180975</xdr:colOff>
      <xdr:row>95</xdr:row>
      <xdr:rowOff>88742</xdr:rowOff>
    </xdr:to>
    <xdr:cxnSp macro="">
      <xdr:nvCxnSpPr>
        <xdr:cNvPr id="458" name="直線コネクタ 457"/>
        <xdr:cNvCxnSpPr/>
      </xdr:nvCxnSpPr>
      <xdr:spPr>
        <a:xfrm>
          <a:off x="9639300" y="15427858"/>
          <a:ext cx="838200" cy="94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1128</xdr:rowOff>
    </xdr:from>
    <xdr:ext cx="534377" cy="259045"/>
    <xdr:sp macro="" textlink="">
      <xdr:nvSpPr>
        <xdr:cNvPr id="459" name="土木費平均値テキスト"/>
        <xdr:cNvSpPr txBox="1"/>
      </xdr:nvSpPr>
      <xdr:spPr>
        <a:xfrm>
          <a:off x="10528300" y="16460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45,475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22701</xdr:rowOff>
    </xdr:from>
    <xdr:to>
      <xdr:col>15</xdr:col>
      <xdr:colOff>231775</xdr:colOff>
      <xdr:row>96</xdr:row>
      <xdr:rowOff>124301</xdr:rowOff>
    </xdr:to>
    <xdr:sp macro="" textlink="">
      <xdr:nvSpPr>
        <xdr:cNvPr id="460" name="フローチャート : 判断 459"/>
        <xdr:cNvSpPr/>
      </xdr:nvSpPr>
      <xdr:spPr>
        <a:xfrm>
          <a:off x="10426700" y="164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89</xdr:row>
      <xdr:rowOff>168808</xdr:rowOff>
    </xdr:from>
    <xdr:to>
      <xdr:col>14</xdr:col>
      <xdr:colOff>28575</xdr:colOff>
      <xdr:row>90</xdr:row>
      <xdr:rowOff>156998</xdr:rowOff>
    </xdr:to>
    <xdr:cxnSp macro="">
      <xdr:nvCxnSpPr>
        <xdr:cNvPr id="461" name="直線コネクタ 460"/>
        <xdr:cNvCxnSpPr/>
      </xdr:nvCxnSpPr>
      <xdr:spPr>
        <a:xfrm flipV="1">
          <a:off x="8750300" y="15427858"/>
          <a:ext cx="889000" cy="15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161443</xdr:rowOff>
    </xdr:from>
    <xdr:to>
      <xdr:col>14</xdr:col>
      <xdr:colOff>79375</xdr:colOff>
      <xdr:row>97</xdr:row>
      <xdr:rowOff>91593</xdr:rowOff>
    </xdr:to>
    <xdr:sp macro="" textlink="">
      <xdr:nvSpPr>
        <xdr:cNvPr id="462" name="フローチャート : 判断 461"/>
        <xdr:cNvSpPr/>
      </xdr:nvSpPr>
      <xdr:spPr>
        <a:xfrm>
          <a:off x="9588500" y="1662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82720</xdr:rowOff>
    </xdr:from>
    <xdr:ext cx="534377" cy="259045"/>
    <xdr:sp macro="" textlink="">
      <xdr:nvSpPr>
        <xdr:cNvPr id="463" name="テキスト ボックス 462"/>
        <xdr:cNvSpPr txBox="1"/>
      </xdr:nvSpPr>
      <xdr:spPr>
        <a:xfrm>
          <a:off x="9372111" y="167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11</xdr:col>
      <xdr:colOff>307975</xdr:colOff>
      <xdr:row>90</xdr:row>
      <xdr:rowOff>156998</xdr:rowOff>
    </xdr:from>
    <xdr:to>
      <xdr:col>12</xdr:col>
      <xdr:colOff>511175</xdr:colOff>
      <xdr:row>92</xdr:row>
      <xdr:rowOff>154121</xdr:rowOff>
    </xdr:to>
    <xdr:cxnSp macro="">
      <xdr:nvCxnSpPr>
        <xdr:cNvPr id="464" name="直線コネクタ 463"/>
        <xdr:cNvCxnSpPr/>
      </xdr:nvCxnSpPr>
      <xdr:spPr>
        <a:xfrm flipV="1">
          <a:off x="7861300" y="15587498"/>
          <a:ext cx="889000" cy="3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134410</xdr:rowOff>
    </xdr:from>
    <xdr:to>
      <xdr:col>12</xdr:col>
      <xdr:colOff>561975</xdr:colOff>
      <xdr:row>97</xdr:row>
      <xdr:rowOff>64560</xdr:rowOff>
    </xdr:to>
    <xdr:sp macro="" textlink="">
      <xdr:nvSpPr>
        <xdr:cNvPr id="465" name="フローチャート : 判断 464"/>
        <xdr:cNvSpPr/>
      </xdr:nvSpPr>
      <xdr:spPr>
        <a:xfrm>
          <a:off x="8699500" y="1659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55687</xdr:rowOff>
    </xdr:from>
    <xdr:ext cx="534377" cy="259045"/>
    <xdr:sp macro="" textlink="">
      <xdr:nvSpPr>
        <xdr:cNvPr id="466" name="テキスト ボックス 465"/>
        <xdr:cNvSpPr txBox="1"/>
      </xdr:nvSpPr>
      <xdr:spPr>
        <a:xfrm>
          <a:off x="8483111" y="1668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104775</xdr:colOff>
      <xdr:row>92</xdr:row>
      <xdr:rowOff>125107</xdr:rowOff>
    </xdr:from>
    <xdr:to>
      <xdr:col>11</xdr:col>
      <xdr:colOff>307975</xdr:colOff>
      <xdr:row>92</xdr:row>
      <xdr:rowOff>154121</xdr:rowOff>
    </xdr:to>
    <xdr:cxnSp macro="">
      <xdr:nvCxnSpPr>
        <xdr:cNvPr id="467" name="直線コネクタ 466"/>
        <xdr:cNvCxnSpPr/>
      </xdr:nvCxnSpPr>
      <xdr:spPr>
        <a:xfrm>
          <a:off x="6972300" y="15898507"/>
          <a:ext cx="889000" cy="2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148337</xdr:rowOff>
    </xdr:from>
    <xdr:to>
      <xdr:col>11</xdr:col>
      <xdr:colOff>358775</xdr:colOff>
      <xdr:row>97</xdr:row>
      <xdr:rowOff>78487</xdr:rowOff>
    </xdr:to>
    <xdr:sp macro="" textlink="">
      <xdr:nvSpPr>
        <xdr:cNvPr id="468" name="フローチャート : 判断 467"/>
        <xdr:cNvSpPr/>
      </xdr:nvSpPr>
      <xdr:spPr>
        <a:xfrm>
          <a:off x="7810500" y="166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69614</xdr:rowOff>
    </xdr:from>
    <xdr:ext cx="534377" cy="259045"/>
    <xdr:sp macro="" textlink="">
      <xdr:nvSpPr>
        <xdr:cNvPr id="469" name="テキスト ボックス 468"/>
        <xdr:cNvSpPr txBox="1"/>
      </xdr:nvSpPr>
      <xdr:spPr>
        <a:xfrm>
          <a:off x="7594111" y="167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167405</xdr:rowOff>
    </xdr:from>
    <xdr:to>
      <xdr:col>10</xdr:col>
      <xdr:colOff>155575</xdr:colOff>
      <xdr:row>97</xdr:row>
      <xdr:rowOff>97555</xdr:rowOff>
    </xdr:to>
    <xdr:sp macro="" textlink="">
      <xdr:nvSpPr>
        <xdr:cNvPr id="470" name="フローチャート : 判断 469"/>
        <xdr:cNvSpPr/>
      </xdr:nvSpPr>
      <xdr:spPr>
        <a:xfrm>
          <a:off x="6921500" y="1662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88682</xdr:rowOff>
    </xdr:from>
    <xdr:ext cx="534377" cy="259045"/>
    <xdr:sp macro="" textlink="">
      <xdr:nvSpPr>
        <xdr:cNvPr id="471" name="テキスト ボックス 470"/>
        <xdr:cNvSpPr txBox="1"/>
      </xdr:nvSpPr>
      <xdr:spPr>
        <a:xfrm>
          <a:off x="6705111" y="1671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37,879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37942</xdr:rowOff>
    </xdr:from>
    <xdr:to>
      <xdr:col>15</xdr:col>
      <xdr:colOff>231775</xdr:colOff>
      <xdr:row>95</xdr:row>
      <xdr:rowOff>139542</xdr:rowOff>
    </xdr:to>
    <xdr:sp macro="" textlink="">
      <xdr:nvSpPr>
        <xdr:cNvPr id="477" name="円/楕円 476"/>
        <xdr:cNvSpPr/>
      </xdr:nvSpPr>
      <xdr:spPr>
        <a:xfrm>
          <a:off x="10426700" y="163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60819</xdr:rowOff>
    </xdr:from>
    <xdr:ext cx="534377" cy="259045"/>
    <xdr:sp macro="" textlink="">
      <xdr:nvSpPr>
        <xdr:cNvPr id="478" name="土木費該当値テキスト"/>
        <xdr:cNvSpPr txBox="1"/>
      </xdr:nvSpPr>
      <xdr:spPr>
        <a:xfrm>
          <a:off x="10528300" y="161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53,675</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118008</xdr:rowOff>
    </xdr:from>
    <xdr:to>
      <xdr:col>14</xdr:col>
      <xdr:colOff>79375</xdr:colOff>
      <xdr:row>90</xdr:row>
      <xdr:rowOff>48158</xdr:rowOff>
    </xdr:to>
    <xdr:sp macro="" textlink="">
      <xdr:nvSpPr>
        <xdr:cNvPr id="479" name="円/楕円 478"/>
        <xdr:cNvSpPr/>
      </xdr:nvSpPr>
      <xdr:spPr>
        <a:xfrm>
          <a:off x="9588500" y="153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64685</xdr:rowOff>
    </xdr:from>
    <xdr:ext cx="599010" cy="259045"/>
    <xdr:sp macro="" textlink="">
      <xdr:nvSpPr>
        <xdr:cNvPr id="480" name="テキスト ボックス 479"/>
        <xdr:cNvSpPr txBox="1"/>
      </xdr:nvSpPr>
      <xdr:spPr>
        <a:xfrm>
          <a:off x="9339794" y="1515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103,472</a:t>
          </a:r>
          <a:endParaRPr kumimoji="1" lang="ja-JP" altLang="en-US" sz="1000" b="1">
            <a:solidFill>
              <a:srgbClr val="FF0000"/>
            </a:solidFill>
            <a:latin typeface="ＭＳ Ｐゴシック"/>
          </a:endParaRPr>
        </a:p>
      </xdr:txBody>
    </xdr:sp>
    <xdr:clientData/>
  </xdr:oneCellAnchor>
  <xdr:twoCellAnchor>
    <xdr:from>
      <xdr:col>12</xdr:col>
      <xdr:colOff>460375</xdr:colOff>
      <xdr:row>90</xdr:row>
      <xdr:rowOff>106198</xdr:rowOff>
    </xdr:from>
    <xdr:to>
      <xdr:col>12</xdr:col>
      <xdr:colOff>561975</xdr:colOff>
      <xdr:row>91</xdr:row>
      <xdr:rowOff>36348</xdr:rowOff>
    </xdr:to>
    <xdr:sp macro="" textlink="">
      <xdr:nvSpPr>
        <xdr:cNvPr id="481" name="円/楕円 480"/>
        <xdr:cNvSpPr/>
      </xdr:nvSpPr>
      <xdr:spPr>
        <a:xfrm>
          <a:off x="8699500" y="155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89</xdr:row>
      <xdr:rowOff>52875</xdr:rowOff>
    </xdr:from>
    <xdr:ext cx="534377" cy="259045"/>
    <xdr:sp macro="" textlink="">
      <xdr:nvSpPr>
        <xdr:cNvPr id="482" name="テキスト ボックス 481"/>
        <xdr:cNvSpPr txBox="1"/>
      </xdr:nvSpPr>
      <xdr:spPr>
        <a:xfrm>
          <a:off x="8483111" y="1531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95,092</a:t>
          </a:r>
          <a:endParaRPr kumimoji="1" lang="ja-JP" altLang="en-US" sz="1000" b="1">
            <a:solidFill>
              <a:srgbClr val="FF0000"/>
            </a:solidFill>
            <a:latin typeface="ＭＳ Ｐゴシック"/>
          </a:endParaRPr>
        </a:p>
      </xdr:txBody>
    </xdr:sp>
    <xdr:clientData/>
  </xdr:oneCellAnchor>
  <xdr:twoCellAnchor>
    <xdr:from>
      <xdr:col>11</xdr:col>
      <xdr:colOff>257175</xdr:colOff>
      <xdr:row>92</xdr:row>
      <xdr:rowOff>103321</xdr:rowOff>
    </xdr:from>
    <xdr:to>
      <xdr:col>11</xdr:col>
      <xdr:colOff>358775</xdr:colOff>
      <xdr:row>93</xdr:row>
      <xdr:rowOff>33471</xdr:rowOff>
    </xdr:to>
    <xdr:sp macro="" textlink="">
      <xdr:nvSpPr>
        <xdr:cNvPr id="483" name="円/楕円 482"/>
        <xdr:cNvSpPr/>
      </xdr:nvSpPr>
      <xdr:spPr>
        <a:xfrm>
          <a:off x="7810500" y="158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91</xdr:row>
      <xdr:rowOff>49998</xdr:rowOff>
    </xdr:from>
    <xdr:ext cx="534377" cy="259045"/>
    <xdr:sp macro="" textlink="">
      <xdr:nvSpPr>
        <xdr:cNvPr id="484" name="テキスト ボックス 483"/>
        <xdr:cNvSpPr txBox="1"/>
      </xdr:nvSpPr>
      <xdr:spPr>
        <a:xfrm>
          <a:off x="7594111" y="1565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77,243</a:t>
          </a:r>
          <a:endParaRPr kumimoji="1" lang="ja-JP" altLang="en-US" sz="1000" b="1">
            <a:solidFill>
              <a:srgbClr val="FF0000"/>
            </a:solidFill>
            <a:latin typeface="ＭＳ Ｐゴシック"/>
          </a:endParaRPr>
        </a:p>
      </xdr:txBody>
    </xdr:sp>
    <xdr:clientData/>
  </xdr:oneCellAnchor>
  <xdr:twoCellAnchor>
    <xdr:from>
      <xdr:col>10</xdr:col>
      <xdr:colOff>53975</xdr:colOff>
      <xdr:row>92</xdr:row>
      <xdr:rowOff>74307</xdr:rowOff>
    </xdr:from>
    <xdr:to>
      <xdr:col>10</xdr:col>
      <xdr:colOff>155575</xdr:colOff>
      <xdr:row>93</xdr:row>
      <xdr:rowOff>4457</xdr:rowOff>
    </xdr:to>
    <xdr:sp macro="" textlink="">
      <xdr:nvSpPr>
        <xdr:cNvPr id="485" name="円/楕円 484"/>
        <xdr:cNvSpPr/>
      </xdr:nvSpPr>
      <xdr:spPr>
        <a:xfrm>
          <a:off x="6921500" y="158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91</xdr:row>
      <xdr:rowOff>20984</xdr:rowOff>
    </xdr:from>
    <xdr:ext cx="534377" cy="259045"/>
    <xdr:sp macro="" textlink="">
      <xdr:nvSpPr>
        <xdr:cNvPr id="486" name="テキスト ボックス 485"/>
        <xdr:cNvSpPr txBox="1"/>
      </xdr:nvSpPr>
      <xdr:spPr>
        <a:xfrm>
          <a:off x="6705111" y="156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14,536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168927</xdr:rowOff>
    </xdr:from>
    <xdr:ext cx="467179" cy="259045"/>
    <xdr:sp macro="" textlink="">
      <xdr:nvSpPr>
        <xdr:cNvPr id="499" name="テキスト ボックス 498"/>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509" name="テキスト ボックス 508"/>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28</xdr:row>
      <xdr:rowOff>168927</xdr:rowOff>
    </xdr:from>
    <xdr:ext cx="531299" cy="259045"/>
    <xdr:sp macro="" textlink="">
      <xdr:nvSpPr>
        <xdr:cNvPr id="511" name="テキスト ボックス 510"/>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103315</xdr:rowOff>
    </xdr:from>
    <xdr:to>
      <xdr:col>23</xdr:col>
      <xdr:colOff>516889</xdr:colOff>
      <xdr:row>38</xdr:row>
      <xdr:rowOff>140367</xdr:rowOff>
    </xdr:to>
    <xdr:cxnSp macro="">
      <xdr:nvCxnSpPr>
        <xdr:cNvPr id="515" name="直線コネクタ 514"/>
        <xdr:cNvCxnSpPr/>
      </xdr:nvCxnSpPr>
      <xdr:spPr>
        <a:xfrm flipV="1">
          <a:off x="16317595" y="5246815"/>
          <a:ext cx="1269" cy="140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144194</xdr:rowOff>
    </xdr:from>
    <xdr:ext cx="534377" cy="259045"/>
    <xdr:sp macro="" textlink="">
      <xdr:nvSpPr>
        <xdr:cNvPr id="516" name="消防費最小値テキスト"/>
        <xdr:cNvSpPr txBox="1"/>
      </xdr:nvSpPr>
      <xdr:spPr>
        <a:xfrm>
          <a:off x="16370300" y="665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10,793</a:t>
          </a:r>
          <a:endParaRPr kumimoji="1" lang="ja-JP" altLang="en-US" sz="1000" b="1">
            <a:latin typeface="ＭＳ Ｐゴシック"/>
          </a:endParaRPr>
        </a:p>
      </xdr:txBody>
    </xdr:sp>
    <xdr:clientData/>
  </xdr:oneCellAnchor>
  <xdr:twoCellAnchor>
    <xdr:from>
      <xdr:col>23</xdr:col>
      <xdr:colOff>428625</xdr:colOff>
      <xdr:row>38</xdr:row>
      <xdr:rowOff>140367</xdr:rowOff>
    </xdr:from>
    <xdr:to>
      <xdr:col>23</xdr:col>
      <xdr:colOff>606425</xdr:colOff>
      <xdr:row>38</xdr:row>
      <xdr:rowOff>140367</xdr:rowOff>
    </xdr:to>
    <xdr:cxnSp macro="">
      <xdr:nvCxnSpPr>
        <xdr:cNvPr id="517" name="直線コネクタ 516"/>
        <xdr:cNvCxnSpPr/>
      </xdr:nvCxnSpPr>
      <xdr:spPr>
        <a:xfrm>
          <a:off x="16230600" y="665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49992</xdr:rowOff>
    </xdr:from>
    <xdr:ext cx="534377" cy="259045"/>
    <xdr:sp macro="" textlink="">
      <xdr:nvSpPr>
        <xdr:cNvPr id="518" name="消防費最大値テキスト"/>
        <xdr:cNvSpPr txBox="1"/>
      </xdr:nvSpPr>
      <xdr:spPr>
        <a:xfrm>
          <a:off x="16370300" y="502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25,582</a:t>
          </a:r>
          <a:endParaRPr kumimoji="1" lang="ja-JP" altLang="en-US" sz="1000" b="1">
            <a:latin typeface="ＭＳ Ｐゴシック"/>
          </a:endParaRPr>
        </a:p>
      </xdr:txBody>
    </xdr:sp>
    <xdr:clientData/>
  </xdr:oneCellAnchor>
  <xdr:twoCellAnchor>
    <xdr:from>
      <xdr:col>23</xdr:col>
      <xdr:colOff>428625</xdr:colOff>
      <xdr:row>30</xdr:row>
      <xdr:rowOff>103315</xdr:rowOff>
    </xdr:from>
    <xdr:to>
      <xdr:col>23</xdr:col>
      <xdr:colOff>606425</xdr:colOff>
      <xdr:row>30</xdr:row>
      <xdr:rowOff>103315</xdr:rowOff>
    </xdr:to>
    <xdr:cxnSp macro="">
      <xdr:nvCxnSpPr>
        <xdr:cNvPr id="519" name="直線コネクタ 518"/>
        <xdr:cNvCxnSpPr/>
      </xdr:nvCxnSpPr>
      <xdr:spPr>
        <a:xfrm>
          <a:off x="16230600" y="524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119602</xdr:rowOff>
    </xdr:from>
    <xdr:to>
      <xdr:col>23</xdr:col>
      <xdr:colOff>517525</xdr:colOff>
      <xdr:row>36</xdr:row>
      <xdr:rowOff>161131</xdr:rowOff>
    </xdr:to>
    <xdr:cxnSp macro="">
      <xdr:nvCxnSpPr>
        <xdr:cNvPr id="520" name="直線コネクタ 519"/>
        <xdr:cNvCxnSpPr/>
      </xdr:nvCxnSpPr>
      <xdr:spPr>
        <a:xfrm>
          <a:off x="15481300" y="5948902"/>
          <a:ext cx="838200" cy="38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115111</xdr:rowOff>
    </xdr:from>
    <xdr:ext cx="534377" cy="259045"/>
    <xdr:sp macro="" textlink="">
      <xdr:nvSpPr>
        <xdr:cNvPr id="521" name="消防費平均値テキスト"/>
        <xdr:cNvSpPr txBox="1"/>
      </xdr:nvSpPr>
      <xdr:spPr>
        <a:xfrm>
          <a:off x="16370300" y="611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92234</xdr:rowOff>
    </xdr:from>
    <xdr:to>
      <xdr:col>23</xdr:col>
      <xdr:colOff>568325</xdr:colOff>
      <xdr:row>37</xdr:row>
      <xdr:rowOff>22384</xdr:rowOff>
    </xdr:to>
    <xdr:sp macro="" textlink="">
      <xdr:nvSpPr>
        <xdr:cNvPr id="522" name="フローチャート : 判断 521"/>
        <xdr:cNvSpPr/>
      </xdr:nvSpPr>
      <xdr:spPr>
        <a:xfrm>
          <a:off x="162687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119602</xdr:rowOff>
    </xdr:from>
    <xdr:to>
      <xdr:col>22</xdr:col>
      <xdr:colOff>365125</xdr:colOff>
      <xdr:row>35</xdr:row>
      <xdr:rowOff>108839</xdr:rowOff>
    </xdr:to>
    <xdr:cxnSp macro="">
      <xdr:nvCxnSpPr>
        <xdr:cNvPr id="523" name="直線コネクタ 522"/>
        <xdr:cNvCxnSpPr/>
      </xdr:nvCxnSpPr>
      <xdr:spPr>
        <a:xfrm flipV="1">
          <a:off x="14592300" y="5948902"/>
          <a:ext cx="889000" cy="16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xdr:rowOff>
    </xdr:from>
    <xdr:to>
      <xdr:col>22</xdr:col>
      <xdr:colOff>415925</xdr:colOff>
      <xdr:row>37</xdr:row>
      <xdr:rowOff>109728</xdr:rowOff>
    </xdr:to>
    <xdr:sp macro="" textlink="">
      <xdr:nvSpPr>
        <xdr:cNvPr id="524" name="フローチャート : 判断 523"/>
        <xdr:cNvSpPr/>
      </xdr:nvSpPr>
      <xdr:spPr>
        <a:xfrm>
          <a:off x="15430500" y="635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100855</xdr:rowOff>
    </xdr:from>
    <xdr:ext cx="534377" cy="259045"/>
    <xdr:sp macro="" textlink="">
      <xdr:nvSpPr>
        <xdr:cNvPr id="525" name="テキスト ボックス 524"/>
        <xdr:cNvSpPr txBox="1"/>
      </xdr:nvSpPr>
      <xdr:spPr>
        <a:xfrm>
          <a:off x="15214111" y="644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108839</xdr:rowOff>
    </xdr:from>
    <xdr:to>
      <xdr:col>21</xdr:col>
      <xdr:colOff>161925</xdr:colOff>
      <xdr:row>37</xdr:row>
      <xdr:rowOff>48165</xdr:rowOff>
    </xdr:to>
    <xdr:cxnSp macro="">
      <xdr:nvCxnSpPr>
        <xdr:cNvPr id="526" name="直線コネクタ 525"/>
        <xdr:cNvCxnSpPr/>
      </xdr:nvCxnSpPr>
      <xdr:spPr>
        <a:xfrm flipV="1">
          <a:off x="13703300" y="6109589"/>
          <a:ext cx="889000" cy="28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35370</xdr:rowOff>
    </xdr:from>
    <xdr:to>
      <xdr:col>21</xdr:col>
      <xdr:colOff>212725</xdr:colOff>
      <xdr:row>37</xdr:row>
      <xdr:rowOff>136970</xdr:rowOff>
    </xdr:to>
    <xdr:sp macro="" textlink="">
      <xdr:nvSpPr>
        <xdr:cNvPr id="527" name="フローチャート : 判断 526"/>
        <xdr:cNvSpPr/>
      </xdr:nvSpPr>
      <xdr:spPr>
        <a:xfrm>
          <a:off x="14541500" y="63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128096</xdr:rowOff>
    </xdr:from>
    <xdr:ext cx="534377" cy="259045"/>
    <xdr:sp macro="" textlink="">
      <xdr:nvSpPr>
        <xdr:cNvPr id="528" name="テキスト ボックス 527"/>
        <xdr:cNvSpPr txBox="1"/>
      </xdr:nvSpPr>
      <xdr:spPr>
        <a:xfrm>
          <a:off x="14325111" y="64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59023</xdr:rowOff>
    </xdr:from>
    <xdr:to>
      <xdr:col>19</xdr:col>
      <xdr:colOff>644525</xdr:colOff>
      <xdr:row>37</xdr:row>
      <xdr:rowOff>48165</xdr:rowOff>
    </xdr:to>
    <xdr:cxnSp macro="">
      <xdr:nvCxnSpPr>
        <xdr:cNvPr id="529" name="直線コネクタ 528"/>
        <xdr:cNvCxnSpPr/>
      </xdr:nvCxnSpPr>
      <xdr:spPr>
        <a:xfrm>
          <a:off x="12814300" y="6059773"/>
          <a:ext cx="889000" cy="3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58039</xdr:rowOff>
    </xdr:from>
    <xdr:to>
      <xdr:col>20</xdr:col>
      <xdr:colOff>9525</xdr:colOff>
      <xdr:row>37</xdr:row>
      <xdr:rowOff>159639</xdr:rowOff>
    </xdr:to>
    <xdr:sp macro="" textlink="">
      <xdr:nvSpPr>
        <xdr:cNvPr id="530" name="フローチャート : 判断 529"/>
        <xdr:cNvSpPr/>
      </xdr:nvSpPr>
      <xdr:spPr>
        <a:xfrm>
          <a:off x="13652500" y="64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150766</xdr:rowOff>
    </xdr:from>
    <xdr:ext cx="534377" cy="259045"/>
    <xdr:sp macro="" textlink="">
      <xdr:nvSpPr>
        <xdr:cNvPr id="531" name="テキスト ボックス 530"/>
        <xdr:cNvSpPr txBox="1"/>
      </xdr:nvSpPr>
      <xdr:spPr>
        <a:xfrm>
          <a:off x="13436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66516</xdr:rowOff>
    </xdr:from>
    <xdr:to>
      <xdr:col>18</xdr:col>
      <xdr:colOff>492125</xdr:colOff>
      <xdr:row>37</xdr:row>
      <xdr:rowOff>168116</xdr:rowOff>
    </xdr:to>
    <xdr:sp macro="" textlink="">
      <xdr:nvSpPr>
        <xdr:cNvPr id="532" name="フローチャート : 判断 531"/>
        <xdr:cNvSpPr/>
      </xdr:nvSpPr>
      <xdr:spPr>
        <a:xfrm>
          <a:off x="12763500" y="641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159243</xdr:rowOff>
    </xdr:from>
    <xdr:ext cx="534377" cy="259045"/>
    <xdr:sp macro="" textlink="">
      <xdr:nvSpPr>
        <xdr:cNvPr id="533" name="テキスト ボックス 532"/>
        <xdr:cNvSpPr txBox="1"/>
      </xdr:nvSpPr>
      <xdr:spPr>
        <a:xfrm>
          <a:off x="12547111" y="65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110331</xdr:rowOff>
    </xdr:from>
    <xdr:to>
      <xdr:col>23</xdr:col>
      <xdr:colOff>568325</xdr:colOff>
      <xdr:row>37</xdr:row>
      <xdr:rowOff>40481</xdr:rowOff>
    </xdr:to>
    <xdr:sp macro="" textlink="">
      <xdr:nvSpPr>
        <xdr:cNvPr id="539" name="円/楕円 538"/>
        <xdr:cNvSpPr/>
      </xdr:nvSpPr>
      <xdr:spPr>
        <a:xfrm>
          <a:off x="16268700" y="628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88758</xdr:rowOff>
    </xdr:from>
    <xdr:ext cx="534377" cy="259045"/>
    <xdr:sp macro="" textlink="">
      <xdr:nvSpPr>
        <xdr:cNvPr id="540" name="消防費該当値テキスト"/>
        <xdr:cNvSpPr txBox="1"/>
      </xdr:nvSpPr>
      <xdr:spPr>
        <a:xfrm>
          <a:off x="16370300" y="62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14,175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68802</xdr:rowOff>
    </xdr:from>
    <xdr:to>
      <xdr:col>22</xdr:col>
      <xdr:colOff>415925</xdr:colOff>
      <xdr:row>34</xdr:row>
      <xdr:rowOff>170402</xdr:rowOff>
    </xdr:to>
    <xdr:sp macro="" textlink="">
      <xdr:nvSpPr>
        <xdr:cNvPr id="541" name="円/楕円 540"/>
        <xdr:cNvSpPr/>
      </xdr:nvSpPr>
      <xdr:spPr>
        <a:xfrm>
          <a:off x="15430500" y="58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15479</xdr:rowOff>
    </xdr:from>
    <xdr:ext cx="534377" cy="259045"/>
    <xdr:sp macro="" textlink="">
      <xdr:nvSpPr>
        <xdr:cNvPr id="542" name="テキスト ボックス 541"/>
        <xdr:cNvSpPr txBox="1"/>
      </xdr:nvSpPr>
      <xdr:spPr>
        <a:xfrm>
          <a:off x="15214111" y="56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58039</xdr:rowOff>
    </xdr:from>
    <xdr:to>
      <xdr:col>21</xdr:col>
      <xdr:colOff>212725</xdr:colOff>
      <xdr:row>35</xdr:row>
      <xdr:rowOff>159639</xdr:rowOff>
    </xdr:to>
    <xdr:sp macro="" textlink="">
      <xdr:nvSpPr>
        <xdr:cNvPr id="543" name="円/楕円 542"/>
        <xdr:cNvSpPr/>
      </xdr:nvSpPr>
      <xdr:spPr>
        <a:xfrm>
          <a:off x="14541500" y="60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4716</xdr:rowOff>
    </xdr:from>
    <xdr:ext cx="534377" cy="259045"/>
    <xdr:sp macro="" textlink="">
      <xdr:nvSpPr>
        <xdr:cNvPr id="544" name="テキスト ボックス 543"/>
        <xdr:cNvSpPr txBox="1"/>
      </xdr:nvSpPr>
      <xdr:spPr>
        <a:xfrm>
          <a:off x="14325111" y="58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16,524</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168815</xdr:rowOff>
    </xdr:from>
    <xdr:to>
      <xdr:col>20</xdr:col>
      <xdr:colOff>9525</xdr:colOff>
      <xdr:row>37</xdr:row>
      <xdr:rowOff>98965</xdr:rowOff>
    </xdr:to>
    <xdr:sp macro="" textlink="">
      <xdr:nvSpPr>
        <xdr:cNvPr id="545" name="円/楕円 544"/>
        <xdr:cNvSpPr/>
      </xdr:nvSpPr>
      <xdr:spPr>
        <a:xfrm>
          <a:off x="13652500" y="634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115492</xdr:rowOff>
    </xdr:from>
    <xdr:ext cx="534377" cy="259045"/>
    <xdr:sp macro="" textlink="">
      <xdr:nvSpPr>
        <xdr:cNvPr id="546" name="テキスト ボックス 545"/>
        <xdr:cNvSpPr txBox="1"/>
      </xdr:nvSpPr>
      <xdr:spPr>
        <a:xfrm>
          <a:off x="13436111" y="611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13,561</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8223</xdr:rowOff>
    </xdr:from>
    <xdr:to>
      <xdr:col>18</xdr:col>
      <xdr:colOff>492125</xdr:colOff>
      <xdr:row>35</xdr:row>
      <xdr:rowOff>109823</xdr:rowOff>
    </xdr:to>
    <xdr:sp macro="" textlink="">
      <xdr:nvSpPr>
        <xdr:cNvPr id="547" name="円/楕円 546"/>
        <xdr:cNvSpPr/>
      </xdr:nvSpPr>
      <xdr:spPr>
        <a:xfrm>
          <a:off x="12763500" y="600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126350</xdr:rowOff>
    </xdr:from>
    <xdr:ext cx="534377" cy="259045"/>
    <xdr:sp macro="" textlink="">
      <xdr:nvSpPr>
        <xdr:cNvPr id="548" name="テキスト ボックス 547"/>
        <xdr:cNvSpPr txBox="1"/>
      </xdr:nvSpPr>
      <xdr:spPr>
        <a:xfrm>
          <a:off x="12547111" y="578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17,047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46,805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53</xdr:row>
      <xdr:rowOff>43574</xdr:rowOff>
    </xdr:from>
    <xdr:to>
      <xdr:col>23</xdr:col>
      <xdr:colOff>516889</xdr:colOff>
      <xdr:row>59</xdr:row>
      <xdr:rowOff>8027</xdr:rowOff>
    </xdr:to>
    <xdr:cxnSp macro="">
      <xdr:nvCxnSpPr>
        <xdr:cNvPr id="573" name="直線コネクタ 572"/>
        <xdr:cNvCxnSpPr/>
      </xdr:nvCxnSpPr>
      <xdr:spPr>
        <a:xfrm flipV="1">
          <a:off x="16317595" y="9130424"/>
          <a:ext cx="1269" cy="99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11854</xdr:rowOff>
    </xdr:from>
    <xdr:ext cx="534377" cy="259045"/>
    <xdr:sp macro="" textlink="">
      <xdr:nvSpPr>
        <xdr:cNvPr id="574" name="教育費最小値テキスト"/>
        <xdr:cNvSpPr txBox="1"/>
      </xdr:nvSpPr>
      <xdr:spPr>
        <a:xfrm>
          <a:off x="16370300" y="1012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30,956</a:t>
          </a:r>
          <a:endParaRPr kumimoji="1" lang="ja-JP" altLang="en-US" sz="1000" b="1">
            <a:latin typeface="ＭＳ Ｐゴシック"/>
          </a:endParaRPr>
        </a:p>
      </xdr:txBody>
    </xdr:sp>
    <xdr:clientData/>
  </xdr:oneCellAnchor>
  <xdr:twoCellAnchor>
    <xdr:from>
      <xdr:col>23</xdr:col>
      <xdr:colOff>428625</xdr:colOff>
      <xdr:row>59</xdr:row>
      <xdr:rowOff>8027</xdr:rowOff>
    </xdr:from>
    <xdr:to>
      <xdr:col>23</xdr:col>
      <xdr:colOff>606425</xdr:colOff>
      <xdr:row>59</xdr:row>
      <xdr:rowOff>8027</xdr:rowOff>
    </xdr:to>
    <xdr:cxnSp macro="">
      <xdr:nvCxnSpPr>
        <xdr:cNvPr id="575" name="直線コネクタ 574"/>
        <xdr:cNvCxnSpPr/>
      </xdr:nvCxnSpPr>
      <xdr:spPr>
        <a:xfrm>
          <a:off x="16230600" y="1012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51</xdr:row>
      <xdr:rowOff>161701</xdr:rowOff>
    </xdr:from>
    <xdr:ext cx="534377" cy="259045"/>
    <xdr:sp macro="" textlink="">
      <xdr:nvSpPr>
        <xdr:cNvPr id="576" name="教育費最大値テキスト"/>
        <xdr:cNvSpPr txBox="1"/>
      </xdr:nvSpPr>
      <xdr:spPr>
        <a:xfrm>
          <a:off x="16370300" y="8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57,023</a:t>
          </a:r>
          <a:endParaRPr kumimoji="1" lang="ja-JP" altLang="en-US" sz="1000" b="1">
            <a:latin typeface="ＭＳ Ｐゴシック"/>
          </a:endParaRPr>
        </a:p>
      </xdr:txBody>
    </xdr:sp>
    <xdr:clientData/>
  </xdr:oneCellAnchor>
  <xdr:twoCellAnchor>
    <xdr:from>
      <xdr:col>23</xdr:col>
      <xdr:colOff>428625</xdr:colOff>
      <xdr:row>53</xdr:row>
      <xdr:rowOff>43574</xdr:rowOff>
    </xdr:from>
    <xdr:to>
      <xdr:col>23</xdr:col>
      <xdr:colOff>606425</xdr:colOff>
      <xdr:row>53</xdr:row>
      <xdr:rowOff>43574</xdr:rowOff>
    </xdr:to>
    <xdr:cxnSp macro="">
      <xdr:nvCxnSpPr>
        <xdr:cNvPr id="577" name="直線コネクタ 576"/>
        <xdr:cNvCxnSpPr/>
      </xdr:nvCxnSpPr>
      <xdr:spPr>
        <a:xfrm>
          <a:off x="16230600" y="9130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129260</xdr:rowOff>
    </xdr:from>
    <xdr:to>
      <xdr:col>23</xdr:col>
      <xdr:colOff>517525</xdr:colOff>
      <xdr:row>55</xdr:row>
      <xdr:rowOff>71577</xdr:rowOff>
    </xdr:to>
    <xdr:cxnSp macro="">
      <xdr:nvCxnSpPr>
        <xdr:cNvPr id="578" name="直線コネクタ 577"/>
        <xdr:cNvCxnSpPr/>
      </xdr:nvCxnSpPr>
      <xdr:spPr>
        <a:xfrm>
          <a:off x="15481300" y="8873210"/>
          <a:ext cx="838200" cy="62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146575</xdr:rowOff>
    </xdr:from>
    <xdr:ext cx="534377" cy="259045"/>
    <xdr:sp macro="" textlink="">
      <xdr:nvSpPr>
        <xdr:cNvPr id="579" name="教育費平均値テキスト"/>
        <xdr:cNvSpPr txBox="1"/>
      </xdr:nvSpPr>
      <xdr:spPr>
        <a:xfrm>
          <a:off x="16370300" y="957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168148</xdr:rowOff>
    </xdr:from>
    <xdr:to>
      <xdr:col>23</xdr:col>
      <xdr:colOff>568325</xdr:colOff>
      <xdr:row>56</xdr:row>
      <xdr:rowOff>98298</xdr:rowOff>
    </xdr:to>
    <xdr:sp macro="" textlink="">
      <xdr:nvSpPr>
        <xdr:cNvPr id="580" name="フローチャート : 判断 579"/>
        <xdr:cNvSpPr/>
      </xdr:nvSpPr>
      <xdr:spPr>
        <a:xfrm>
          <a:off x="16268700" y="95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129260</xdr:rowOff>
    </xdr:from>
    <xdr:to>
      <xdr:col>22</xdr:col>
      <xdr:colOff>365125</xdr:colOff>
      <xdr:row>53</xdr:row>
      <xdr:rowOff>134785</xdr:rowOff>
    </xdr:to>
    <xdr:cxnSp macro="">
      <xdr:nvCxnSpPr>
        <xdr:cNvPr id="581" name="直線コネクタ 580"/>
        <xdr:cNvCxnSpPr/>
      </xdr:nvCxnSpPr>
      <xdr:spPr>
        <a:xfrm flipV="1">
          <a:off x="14592300" y="8873210"/>
          <a:ext cx="889000" cy="3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123190</xdr:rowOff>
    </xdr:from>
    <xdr:to>
      <xdr:col>22</xdr:col>
      <xdr:colOff>415925</xdr:colOff>
      <xdr:row>57</xdr:row>
      <xdr:rowOff>53340</xdr:rowOff>
    </xdr:to>
    <xdr:sp macro="" textlink="">
      <xdr:nvSpPr>
        <xdr:cNvPr id="582" name="フローチャート : 判断 581"/>
        <xdr:cNvSpPr/>
      </xdr:nvSpPr>
      <xdr:spPr>
        <a:xfrm>
          <a:off x="15430500" y="972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44467</xdr:rowOff>
    </xdr:from>
    <xdr:ext cx="534377" cy="259045"/>
    <xdr:sp macro="" textlink="">
      <xdr:nvSpPr>
        <xdr:cNvPr id="583" name="テキスト ボックス 582"/>
        <xdr:cNvSpPr txBox="1"/>
      </xdr:nvSpPr>
      <xdr:spPr>
        <a:xfrm>
          <a:off x="15214111" y="98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19</xdr:col>
      <xdr:colOff>644525</xdr:colOff>
      <xdr:row>53</xdr:row>
      <xdr:rowOff>134785</xdr:rowOff>
    </xdr:from>
    <xdr:to>
      <xdr:col>21</xdr:col>
      <xdr:colOff>161925</xdr:colOff>
      <xdr:row>56</xdr:row>
      <xdr:rowOff>120993</xdr:rowOff>
    </xdr:to>
    <xdr:cxnSp macro="">
      <xdr:nvCxnSpPr>
        <xdr:cNvPr id="584" name="直線コネクタ 583"/>
        <xdr:cNvCxnSpPr/>
      </xdr:nvCxnSpPr>
      <xdr:spPr>
        <a:xfrm flipV="1">
          <a:off x="13703300" y="9221635"/>
          <a:ext cx="889000" cy="50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48285</xdr:rowOff>
    </xdr:from>
    <xdr:to>
      <xdr:col>21</xdr:col>
      <xdr:colOff>212725</xdr:colOff>
      <xdr:row>57</xdr:row>
      <xdr:rowOff>149885</xdr:rowOff>
    </xdr:to>
    <xdr:sp macro="" textlink="">
      <xdr:nvSpPr>
        <xdr:cNvPr id="585" name="フローチャート : 判断 584"/>
        <xdr:cNvSpPr/>
      </xdr:nvSpPr>
      <xdr:spPr>
        <a:xfrm>
          <a:off x="14541500" y="98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141012</xdr:rowOff>
    </xdr:from>
    <xdr:ext cx="534377" cy="259045"/>
    <xdr:sp macro="" textlink="">
      <xdr:nvSpPr>
        <xdr:cNvPr id="586" name="テキスト ボックス 585"/>
        <xdr:cNvSpPr txBox="1"/>
      </xdr:nvSpPr>
      <xdr:spPr>
        <a:xfrm>
          <a:off x="14325111" y="991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56452</xdr:rowOff>
    </xdr:from>
    <xdr:to>
      <xdr:col>19</xdr:col>
      <xdr:colOff>644525</xdr:colOff>
      <xdr:row>56</xdr:row>
      <xdr:rowOff>120993</xdr:rowOff>
    </xdr:to>
    <xdr:cxnSp macro="">
      <xdr:nvCxnSpPr>
        <xdr:cNvPr id="587" name="直線コネクタ 586"/>
        <xdr:cNvCxnSpPr/>
      </xdr:nvCxnSpPr>
      <xdr:spPr>
        <a:xfrm>
          <a:off x="12814300" y="9657652"/>
          <a:ext cx="889000" cy="6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71412</xdr:rowOff>
    </xdr:from>
    <xdr:to>
      <xdr:col>20</xdr:col>
      <xdr:colOff>9525</xdr:colOff>
      <xdr:row>58</xdr:row>
      <xdr:rowOff>1562</xdr:rowOff>
    </xdr:to>
    <xdr:sp macro="" textlink="">
      <xdr:nvSpPr>
        <xdr:cNvPr id="588" name="フローチャート : 判断 587"/>
        <xdr:cNvSpPr/>
      </xdr:nvSpPr>
      <xdr:spPr>
        <a:xfrm>
          <a:off x="13652500" y="984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164139</xdr:rowOff>
    </xdr:from>
    <xdr:ext cx="534377" cy="259045"/>
    <xdr:sp macro="" textlink="">
      <xdr:nvSpPr>
        <xdr:cNvPr id="589" name="テキスト ボックス 588"/>
        <xdr:cNvSpPr txBox="1"/>
      </xdr:nvSpPr>
      <xdr:spPr>
        <a:xfrm>
          <a:off x="13436111" y="993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20434</xdr:rowOff>
    </xdr:from>
    <xdr:to>
      <xdr:col>18</xdr:col>
      <xdr:colOff>492125</xdr:colOff>
      <xdr:row>57</xdr:row>
      <xdr:rowOff>122034</xdr:rowOff>
    </xdr:to>
    <xdr:sp macro="" textlink="">
      <xdr:nvSpPr>
        <xdr:cNvPr id="590" name="フローチャート : 判断 589"/>
        <xdr:cNvSpPr/>
      </xdr:nvSpPr>
      <xdr:spPr>
        <a:xfrm>
          <a:off x="12763500" y="979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113161</xdr:rowOff>
    </xdr:from>
    <xdr:ext cx="534377" cy="259045"/>
    <xdr:sp macro="" textlink="">
      <xdr:nvSpPr>
        <xdr:cNvPr id="591" name="テキスト ボックス 590"/>
        <xdr:cNvSpPr txBox="1"/>
      </xdr:nvSpPr>
      <xdr:spPr>
        <a:xfrm>
          <a:off x="12547111" y="98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38,297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20777</xdr:rowOff>
    </xdr:from>
    <xdr:to>
      <xdr:col>23</xdr:col>
      <xdr:colOff>568325</xdr:colOff>
      <xdr:row>55</xdr:row>
      <xdr:rowOff>122377</xdr:rowOff>
    </xdr:to>
    <xdr:sp macro="" textlink="">
      <xdr:nvSpPr>
        <xdr:cNvPr id="597" name="円/楕円 596"/>
        <xdr:cNvSpPr/>
      </xdr:nvSpPr>
      <xdr:spPr>
        <a:xfrm>
          <a:off x="16268700" y="945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43654</xdr:rowOff>
    </xdr:from>
    <xdr:ext cx="534377" cy="259045"/>
    <xdr:sp macro="" textlink="">
      <xdr:nvSpPr>
        <xdr:cNvPr id="598" name="教育費該当値テキスト"/>
        <xdr:cNvSpPr txBox="1"/>
      </xdr:nvSpPr>
      <xdr:spPr>
        <a:xfrm>
          <a:off x="16370300" y="930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47,288</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78460</xdr:rowOff>
    </xdr:from>
    <xdr:to>
      <xdr:col>22</xdr:col>
      <xdr:colOff>415925</xdr:colOff>
      <xdr:row>52</xdr:row>
      <xdr:rowOff>8610</xdr:rowOff>
    </xdr:to>
    <xdr:sp macro="" textlink="">
      <xdr:nvSpPr>
        <xdr:cNvPr id="599" name="円/楕円 598"/>
        <xdr:cNvSpPr/>
      </xdr:nvSpPr>
      <xdr:spPr>
        <a:xfrm>
          <a:off x="15430500" y="882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50</xdr:row>
      <xdr:rowOff>25137</xdr:rowOff>
    </xdr:from>
    <xdr:ext cx="534377" cy="259045"/>
    <xdr:sp macro="" textlink="">
      <xdr:nvSpPr>
        <xdr:cNvPr id="600" name="テキスト ボックス 599"/>
        <xdr:cNvSpPr txBox="1"/>
      </xdr:nvSpPr>
      <xdr:spPr>
        <a:xfrm>
          <a:off x="15214111" y="859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63,774</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83985</xdr:rowOff>
    </xdr:from>
    <xdr:to>
      <xdr:col>21</xdr:col>
      <xdr:colOff>212725</xdr:colOff>
      <xdr:row>54</xdr:row>
      <xdr:rowOff>14135</xdr:rowOff>
    </xdr:to>
    <xdr:sp macro="" textlink="">
      <xdr:nvSpPr>
        <xdr:cNvPr id="601" name="円/楕円 600"/>
        <xdr:cNvSpPr/>
      </xdr:nvSpPr>
      <xdr:spPr>
        <a:xfrm>
          <a:off x="14541500" y="917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30662</xdr:rowOff>
    </xdr:from>
    <xdr:ext cx="534377" cy="259045"/>
    <xdr:sp macro="" textlink="">
      <xdr:nvSpPr>
        <xdr:cNvPr id="602" name="テキスト ボックス 601"/>
        <xdr:cNvSpPr txBox="1"/>
      </xdr:nvSpPr>
      <xdr:spPr>
        <a:xfrm>
          <a:off x="14325111" y="894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54,629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70193</xdr:rowOff>
    </xdr:from>
    <xdr:to>
      <xdr:col>20</xdr:col>
      <xdr:colOff>9525</xdr:colOff>
      <xdr:row>57</xdr:row>
      <xdr:rowOff>343</xdr:rowOff>
    </xdr:to>
    <xdr:sp macro="" textlink="">
      <xdr:nvSpPr>
        <xdr:cNvPr id="603" name="円/楕円 602"/>
        <xdr:cNvSpPr/>
      </xdr:nvSpPr>
      <xdr:spPr>
        <a:xfrm>
          <a:off x="13652500" y="96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16870</xdr:rowOff>
    </xdr:from>
    <xdr:ext cx="534377" cy="259045"/>
    <xdr:sp macro="" textlink="">
      <xdr:nvSpPr>
        <xdr:cNvPr id="604" name="テキスト ボックス 603"/>
        <xdr:cNvSpPr txBox="1"/>
      </xdr:nvSpPr>
      <xdr:spPr>
        <a:xfrm>
          <a:off x="13436111" y="94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5652</xdr:rowOff>
    </xdr:from>
    <xdr:to>
      <xdr:col>18</xdr:col>
      <xdr:colOff>492125</xdr:colOff>
      <xdr:row>56</xdr:row>
      <xdr:rowOff>107252</xdr:rowOff>
    </xdr:to>
    <xdr:sp macro="" textlink="">
      <xdr:nvSpPr>
        <xdr:cNvPr id="605" name="円/楕円 604"/>
        <xdr:cNvSpPr/>
      </xdr:nvSpPr>
      <xdr:spPr>
        <a:xfrm>
          <a:off x="12763500" y="96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123779</xdr:rowOff>
    </xdr:from>
    <xdr:ext cx="534377" cy="259045"/>
    <xdr:sp macro="" textlink="">
      <xdr:nvSpPr>
        <xdr:cNvPr id="606" name="テキスト ボックス 605"/>
        <xdr:cNvSpPr txBox="1"/>
      </xdr:nvSpPr>
      <xdr:spPr>
        <a:xfrm>
          <a:off x="12547111" y="938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38299</xdr:rowOff>
    </xdr:from>
    <xdr:ext cx="467179" cy="259045"/>
    <xdr:sp macro="" textlink="">
      <xdr:nvSpPr>
        <xdr:cNvPr id="628" name="テキスト ボックス 627"/>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30" name="テキスト ボックス 629"/>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29319</xdr:rowOff>
    </xdr:from>
    <xdr:to>
      <xdr:col>23</xdr:col>
      <xdr:colOff>516889</xdr:colOff>
      <xdr:row>79</xdr:row>
      <xdr:rowOff>98879</xdr:rowOff>
    </xdr:to>
    <xdr:cxnSp macro="">
      <xdr:nvCxnSpPr>
        <xdr:cNvPr id="632" name="直線コネクタ 631"/>
        <xdr:cNvCxnSpPr/>
      </xdr:nvCxnSpPr>
      <xdr:spPr>
        <a:xfrm flipV="1">
          <a:off x="16317595" y="12202269"/>
          <a:ext cx="1269" cy="1441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147446</xdr:rowOff>
    </xdr:from>
    <xdr:ext cx="469744" cy="259045"/>
    <xdr:sp macro="" textlink="">
      <xdr:nvSpPr>
        <xdr:cNvPr id="635" name="災害復旧費最大値テキスト"/>
        <xdr:cNvSpPr txBox="1"/>
      </xdr:nvSpPr>
      <xdr:spPr>
        <a:xfrm>
          <a:off x="16370300" y="1197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4,413</a:t>
          </a:r>
          <a:endParaRPr kumimoji="1" lang="ja-JP" altLang="en-US" sz="1000" b="1">
            <a:latin typeface="ＭＳ Ｐゴシック"/>
          </a:endParaRPr>
        </a:p>
      </xdr:txBody>
    </xdr:sp>
    <xdr:clientData/>
  </xdr:oneCellAnchor>
  <xdr:twoCellAnchor>
    <xdr:from>
      <xdr:col>23</xdr:col>
      <xdr:colOff>428625</xdr:colOff>
      <xdr:row>71</xdr:row>
      <xdr:rowOff>29319</xdr:rowOff>
    </xdr:from>
    <xdr:to>
      <xdr:col>23</xdr:col>
      <xdr:colOff>606425</xdr:colOff>
      <xdr:row>71</xdr:row>
      <xdr:rowOff>29319</xdr:rowOff>
    </xdr:to>
    <xdr:cxnSp macro="">
      <xdr:nvCxnSpPr>
        <xdr:cNvPr id="636" name="直線コネクタ 635"/>
        <xdr:cNvCxnSpPr/>
      </xdr:nvCxnSpPr>
      <xdr:spPr>
        <a:xfrm>
          <a:off x="16230600" y="12202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157335</xdr:rowOff>
    </xdr:from>
    <xdr:to>
      <xdr:col>23</xdr:col>
      <xdr:colOff>517525</xdr:colOff>
      <xdr:row>79</xdr:row>
      <xdr:rowOff>33564</xdr:rowOff>
    </xdr:to>
    <xdr:cxnSp macro="">
      <xdr:nvCxnSpPr>
        <xdr:cNvPr id="637" name="直線コネクタ 636"/>
        <xdr:cNvCxnSpPr/>
      </xdr:nvCxnSpPr>
      <xdr:spPr>
        <a:xfrm>
          <a:off x="15481300" y="13530435"/>
          <a:ext cx="8382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159783</xdr:rowOff>
    </xdr:from>
    <xdr:ext cx="378565" cy="259045"/>
    <xdr:sp macro="" textlink="">
      <xdr:nvSpPr>
        <xdr:cNvPr id="638" name="災害復旧費平均値テキスト"/>
        <xdr:cNvSpPr txBox="1"/>
      </xdr:nvSpPr>
      <xdr:spPr>
        <a:xfrm>
          <a:off x="16370300" y="1318998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136906</xdr:rowOff>
    </xdr:from>
    <xdr:to>
      <xdr:col>23</xdr:col>
      <xdr:colOff>568325</xdr:colOff>
      <xdr:row>78</xdr:row>
      <xdr:rowOff>67056</xdr:rowOff>
    </xdr:to>
    <xdr:sp macro="" textlink="">
      <xdr:nvSpPr>
        <xdr:cNvPr id="639" name="フローチャート : 判断 638"/>
        <xdr:cNvSpPr/>
      </xdr:nvSpPr>
      <xdr:spPr>
        <a:xfrm>
          <a:off x="162687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166805</xdr:rowOff>
    </xdr:from>
    <xdr:to>
      <xdr:col>22</xdr:col>
      <xdr:colOff>365125</xdr:colOff>
      <xdr:row>78</xdr:row>
      <xdr:rowOff>157335</xdr:rowOff>
    </xdr:to>
    <xdr:cxnSp macro="">
      <xdr:nvCxnSpPr>
        <xdr:cNvPr id="640" name="直線コネクタ 639"/>
        <xdr:cNvCxnSpPr/>
      </xdr:nvCxnSpPr>
      <xdr:spPr>
        <a:xfrm>
          <a:off x="14592300" y="13197005"/>
          <a:ext cx="889000" cy="33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123843</xdr:rowOff>
    </xdr:from>
    <xdr:to>
      <xdr:col>22</xdr:col>
      <xdr:colOff>415925</xdr:colOff>
      <xdr:row>76</xdr:row>
      <xdr:rowOff>53994</xdr:rowOff>
    </xdr:to>
    <xdr:sp macro="" textlink="">
      <xdr:nvSpPr>
        <xdr:cNvPr id="641" name="フローチャート : 判断 640"/>
        <xdr:cNvSpPr/>
      </xdr:nvSpPr>
      <xdr:spPr>
        <a:xfrm>
          <a:off x="15430500" y="129825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74</xdr:row>
      <xdr:rowOff>70520</xdr:rowOff>
    </xdr:from>
    <xdr:ext cx="469744" cy="259045"/>
    <xdr:sp macro="" textlink="">
      <xdr:nvSpPr>
        <xdr:cNvPr id="642" name="テキスト ボックス 641"/>
        <xdr:cNvSpPr txBox="1"/>
      </xdr:nvSpPr>
      <xdr:spPr>
        <a:xfrm>
          <a:off x="15246427" y="127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166805</xdr:rowOff>
    </xdr:from>
    <xdr:to>
      <xdr:col>21</xdr:col>
      <xdr:colOff>161925</xdr:colOff>
      <xdr:row>77</xdr:row>
      <xdr:rowOff>138720</xdr:rowOff>
    </xdr:to>
    <xdr:cxnSp macro="">
      <xdr:nvCxnSpPr>
        <xdr:cNvPr id="643" name="直線コネクタ 642"/>
        <xdr:cNvCxnSpPr/>
      </xdr:nvCxnSpPr>
      <xdr:spPr>
        <a:xfrm flipV="1">
          <a:off x="13703300" y="13197005"/>
          <a:ext cx="889000" cy="14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35995</xdr:rowOff>
    </xdr:from>
    <xdr:to>
      <xdr:col>21</xdr:col>
      <xdr:colOff>212725</xdr:colOff>
      <xdr:row>73</xdr:row>
      <xdr:rowOff>137595</xdr:rowOff>
    </xdr:to>
    <xdr:sp macro="" textlink="">
      <xdr:nvSpPr>
        <xdr:cNvPr id="644" name="フローチャート : 判断 643"/>
        <xdr:cNvSpPr/>
      </xdr:nvSpPr>
      <xdr:spPr>
        <a:xfrm>
          <a:off x="14541500" y="1255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71</xdr:row>
      <xdr:rowOff>154122</xdr:rowOff>
    </xdr:from>
    <xdr:ext cx="469744" cy="259045"/>
    <xdr:sp macro="" textlink="">
      <xdr:nvSpPr>
        <xdr:cNvPr id="645" name="テキスト ボックス 644"/>
        <xdr:cNvSpPr txBox="1"/>
      </xdr:nvSpPr>
      <xdr:spPr>
        <a:xfrm>
          <a:off x="14357427" y="1232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138720</xdr:rowOff>
    </xdr:from>
    <xdr:to>
      <xdr:col>19</xdr:col>
      <xdr:colOff>644525</xdr:colOff>
      <xdr:row>79</xdr:row>
      <xdr:rowOff>55118</xdr:rowOff>
    </xdr:to>
    <xdr:cxnSp macro="">
      <xdr:nvCxnSpPr>
        <xdr:cNvPr id="646" name="直線コネクタ 645"/>
        <xdr:cNvCxnSpPr/>
      </xdr:nvCxnSpPr>
      <xdr:spPr>
        <a:xfrm flipV="1">
          <a:off x="12814300" y="13340370"/>
          <a:ext cx="889000" cy="25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43507</xdr:rowOff>
    </xdr:from>
    <xdr:to>
      <xdr:col>20</xdr:col>
      <xdr:colOff>9525</xdr:colOff>
      <xdr:row>73</xdr:row>
      <xdr:rowOff>145107</xdr:rowOff>
    </xdr:to>
    <xdr:sp macro="" textlink="">
      <xdr:nvSpPr>
        <xdr:cNvPr id="647" name="フローチャート : 判断 646"/>
        <xdr:cNvSpPr/>
      </xdr:nvSpPr>
      <xdr:spPr>
        <a:xfrm>
          <a:off x="13652500" y="125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71</xdr:row>
      <xdr:rowOff>161634</xdr:rowOff>
    </xdr:from>
    <xdr:ext cx="469744" cy="259045"/>
    <xdr:sp macro="" textlink="">
      <xdr:nvSpPr>
        <xdr:cNvPr id="648" name="テキスト ボックス 647"/>
        <xdr:cNvSpPr txBox="1"/>
      </xdr:nvSpPr>
      <xdr:spPr>
        <a:xfrm>
          <a:off x="13468427" y="1233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145397</xdr:rowOff>
    </xdr:from>
    <xdr:to>
      <xdr:col>18</xdr:col>
      <xdr:colOff>492125</xdr:colOff>
      <xdr:row>74</xdr:row>
      <xdr:rowOff>75547</xdr:rowOff>
    </xdr:to>
    <xdr:sp macro="" textlink="">
      <xdr:nvSpPr>
        <xdr:cNvPr id="649" name="フローチャート : 判断 648"/>
        <xdr:cNvSpPr/>
      </xdr:nvSpPr>
      <xdr:spPr>
        <a:xfrm>
          <a:off x="12763500" y="1266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92074</xdr:rowOff>
    </xdr:from>
    <xdr:ext cx="469744" cy="259045"/>
    <xdr:sp macro="" textlink="">
      <xdr:nvSpPr>
        <xdr:cNvPr id="650" name="テキスト ボックス 649"/>
        <xdr:cNvSpPr txBox="1"/>
      </xdr:nvSpPr>
      <xdr:spPr>
        <a:xfrm>
          <a:off x="12579427" y="12436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154214</xdr:rowOff>
    </xdr:from>
    <xdr:to>
      <xdr:col>23</xdr:col>
      <xdr:colOff>568325</xdr:colOff>
      <xdr:row>79</xdr:row>
      <xdr:rowOff>84364</xdr:rowOff>
    </xdr:to>
    <xdr:sp macro="" textlink="">
      <xdr:nvSpPr>
        <xdr:cNvPr id="656" name="円/楕円 655"/>
        <xdr:cNvSpPr/>
      </xdr:nvSpPr>
      <xdr:spPr>
        <a:xfrm>
          <a:off x="16268700" y="1352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69141</xdr:rowOff>
    </xdr:from>
    <xdr:ext cx="378565" cy="259045"/>
    <xdr:sp macro="" textlink="">
      <xdr:nvSpPr>
        <xdr:cNvPr id="657" name="災害復旧費該当値テキスト"/>
        <xdr:cNvSpPr txBox="1"/>
      </xdr:nvSpPr>
      <xdr:spPr>
        <a:xfrm>
          <a:off x="16370300" y="13442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106535</xdr:rowOff>
    </xdr:from>
    <xdr:to>
      <xdr:col>22</xdr:col>
      <xdr:colOff>415925</xdr:colOff>
      <xdr:row>79</xdr:row>
      <xdr:rowOff>36685</xdr:rowOff>
    </xdr:to>
    <xdr:sp macro="" textlink="">
      <xdr:nvSpPr>
        <xdr:cNvPr id="658" name="円/楕円 657"/>
        <xdr:cNvSpPr/>
      </xdr:nvSpPr>
      <xdr:spPr>
        <a:xfrm>
          <a:off x="15430500" y="1347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27812</xdr:rowOff>
    </xdr:from>
    <xdr:ext cx="378565" cy="259045"/>
    <xdr:sp macro="" textlink="">
      <xdr:nvSpPr>
        <xdr:cNvPr id="659" name="テキスト ボックス 658"/>
        <xdr:cNvSpPr txBox="1"/>
      </xdr:nvSpPr>
      <xdr:spPr>
        <a:xfrm>
          <a:off x="15292017" y="13572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116005</xdr:rowOff>
    </xdr:from>
    <xdr:to>
      <xdr:col>21</xdr:col>
      <xdr:colOff>212725</xdr:colOff>
      <xdr:row>77</xdr:row>
      <xdr:rowOff>46155</xdr:rowOff>
    </xdr:to>
    <xdr:sp macro="" textlink="">
      <xdr:nvSpPr>
        <xdr:cNvPr id="660" name="円/楕円 659"/>
        <xdr:cNvSpPr/>
      </xdr:nvSpPr>
      <xdr:spPr>
        <a:xfrm>
          <a:off x="14541500" y="131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37282</xdr:rowOff>
    </xdr:from>
    <xdr:ext cx="469744" cy="259045"/>
    <xdr:sp macro="" textlink="">
      <xdr:nvSpPr>
        <xdr:cNvPr id="661" name="テキスト ボックス 660"/>
        <xdr:cNvSpPr txBox="1"/>
      </xdr:nvSpPr>
      <xdr:spPr>
        <a:xfrm>
          <a:off x="14357427" y="1323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87920</xdr:rowOff>
    </xdr:from>
    <xdr:to>
      <xdr:col>20</xdr:col>
      <xdr:colOff>9525</xdr:colOff>
      <xdr:row>78</xdr:row>
      <xdr:rowOff>18070</xdr:rowOff>
    </xdr:to>
    <xdr:sp macro="" textlink="">
      <xdr:nvSpPr>
        <xdr:cNvPr id="662" name="円/楕円 661"/>
        <xdr:cNvSpPr/>
      </xdr:nvSpPr>
      <xdr:spPr>
        <a:xfrm>
          <a:off x="13652500" y="1328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9197</xdr:rowOff>
    </xdr:from>
    <xdr:ext cx="378565" cy="259045"/>
    <xdr:sp macro="" textlink="">
      <xdr:nvSpPr>
        <xdr:cNvPr id="663" name="テキスト ボックス 662"/>
        <xdr:cNvSpPr txBox="1"/>
      </xdr:nvSpPr>
      <xdr:spPr>
        <a:xfrm>
          <a:off x="13514017" y="13382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4318</xdr:rowOff>
    </xdr:from>
    <xdr:to>
      <xdr:col>18</xdr:col>
      <xdr:colOff>492125</xdr:colOff>
      <xdr:row>79</xdr:row>
      <xdr:rowOff>105918</xdr:rowOff>
    </xdr:to>
    <xdr:sp macro="" textlink="">
      <xdr:nvSpPr>
        <xdr:cNvPr id="664" name="円/楕円 663"/>
        <xdr:cNvSpPr/>
      </xdr:nvSpPr>
      <xdr:spPr>
        <a:xfrm>
          <a:off x="12763500" y="1354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97045</xdr:rowOff>
    </xdr:from>
    <xdr:ext cx="378565" cy="259045"/>
    <xdr:sp macro="" textlink="">
      <xdr:nvSpPr>
        <xdr:cNvPr id="665" name="テキスト ボックス 664"/>
        <xdr:cNvSpPr txBox="1"/>
      </xdr:nvSpPr>
      <xdr:spPr>
        <a:xfrm>
          <a:off x="12625017" y="13641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58,783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9" name="テキスト ボックス 67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1" name="テキスト ボックス 68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3" name="テキスト ボックス 68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5" name="テキスト ボックス 68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69253</xdr:rowOff>
    </xdr:from>
    <xdr:to>
      <xdr:col>23</xdr:col>
      <xdr:colOff>516889</xdr:colOff>
      <xdr:row>97</xdr:row>
      <xdr:rowOff>122746</xdr:rowOff>
    </xdr:to>
    <xdr:cxnSp macro="">
      <xdr:nvCxnSpPr>
        <xdr:cNvPr id="689" name="直線コネクタ 688"/>
        <xdr:cNvCxnSpPr/>
      </xdr:nvCxnSpPr>
      <xdr:spPr>
        <a:xfrm flipV="1">
          <a:off x="16317595" y="15671203"/>
          <a:ext cx="1269" cy="108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126573</xdr:rowOff>
    </xdr:from>
    <xdr:ext cx="534377" cy="259045"/>
    <xdr:sp macro="" textlink="">
      <xdr:nvSpPr>
        <xdr:cNvPr id="690" name="公債費最小値テキスト"/>
        <xdr:cNvSpPr txBox="1"/>
      </xdr:nvSpPr>
      <xdr:spPr>
        <a:xfrm>
          <a:off x="16370300" y="1675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13,890</a:t>
          </a:r>
          <a:endParaRPr kumimoji="1" lang="ja-JP" altLang="en-US" sz="1000" b="1">
            <a:latin typeface="ＭＳ Ｐゴシック"/>
          </a:endParaRPr>
        </a:p>
      </xdr:txBody>
    </xdr:sp>
    <xdr:clientData/>
  </xdr:oneCellAnchor>
  <xdr:twoCellAnchor>
    <xdr:from>
      <xdr:col>23</xdr:col>
      <xdr:colOff>428625</xdr:colOff>
      <xdr:row>97</xdr:row>
      <xdr:rowOff>122746</xdr:rowOff>
    </xdr:from>
    <xdr:to>
      <xdr:col>23</xdr:col>
      <xdr:colOff>606425</xdr:colOff>
      <xdr:row>97</xdr:row>
      <xdr:rowOff>122746</xdr:rowOff>
    </xdr:to>
    <xdr:cxnSp macro="">
      <xdr:nvCxnSpPr>
        <xdr:cNvPr id="691" name="直線コネクタ 690"/>
        <xdr:cNvCxnSpPr/>
      </xdr:nvCxnSpPr>
      <xdr:spPr>
        <a:xfrm>
          <a:off x="16230600" y="16753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15930</xdr:rowOff>
    </xdr:from>
    <xdr:ext cx="534377" cy="259045"/>
    <xdr:sp macro="" textlink="">
      <xdr:nvSpPr>
        <xdr:cNvPr id="692" name="公債費最大値テキスト"/>
        <xdr:cNvSpPr txBox="1"/>
      </xdr:nvSpPr>
      <xdr:spPr>
        <a:xfrm>
          <a:off x="16370300" y="154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70,698</a:t>
          </a:r>
          <a:endParaRPr kumimoji="1" lang="ja-JP" altLang="en-US" sz="1000" b="1">
            <a:latin typeface="ＭＳ Ｐゴシック"/>
          </a:endParaRPr>
        </a:p>
      </xdr:txBody>
    </xdr:sp>
    <xdr:clientData/>
  </xdr:oneCellAnchor>
  <xdr:twoCellAnchor>
    <xdr:from>
      <xdr:col>23</xdr:col>
      <xdr:colOff>428625</xdr:colOff>
      <xdr:row>91</xdr:row>
      <xdr:rowOff>69253</xdr:rowOff>
    </xdr:from>
    <xdr:to>
      <xdr:col>23</xdr:col>
      <xdr:colOff>606425</xdr:colOff>
      <xdr:row>91</xdr:row>
      <xdr:rowOff>69253</xdr:rowOff>
    </xdr:to>
    <xdr:cxnSp macro="">
      <xdr:nvCxnSpPr>
        <xdr:cNvPr id="693" name="直線コネクタ 692"/>
        <xdr:cNvCxnSpPr/>
      </xdr:nvCxnSpPr>
      <xdr:spPr>
        <a:xfrm>
          <a:off x="16230600" y="15671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35782</xdr:rowOff>
    </xdr:from>
    <xdr:to>
      <xdr:col>23</xdr:col>
      <xdr:colOff>517525</xdr:colOff>
      <xdr:row>93</xdr:row>
      <xdr:rowOff>47879</xdr:rowOff>
    </xdr:to>
    <xdr:cxnSp macro="">
      <xdr:nvCxnSpPr>
        <xdr:cNvPr id="694" name="直線コネクタ 693"/>
        <xdr:cNvCxnSpPr/>
      </xdr:nvCxnSpPr>
      <xdr:spPr>
        <a:xfrm flipV="1">
          <a:off x="15481300" y="15980632"/>
          <a:ext cx="8382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142231</xdr:rowOff>
    </xdr:from>
    <xdr:ext cx="534377" cy="259045"/>
    <xdr:sp macro="" textlink="">
      <xdr:nvSpPr>
        <xdr:cNvPr id="695" name="公債費平均値テキスト"/>
        <xdr:cNvSpPr txBox="1"/>
      </xdr:nvSpPr>
      <xdr:spPr>
        <a:xfrm>
          <a:off x="16370300" y="16258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36,068</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163804</xdr:rowOff>
    </xdr:from>
    <xdr:to>
      <xdr:col>23</xdr:col>
      <xdr:colOff>568325</xdr:colOff>
      <xdr:row>95</xdr:row>
      <xdr:rowOff>93954</xdr:rowOff>
    </xdr:to>
    <xdr:sp macro="" textlink="">
      <xdr:nvSpPr>
        <xdr:cNvPr id="696" name="フローチャート : 判断 695"/>
        <xdr:cNvSpPr/>
      </xdr:nvSpPr>
      <xdr:spPr>
        <a:xfrm>
          <a:off x="16268700" y="1628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47879</xdr:rowOff>
    </xdr:from>
    <xdr:to>
      <xdr:col>22</xdr:col>
      <xdr:colOff>365125</xdr:colOff>
      <xdr:row>93</xdr:row>
      <xdr:rowOff>101733</xdr:rowOff>
    </xdr:to>
    <xdr:cxnSp macro="">
      <xdr:nvCxnSpPr>
        <xdr:cNvPr id="697" name="直線コネクタ 696"/>
        <xdr:cNvCxnSpPr/>
      </xdr:nvCxnSpPr>
      <xdr:spPr>
        <a:xfrm flipV="1">
          <a:off x="14592300" y="15992729"/>
          <a:ext cx="889000" cy="5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64536</xdr:rowOff>
    </xdr:from>
    <xdr:to>
      <xdr:col>22</xdr:col>
      <xdr:colOff>415925</xdr:colOff>
      <xdr:row>95</xdr:row>
      <xdr:rowOff>166136</xdr:rowOff>
    </xdr:to>
    <xdr:sp macro="" textlink="">
      <xdr:nvSpPr>
        <xdr:cNvPr id="698" name="フローチャート : 判断 697"/>
        <xdr:cNvSpPr/>
      </xdr:nvSpPr>
      <xdr:spPr>
        <a:xfrm>
          <a:off x="15430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157263</xdr:rowOff>
    </xdr:from>
    <xdr:ext cx="534377" cy="259045"/>
    <xdr:sp macro="" textlink="">
      <xdr:nvSpPr>
        <xdr:cNvPr id="699" name="テキスト ボックス 698"/>
        <xdr:cNvSpPr txBox="1"/>
      </xdr:nvSpPr>
      <xdr:spPr>
        <a:xfrm>
          <a:off x="15214111" y="1644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65976</xdr:rowOff>
    </xdr:from>
    <xdr:to>
      <xdr:col>21</xdr:col>
      <xdr:colOff>161925</xdr:colOff>
      <xdr:row>93</xdr:row>
      <xdr:rowOff>101733</xdr:rowOff>
    </xdr:to>
    <xdr:cxnSp macro="">
      <xdr:nvCxnSpPr>
        <xdr:cNvPr id="700" name="直線コネクタ 699"/>
        <xdr:cNvCxnSpPr/>
      </xdr:nvCxnSpPr>
      <xdr:spPr>
        <a:xfrm>
          <a:off x="13703300" y="16010826"/>
          <a:ext cx="889000" cy="3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47676</xdr:rowOff>
    </xdr:from>
    <xdr:to>
      <xdr:col>21</xdr:col>
      <xdr:colOff>212725</xdr:colOff>
      <xdr:row>95</xdr:row>
      <xdr:rowOff>149276</xdr:rowOff>
    </xdr:to>
    <xdr:sp macro="" textlink="">
      <xdr:nvSpPr>
        <xdr:cNvPr id="701" name="フローチャート : 判断 700"/>
        <xdr:cNvSpPr/>
      </xdr:nvSpPr>
      <xdr:spPr>
        <a:xfrm>
          <a:off x="14541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140403</xdr:rowOff>
    </xdr:from>
    <xdr:ext cx="534377" cy="259045"/>
    <xdr:sp macro="" textlink="">
      <xdr:nvSpPr>
        <xdr:cNvPr id="702" name="テキスト ボックス 701"/>
        <xdr:cNvSpPr txBox="1"/>
      </xdr:nvSpPr>
      <xdr:spPr>
        <a:xfrm>
          <a:off x="14325111" y="1642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65976</xdr:rowOff>
    </xdr:from>
    <xdr:to>
      <xdr:col>19</xdr:col>
      <xdr:colOff>644525</xdr:colOff>
      <xdr:row>93</xdr:row>
      <xdr:rowOff>98171</xdr:rowOff>
    </xdr:to>
    <xdr:cxnSp macro="">
      <xdr:nvCxnSpPr>
        <xdr:cNvPr id="703" name="直線コネクタ 702"/>
        <xdr:cNvCxnSpPr/>
      </xdr:nvCxnSpPr>
      <xdr:spPr>
        <a:xfrm flipV="1">
          <a:off x="12814300" y="16010826"/>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39255</xdr:rowOff>
    </xdr:from>
    <xdr:to>
      <xdr:col>20</xdr:col>
      <xdr:colOff>9525</xdr:colOff>
      <xdr:row>95</xdr:row>
      <xdr:rowOff>140855</xdr:rowOff>
    </xdr:to>
    <xdr:sp macro="" textlink="">
      <xdr:nvSpPr>
        <xdr:cNvPr id="704" name="フローチャート : 判断 703"/>
        <xdr:cNvSpPr/>
      </xdr:nvSpPr>
      <xdr:spPr>
        <a:xfrm>
          <a:off x="13652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131982</xdr:rowOff>
    </xdr:from>
    <xdr:ext cx="534377" cy="259045"/>
    <xdr:sp macro="" textlink="">
      <xdr:nvSpPr>
        <xdr:cNvPr id="705" name="テキスト ボックス 704"/>
        <xdr:cNvSpPr txBox="1"/>
      </xdr:nvSpPr>
      <xdr:spPr>
        <a:xfrm>
          <a:off x="13436111" y="164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12109</xdr:rowOff>
    </xdr:from>
    <xdr:to>
      <xdr:col>18</xdr:col>
      <xdr:colOff>492125</xdr:colOff>
      <xdr:row>95</xdr:row>
      <xdr:rowOff>113709</xdr:rowOff>
    </xdr:to>
    <xdr:sp macro="" textlink="">
      <xdr:nvSpPr>
        <xdr:cNvPr id="706" name="フローチャート : 判断 705"/>
        <xdr:cNvSpPr/>
      </xdr:nvSpPr>
      <xdr:spPr>
        <a:xfrm>
          <a:off x="12763500" y="1629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104836</xdr:rowOff>
    </xdr:from>
    <xdr:ext cx="534377" cy="259045"/>
    <xdr:sp macro="" textlink="">
      <xdr:nvSpPr>
        <xdr:cNvPr id="707" name="テキスト ボックス 706"/>
        <xdr:cNvSpPr txBox="1"/>
      </xdr:nvSpPr>
      <xdr:spPr>
        <a:xfrm>
          <a:off x="12547111" y="163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156432</xdr:rowOff>
    </xdr:from>
    <xdr:to>
      <xdr:col>23</xdr:col>
      <xdr:colOff>568325</xdr:colOff>
      <xdr:row>93</xdr:row>
      <xdr:rowOff>86582</xdr:rowOff>
    </xdr:to>
    <xdr:sp macro="" textlink="">
      <xdr:nvSpPr>
        <xdr:cNvPr id="713" name="円/楕円 712"/>
        <xdr:cNvSpPr/>
      </xdr:nvSpPr>
      <xdr:spPr>
        <a:xfrm>
          <a:off x="16268700" y="1592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7859</xdr:rowOff>
    </xdr:from>
    <xdr:ext cx="534377" cy="259045"/>
    <xdr:sp macro="" textlink="">
      <xdr:nvSpPr>
        <xdr:cNvPr id="714" name="公債費該当値テキスト"/>
        <xdr:cNvSpPr txBox="1"/>
      </xdr:nvSpPr>
      <xdr:spPr>
        <a:xfrm>
          <a:off x="16370300" y="157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54,455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168529</xdr:rowOff>
    </xdr:from>
    <xdr:to>
      <xdr:col>22</xdr:col>
      <xdr:colOff>415925</xdr:colOff>
      <xdr:row>93</xdr:row>
      <xdr:rowOff>98679</xdr:rowOff>
    </xdr:to>
    <xdr:sp macro="" textlink="">
      <xdr:nvSpPr>
        <xdr:cNvPr id="715" name="円/楕円 714"/>
        <xdr:cNvSpPr/>
      </xdr:nvSpPr>
      <xdr:spPr>
        <a:xfrm>
          <a:off x="15430500" y="1594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91</xdr:row>
      <xdr:rowOff>115206</xdr:rowOff>
    </xdr:from>
    <xdr:ext cx="534377" cy="259045"/>
    <xdr:sp macro="" textlink="">
      <xdr:nvSpPr>
        <xdr:cNvPr id="716" name="テキスト ボックス 715"/>
        <xdr:cNvSpPr txBox="1"/>
      </xdr:nvSpPr>
      <xdr:spPr>
        <a:xfrm>
          <a:off x="15214111" y="1571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53,820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50933</xdr:rowOff>
    </xdr:from>
    <xdr:to>
      <xdr:col>21</xdr:col>
      <xdr:colOff>212725</xdr:colOff>
      <xdr:row>93</xdr:row>
      <xdr:rowOff>152533</xdr:rowOff>
    </xdr:to>
    <xdr:sp macro="" textlink="">
      <xdr:nvSpPr>
        <xdr:cNvPr id="717" name="円/楕円 716"/>
        <xdr:cNvSpPr/>
      </xdr:nvSpPr>
      <xdr:spPr>
        <a:xfrm>
          <a:off x="14541500" y="1599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169060</xdr:rowOff>
    </xdr:from>
    <xdr:ext cx="534377" cy="259045"/>
    <xdr:sp macro="" textlink="">
      <xdr:nvSpPr>
        <xdr:cNvPr id="718" name="テキスト ボックス 717"/>
        <xdr:cNvSpPr txBox="1"/>
      </xdr:nvSpPr>
      <xdr:spPr>
        <a:xfrm>
          <a:off x="14325111" y="1577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50,993</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15176</xdr:rowOff>
    </xdr:from>
    <xdr:to>
      <xdr:col>20</xdr:col>
      <xdr:colOff>9525</xdr:colOff>
      <xdr:row>93</xdr:row>
      <xdr:rowOff>116776</xdr:rowOff>
    </xdr:to>
    <xdr:sp macro="" textlink="">
      <xdr:nvSpPr>
        <xdr:cNvPr id="719" name="円/楕円 718"/>
        <xdr:cNvSpPr/>
      </xdr:nvSpPr>
      <xdr:spPr>
        <a:xfrm>
          <a:off x="13652500" y="1596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133303</xdr:rowOff>
    </xdr:from>
    <xdr:ext cx="534377" cy="259045"/>
    <xdr:sp macro="" textlink="">
      <xdr:nvSpPr>
        <xdr:cNvPr id="720" name="テキスト ボックス 719"/>
        <xdr:cNvSpPr txBox="1"/>
      </xdr:nvSpPr>
      <xdr:spPr>
        <a:xfrm>
          <a:off x="13436111" y="1573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52,870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47371</xdr:rowOff>
    </xdr:from>
    <xdr:to>
      <xdr:col>18</xdr:col>
      <xdr:colOff>492125</xdr:colOff>
      <xdr:row>93</xdr:row>
      <xdr:rowOff>148971</xdr:rowOff>
    </xdr:to>
    <xdr:sp macro="" textlink="">
      <xdr:nvSpPr>
        <xdr:cNvPr id="721" name="円/楕円 720"/>
        <xdr:cNvSpPr/>
      </xdr:nvSpPr>
      <xdr:spPr>
        <a:xfrm>
          <a:off x="12763500" y="1599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165498</xdr:rowOff>
    </xdr:from>
    <xdr:ext cx="534377" cy="259045"/>
    <xdr:sp macro="" textlink="">
      <xdr:nvSpPr>
        <xdr:cNvPr id="722" name="テキスト ボックス 721"/>
        <xdr:cNvSpPr txBox="1"/>
      </xdr:nvSpPr>
      <xdr:spPr>
        <a:xfrm>
          <a:off x="12547111" y="157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6" name="テキスト ボックス 735"/>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38" name="テキスト ボックス 737"/>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0" name="テキスト ボックス 739"/>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2" name="テキスト ボックス 741"/>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38</xdr:row>
      <xdr:rowOff>139700</xdr:rowOff>
    </xdr:to>
    <xdr:cxnSp macro="">
      <xdr:nvCxnSpPr>
        <xdr:cNvPr id="744" name="直線コネクタ 743"/>
        <xdr:cNvCxnSpPr/>
      </xdr:nvCxnSpPr>
      <xdr:spPr>
        <a:xfrm flipV="1">
          <a:off x="22159595" y="51917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5"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47"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48" name="直線コネクタ 747"/>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2049</xdr:rowOff>
    </xdr:from>
    <xdr:ext cx="313932" cy="259045"/>
    <xdr:sp macro="" textlink="">
      <xdr:nvSpPr>
        <xdr:cNvPr id="750" name="諸支出金平均値テキスト"/>
        <xdr:cNvSpPr txBox="1"/>
      </xdr:nvSpPr>
      <xdr:spPr>
        <a:xfrm>
          <a:off x="22212300" y="63456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150622</xdr:rowOff>
    </xdr:from>
    <xdr:to>
      <xdr:col>32</xdr:col>
      <xdr:colOff>238125</xdr:colOff>
      <xdr:row>38</xdr:row>
      <xdr:rowOff>80772</xdr:rowOff>
    </xdr:to>
    <xdr:sp macro="" textlink="">
      <xdr:nvSpPr>
        <xdr:cNvPr id="751" name="フローチャート : 判断 750"/>
        <xdr:cNvSpPr/>
      </xdr:nvSpPr>
      <xdr:spPr>
        <a:xfrm>
          <a:off x="221107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31</xdr:row>
      <xdr:rowOff>104902</xdr:rowOff>
    </xdr:from>
    <xdr:to>
      <xdr:col>31</xdr:col>
      <xdr:colOff>85725</xdr:colOff>
      <xdr:row>32</xdr:row>
      <xdr:rowOff>35052</xdr:rowOff>
    </xdr:to>
    <xdr:sp macro="" textlink="">
      <xdr:nvSpPr>
        <xdr:cNvPr id="753" name="フローチャート : 判断 752"/>
        <xdr:cNvSpPr/>
      </xdr:nvSpPr>
      <xdr:spPr>
        <a:xfrm>
          <a:off x="21272500" y="5419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30</xdr:row>
      <xdr:rowOff>51579</xdr:rowOff>
    </xdr:from>
    <xdr:ext cx="378565" cy="259045"/>
    <xdr:sp macro="" textlink="">
      <xdr:nvSpPr>
        <xdr:cNvPr id="754" name="テキスト ボックス 753"/>
        <xdr:cNvSpPr txBox="1"/>
      </xdr:nvSpPr>
      <xdr:spPr>
        <a:xfrm>
          <a:off x="21134017" y="519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59182</xdr:rowOff>
    </xdr:from>
    <xdr:to>
      <xdr:col>29</xdr:col>
      <xdr:colOff>568325</xdr:colOff>
      <xdr:row>33</xdr:row>
      <xdr:rowOff>160782</xdr:rowOff>
    </xdr:to>
    <xdr:sp macro="" textlink="">
      <xdr:nvSpPr>
        <xdr:cNvPr id="756" name="フローチャート : 判断 755"/>
        <xdr:cNvSpPr/>
      </xdr:nvSpPr>
      <xdr:spPr>
        <a:xfrm>
          <a:off x="20383500" y="571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32</xdr:row>
      <xdr:rowOff>5859</xdr:rowOff>
    </xdr:from>
    <xdr:ext cx="378565" cy="259045"/>
    <xdr:sp macro="" textlink="">
      <xdr:nvSpPr>
        <xdr:cNvPr id="757" name="テキスト ボックス 756"/>
        <xdr:cNvSpPr txBox="1"/>
      </xdr:nvSpPr>
      <xdr:spPr>
        <a:xfrm>
          <a:off x="20245017" y="5492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32</xdr:row>
      <xdr:rowOff>130048</xdr:rowOff>
    </xdr:from>
    <xdr:to>
      <xdr:col>28</xdr:col>
      <xdr:colOff>365125</xdr:colOff>
      <xdr:row>33</xdr:row>
      <xdr:rowOff>60198</xdr:rowOff>
    </xdr:to>
    <xdr:sp macro="" textlink="">
      <xdr:nvSpPr>
        <xdr:cNvPr id="759" name="フローチャート : 判断 758"/>
        <xdr:cNvSpPr/>
      </xdr:nvSpPr>
      <xdr:spPr>
        <a:xfrm>
          <a:off x="19494500" y="56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31</xdr:row>
      <xdr:rowOff>76725</xdr:rowOff>
    </xdr:from>
    <xdr:ext cx="378565" cy="259045"/>
    <xdr:sp macro="" textlink="">
      <xdr:nvSpPr>
        <xdr:cNvPr id="760" name="テキスト ボックス 759"/>
        <xdr:cNvSpPr txBox="1"/>
      </xdr:nvSpPr>
      <xdr:spPr>
        <a:xfrm>
          <a:off x="19356017" y="5391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60325</xdr:colOff>
      <xdr:row>31</xdr:row>
      <xdr:rowOff>77470</xdr:rowOff>
    </xdr:from>
    <xdr:to>
      <xdr:col>27</xdr:col>
      <xdr:colOff>161925</xdr:colOff>
      <xdr:row>32</xdr:row>
      <xdr:rowOff>7620</xdr:rowOff>
    </xdr:to>
    <xdr:sp macro="" textlink="">
      <xdr:nvSpPr>
        <xdr:cNvPr id="761" name="フローチャート : 判断 760"/>
        <xdr:cNvSpPr/>
      </xdr:nvSpPr>
      <xdr:spPr>
        <a:xfrm>
          <a:off x="18605500" y="53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30</xdr:row>
      <xdr:rowOff>24147</xdr:rowOff>
    </xdr:from>
    <xdr:ext cx="378565" cy="259045"/>
    <xdr:sp macro="" textlink="">
      <xdr:nvSpPr>
        <xdr:cNvPr id="762" name="テキスト ボックス 761"/>
        <xdr:cNvSpPr txBox="1"/>
      </xdr:nvSpPr>
      <xdr:spPr>
        <a:xfrm>
          <a:off x="18467017" y="5167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8" name="円/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9"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0" name="円/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1" name="テキスト ボックス 77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2" name="円/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3" name="テキスト ボックス 77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4" name="円/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5" name="テキスト ボックス 77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6" name="円/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7" name="テキスト ボックス 77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歳出決算総額では、住民</a:t>
          </a:r>
          <a:r>
            <a:rPr kumimoji="1" lang="ja-JP" altLang="en-US" sz="1300">
              <a:solidFill>
                <a:schemeClr val="dk1"/>
              </a:solidFill>
              <a:effectLst/>
              <a:latin typeface="+mn-lt"/>
              <a:ea typeface="+mn-ea"/>
              <a:cs typeface="+mn-cs"/>
            </a:rPr>
            <a:t>一</a:t>
          </a:r>
          <a:r>
            <a:rPr kumimoji="1" lang="ja-JP" altLang="ja-JP" sz="1300">
              <a:solidFill>
                <a:schemeClr val="dk1"/>
              </a:solidFill>
              <a:effectLst/>
              <a:latin typeface="+mn-lt"/>
              <a:ea typeface="+mn-ea"/>
              <a:cs typeface="+mn-cs"/>
            </a:rPr>
            <a:t>人当たり</a:t>
          </a:r>
          <a:r>
            <a:rPr kumimoji="1" lang="ja-JP" altLang="en-US" sz="1300">
              <a:solidFill>
                <a:schemeClr val="dk1"/>
              </a:solidFill>
              <a:effectLst/>
              <a:latin typeface="+mn-lt"/>
              <a:ea typeface="+mn-ea"/>
              <a:cs typeface="+mn-cs"/>
            </a:rPr>
            <a:t>のコストは</a:t>
          </a:r>
          <a:r>
            <a:rPr kumimoji="1" lang="en-US" altLang="ja-JP" sz="1300">
              <a:solidFill>
                <a:schemeClr val="dk1"/>
              </a:solidFill>
              <a:effectLst/>
              <a:latin typeface="+mn-lt"/>
              <a:ea typeface="+mn-ea"/>
              <a:cs typeface="+mn-cs"/>
            </a:rPr>
            <a:t>391,429</a:t>
          </a:r>
          <a:r>
            <a:rPr kumimoji="1" lang="ja-JP" altLang="ja-JP" sz="1300">
              <a:solidFill>
                <a:schemeClr val="dk1"/>
              </a:solidFill>
              <a:effectLst/>
              <a:latin typeface="+mn-lt"/>
              <a:ea typeface="+mn-ea"/>
              <a:cs typeface="+mn-cs"/>
            </a:rPr>
            <a:t>円となって</a:t>
          </a:r>
          <a:r>
            <a:rPr kumimoji="1" lang="ja-JP" altLang="en-US" sz="1300">
              <a:solidFill>
                <a:schemeClr val="dk1"/>
              </a:solidFill>
              <a:effectLst/>
              <a:latin typeface="+mn-lt"/>
              <a:ea typeface="+mn-ea"/>
              <a:cs typeface="+mn-cs"/>
            </a:rPr>
            <a:t>おり、前年度に比べ</a:t>
          </a:r>
          <a:r>
            <a:rPr kumimoji="1" lang="en-US" altLang="ja-JP" sz="1300">
              <a:solidFill>
                <a:schemeClr val="dk1"/>
              </a:solidFill>
              <a:effectLst/>
              <a:latin typeface="+mn-lt"/>
              <a:ea typeface="+mn-ea"/>
              <a:cs typeface="+mn-cs"/>
            </a:rPr>
            <a:t>18.0</a:t>
          </a:r>
          <a:r>
            <a:rPr kumimoji="1" lang="ja-JP" altLang="en-US" sz="1300">
              <a:solidFill>
                <a:schemeClr val="dk1"/>
              </a:solidFill>
              <a:effectLst/>
              <a:latin typeface="+mn-lt"/>
              <a:ea typeface="+mn-ea"/>
              <a:cs typeface="+mn-cs"/>
            </a:rPr>
            <a:t>％の減となっている。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住民一人当たりのコスト</a:t>
          </a:r>
          <a:r>
            <a:rPr kumimoji="1" lang="ja-JP" altLang="en-US" sz="1300">
              <a:solidFill>
                <a:schemeClr val="dk1"/>
              </a:solidFill>
              <a:effectLst/>
              <a:latin typeface="+mn-lt"/>
              <a:ea typeface="+mn-ea"/>
              <a:cs typeface="+mn-cs"/>
            </a:rPr>
            <a:t>について、総務費は、</a:t>
          </a:r>
          <a:r>
            <a:rPr kumimoji="1" lang="en-US" altLang="ja-JP" sz="1300">
              <a:solidFill>
                <a:schemeClr val="dk1"/>
              </a:solidFill>
              <a:effectLst/>
              <a:latin typeface="+mn-lt"/>
              <a:ea typeface="+mn-ea"/>
              <a:cs typeface="+mn-cs"/>
            </a:rPr>
            <a:t>29,224</a:t>
          </a:r>
          <a:r>
            <a:rPr kumimoji="1" lang="ja-JP" altLang="en-US" sz="1300">
              <a:solidFill>
                <a:schemeClr val="dk1"/>
              </a:solidFill>
              <a:effectLst/>
              <a:latin typeface="+mn-lt"/>
              <a:ea typeface="+mn-ea"/>
              <a:cs typeface="+mn-cs"/>
            </a:rPr>
            <a:t>円で、前年度と比較すると</a:t>
          </a:r>
          <a:r>
            <a:rPr kumimoji="1" lang="en-US" altLang="ja-JP" sz="1300">
              <a:solidFill>
                <a:schemeClr val="dk1"/>
              </a:solidFill>
              <a:effectLst/>
              <a:latin typeface="+mn-lt"/>
              <a:ea typeface="+mn-ea"/>
              <a:cs typeface="+mn-cs"/>
            </a:rPr>
            <a:t>20.0</a:t>
          </a:r>
          <a:r>
            <a:rPr kumimoji="1" lang="ja-JP" altLang="en-US" sz="1300">
              <a:solidFill>
                <a:schemeClr val="dk1"/>
              </a:solidFill>
              <a:effectLst/>
              <a:latin typeface="+mn-lt"/>
              <a:ea typeface="+mn-ea"/>
              <a:cs typeface="+mn-cs"/>
            </a:rPr>
            <a:t>％の減となっており、これは、コミュニティ施設等の整備完了による減などによるものである。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土木費は、</a:t>
          </a:r>
          <a:r>
            <a:rPr kumimoji="1" lang="en-US" altLang="ja-JP" sz="1300">
              <a:solidFill>
                <a:schemeClr val="dk1"/>
              </a:solidFill>
              <a:effectLst/>
              <a:latin typeface="+mn-lt"/>
              <a:ea typeface="+mn-ea"/>
              <a:cs typeface="+mn-cs"/>
            </a:rPr>
            <a:t>53,675</a:t>
          </a:r>
          <a:r>
            <a:rPr kumimoji="1" lang="ja-JP" altLang="en-US" sz="1300">
              <a:solidFill>
                <a:schemeClr val="dk1"/>
              </a:solidFill>
              <a:effectLst/>
              <a:latin typeface="+mn-lt"/>
              <a:ea typeface="+mn-ea"/>
              <a:cs typeface="+mn-cs"/>
            </a:rPr>
            <a:t>円で、前年度と比較すると</a:t>
          </a:r>
          <a:r>
            <a:rPr kumimoji="1" lang="en-US" altLang="ja-JP" sz="1300">
              <a:solidFill>
                <a:schemeClr val="dk1"/>
              </a:solidFill>
              <a:effectLst/>
              <a:latin typeface="+mn-lt"/>
              <a:ea typeface="+mn-ea"/>
              <a:cs typeface="+mn-cs"/>
            </a:rPr>
            <a:t>48.1</a:t>
          </a:r>
          <a:r>
            <a:rPr kumimoji="1" lang="ja-JP" altLang="en-US" sz="1300">
              <a:solidFill>
                <a:schemeClr val="dk1"/>
              </a:solidFill>
              <a:effectLst/>
              <a:latin typeface="+mn-lt"/>
              <a:ea typeface="+mn-ea"/>
              <a:cs typeface="+mn-cs"/>
            </a:rPr>
            <a:t>％の減となっており、これは新幹線関連事業完了による減などによるものである。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教育費は、</a:t>
          </a:r>
          <a:r>
            <a:rPr kumimoji="1" lang="en-US" altLang="ja-JP" sz="1300">
              <a:solidFill>
                <a:schemeClr val="dk1"/>
              </a:solidFill>
              <a:effectLst/>
              <a:latin typeface="+mn-lt"/>
              <a:ea typeface="+mn-ea"/>
              <a:cs typeface="+mn-cs"/>
            </a:rPr>
            <a:t>47,288</a:t>
          </a:r>
          <a:r>
            <a:rPr kumimoji="1" lang="ja-JP" altLang="en-US" sz="1300">
              <a:solidFill>
                <a:schemeClr val="dk1"/>
              </a:solidFill>
              <a:effectLst/>
              <a:latin typeface="+mn-lt"/>
              <a:ea typeface="+mn-ea"/>
              <a:cs typeface="+mn-cs"/>
            </a:rPr>
            <a:t>円で</a:t>
          </a:r>
          <a:r>
            <a:rPr kumimoji="1" lang="ja-JP" altLang="ja-JP" sz="1300">
              <a:solidFill>
                <a:schemeClr val="dk1"/>
              </a:solidFill>
              <a:effectLst/>
              <a:latin typeface="+mn-lt"/>
              <a:ea typeface="+mn-ea"/>
              <a:cs typeface="+mn-cs"/>
            </a:rPr>
            <a:t>、前年度と比較すると</a:t>
          </a:r>
          <a:r>
            <a:rPr kumimoji="1" lang="en-US" altLang="ja-JP" sz="1300">
              <a:solidFill>
                <a:schemeClr val="dk1"/>
              </a:solidFill>
              <a:effectLst/>
              <a:latin typeface="+mn-lt"/>
              <a:ea typeface="+mn-ea"/>
              <a:cs typeface="+mn-cs"/>
            </a:rPr>
            <a:t>25.9</a:t>
          </a:r>
          <a:r>
            <a:rPr kumimoji="1" lang="ja-JP" altLang="ja-JP" sz="1300">
              <a:solidFill>
                <a:schemeClr val="dk1"/>
              </a:solidFill>
              <a:effectLst/>
              <a:latin typeface="+mn-lt"/>
              <a:ea typeface="+mn-ea"/>
              <a:cs typeface="+mn-cs"/>
            </a:rPr>
            <a:t>％の減となってお</a:t>
          </a:r>
          <a:r>
            <a:rPr kumimoji="1" lang="ja-JP" altLang="en-US" sz="1300">
              <a:solidFill>
                <a:schemeClr val="dk1"/>
              </a:solidFill>
              <a:effectLst/>
              <a:latin typeface="+mn-lt"/>
              <a:ea typeface="+mn-ea"/>
              <a:cs typeface="+mn-cs"/>
            </a:rPr>
            <a:t>り、これは学校耐震化事業完了による減などによるものである。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mn-lt"/>
              <a:ea typeface="+mn-ea"/>
              <a:cs typeface="+mn-cs"/>
            </a:rPr>
            <a:t>今後とも、事業の優先度、緊急度、事業効果等を勘案しながら、事業の選択と集中を更に徹底</a:t>
          </a:r>
          <a:r>
            <a:rPr lang="ja-JP" altLang="en-US" sz="1300">
              <a:solidFill>
                <a:schemeClr val="dk1"/>
              </a:solidFill>
              <a:effectLst/>
              <a:latin typeface="+mn-lt"/>
              <a:ea typeface="+mn-ea"/>
              <a:cs typeface="+mn-cs"/>
            </a:rPr>
            <a:t>して</a:t>
          </a:r>
          <a:r>
            <a:rPr lang="ja-JP" altLang="ja-JP" sz="1300">
              <a:solidFill>
                <a:schemeClr val="dk1"/>
              </a:solidFill>
              <a:effectLst/>
              <a:latin typeface="+mn-lt"/>
              <a:ea typeface="+mn-ea"/>
              <a:cs typeface="+mn-cs"/>
            </a:rPr>
            <a:t>いく。</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財政調整基金残高は標準財政規模比ベース近年</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ヵ年平均で</a:t>
          </a:r>
          <a:r>
            <a:rPr kumimoji="1" lang="en-US" altLang="ja-JP" sz="1100">
              <a:solidFill>
                <a:sysClr val="windowText" lastClr="000000"/>
              </a:solidFill>
              <a:effectLst/>
              <a:latin typeface="+mn-lt"/>
              <a:ea typeface="+mn-ea"/>
              <a:cs typeface="+mn-cs"/>
            </a:rPr>
            <a:t>5.57</a:t>
          </a:r>
          <a:r>
            <a:rPr kumimoji="1" lang="ja-JP" altLang="ja-JP" sz="1100">
              <a:solidFill>
                <a:sysClr val="windowText" lastClr="000000"/>
              </a:solidFill>
              <a:effectLst/>
              <a:latin typeface="+mn-lt"/>
              <a:ea typeface="+mn-ea"/>
              <a:cs typeface="+mn-cs"/>
            </a:rPr>
            <a:t>ポイント、また実質収支比率は前年度比</a:t>
          </a:r>
          <a:r>
            <a:rPr kumimoji="1" lang="en-US" altLang="ja-JP" sz="1100">
              <a:solidFill>
                <a:sysClr val="windowText" lastClr="000000"/>
              </a:solidFill>
              <a:effectLst/>
              <a:latin typeface="+mn-lt"/>
              <a:ea typeface="+mn-ea"/>
              <a:cs typeface="+mn-cs"/>
            </a:rPr>
            <a:t>1.23</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まだ低い水準にあ</a:t>
          </a:r>
          <a:r>
            <a:rPr lang="ja-JP" altLang="en-US" sz="1100">
              <a:solidFill>
                <a:sysClr val="windowText" lastClr="000000"/>
              </a:solidFill>
              <a:effectLst/>
              <a:latin typeface="+mn-lt"/>
              <a:ea typeface="+mn-ea"/>
              <a:cs typeface="+mn-cs"/>
            </a:rPr>
            <a:t>る</a:t>
          </a:r>
          <a:r>
            <a:rPr kumimoji="1" lang="ja-JP" altLang="ja-JP" sz="1100">
              <a:solidFill>
                <a:sysClr val="windowText" lastClr="000000"/>
              </a:solidFill>
              <a:effectLst/>
              <a:latin typeface="+mn-lt"/>
              <a:ea typeface="+mn-ea"/>
              <a:cs typeface="+mn-cs"/>
            </a:rPr>
            <a:t>。実質単年度収支では前年比</a:t>
          </a:r>
          <a:r>
            <a:rPr kumimoji="1" lang="ja-JP" altLang="en-US" sz="1100">
              <a:solidFill>
                <a:sysClr val="windowText" lastClr="000000"/>
              </a:solidFill>
              <a:effectLst/>
              <a:latin typeface="+mn-lt"/>
              <a:ea typeface="+mn-ea"/>
              <a:cs typeface="+mn-cs"/>
            </a:rPr>
            <a:t>プラス</a:t>
          </a:r>
          <a:r>
            <a:rPr kumimoji="1" lang="en-US" altLang="ja-JP" sz="1100">
              <a:solidFill>
                <a:sysClr val="windowText" lastClr="000000"/>
              </a:solidFill>
              <a:effectLst/>
              <a:latin typeface="+mn-lt"/>
              <a:ea typeface="+mn-ea"/>
              <a:cs typeface="+mn-cs"/>
            </a:rPr>
            <a:t>2.45</a:t>
          </a:r>
          <a:r>
            <a:rPr kumimoji="1" lang="ja-JP" altLang="ja-JP" sz="1100">
              <a:solidFill>
                <a:sysClr val="windowText" lastClr="000000"/>
              </a:solidFill>
              <a:effectLst/>
              <a:latin typeface="+mn-lt"/>
              <a:ea typeface="+mn-ea"/>
              <a:cs typeface="+mn-cs"/>
            </a:rPr>
            <a:t>ポイントとなっており主な要因として</a:t>
          </a:r>
          <a:r>
            <a:rPr kumimoji="1" lang="ja-JP" altLang="en-US" sz="1100">
              <a:solidFill>
                <a:sysClr val="windowText" lastClr="000000"/>
              </a:solidFill>
              <a:effectLst/>
              <a:latin typeface="+mn-lt"/>
              <a:ea typeface="+mn-ea"/>
              <a:cs typeface="+mn-cs"/>
            </a:rPr>
            <a:t>地方消費税交付金の増</a:t>
          </a:r>
          <a:r>
            <a:rPr kumimoji="1" lang="ja-JP" altLang="ja-JP" sz="1100">
              <a:solidFill>
                <a:sysClr val="windowText" lastClr="000000"/>
              </a:solidFill>
              <a:effectLst/>
              <a:latin typeface="+mn-lt"/>
              <a:ea typeface="+mn-ea"/>
              <a:cs typeface="+mn-cs"/>
            </a:rPr>
            <a:t>が挙げられる。今後も収支の健全化を図るため市税徴収の強化等による歳入の確保や歳出面では市債発行額、償還額の抑制管理に努めていく。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の実質収支は黒字であり、連結実質赤字比率は早期健全化基準等の比率に達していないことから、今後も介護保険料、国民健康保険税、水道などの利用料金等の適正化を図るとともに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合併特例債を活用した大型事業や臨時財政対策債、北陸新幹線関連事業債の償還が予定されているほか、土地区画整理事業などの大型事業を実施していることから、今後も元利償還金を中心に逓増傾向で推移するものと思われ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　将来負担比率（分子）の大部分を占めている一般会計等に係る地方債の現在高は、合併特例債を活用した事業や、耐震補強に関する学校教育施設整備事業などの大型事業の市債発行等により増加してきており、各年度の市債発行額を元金償還額以内に抑えるなど、将来負担比率が悪化しないように努め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7" name="正方形/長方形 3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8" name="正方形/長方形 37"/>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39" name="正方形/長方形 3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0" name="テキスト ボックス 39"/>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1" name="正方形/長方形 4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2" name="正方形/長方形 4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3" name="正方形/長方形 4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4" name="正方形/長方形 4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5" name="正方形/長方形 4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6" name="正方形/長方形 4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7" name="正方形/長方形 4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48" name="正方形/長方形 4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0" name="正方形/長方形 49"/>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2" name="テキスト ボックス 51"/>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174,892
172,247
209.57
69,538,830
68,457,856
981,641
38,515,336
111,699,097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171.3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69538830</v>
      </c>
      <c r="BO4" s="409"/>
      <c r="BP4" s="409"/>
      <c r="BQ4" s="409"/>
      <c r="BR4" s="409"/>
      <c r="BS4" s="409"/>
      <c r="BT4" s="409"/>
      <c r="BU4" s="410"/>
      <c r="BV4" s="408">
        <v>84654375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2.5</v>
      </c>
      <c r="CU4" s="586"/>
      <c r="CV4" s="586"/>
      <c r="CW4" s="586"/>
      <c r="CX4" s="586"/>
      <c r="CY4" s="586"/>
      <c r="CZ4" s="586"/>
      <c r="DA4" s="587"/>
      <c r="DB4" s="585">
        <v>1.3</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68457856</v>
      </c>
      <c r="BO5" s="414"/>
      <c r="BP5" s="414"/>
      <c r="BQ5" s="414"/>
      <c r="BR5" s="414"/>
      <c r="BS5" s="414"/>
      <c r="BT5" s="414"/>
      <c r="BU5" s="415"/>
      <c r="BV5" s="413">
        <v>83926707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84.5</v>
      </c>
      <c r="CU5" s="384"/>
      <c r="CV5" s="384"/>
      <c r="CW5" s="384"/>
      <c r="CX5" s="384"/>
      <c r="CY5" s="384"/>
      <c r="CZ5" s="384"/>
      <c r="DA5" s="385"/>
      <c r="DB5" s="383">
        <v>85.9</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1080974</v>
      </c>
      <c r="BO6" s="414"/>
      <c r="BP6" s="414"/>
      <c r="BQ6" s="414"/>
      <c r="BR6" s="414"/>
      <c r="BS6" s="414"/>
      <c r="BT6" s="414"/>
      <c r="BU6" s="415"/>
      <c r="BV6" s="413">
        <v>727668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91.3</v>
      </c>
      <c r="CU6" s="560"/>
      <c r="CV6" s="560"/>
      <c r="CW6" s="560"/>
      <c r="CX6" s="560"/>
      <c r="CY6" s="560"/>
      <c r="CZ6" s="560"/>
      <c r="DA6" s="561"/>
      <c r="DB6" s="559">
        <v>94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99333</v>
      </c>
      <c r="BO7" s="414"/>
      <c r="BP7" s="414"/>
      <c r="BQ7" s="414"/>
      <c r="BR7" s="414"/>
      <c r="BS7" s="414"/>
      <c r="BT7" s="414"/>
      <c r="BU7" s="415"/>
      <c r="BV7" s="413">
        <v>226083</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38515336</v>
      </c>
      <c r="CU7" s="414"/>
      <c r="CV7" s="414"/>
      <c r="CW7" s="414"/>
      <c r="CX7" s="414"/>
      <c r="CY7" s="414"/>
      <c r="CZ7" s="414"/>
      <c r="DA7" s="415"/>
      <c r="DB7" s="413">
        <v>37957099</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981641</v>
      </c>
      <c r="BO8" s="414"/>
      <c r="BP8" s="414"/>
      <c r="BQ8" s="414"/>
      <c r="BR8" s="414"/>
      <c r="BS8" s="414"/>
      <c r="BT8" s="414"/>
      <c r="BU8" s="415"/>
      <c r="BV8" s="413">
        <v>501585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0.75</v>
      </c>
      <c r="CU8" s="523"/>
      <c r="CV8" s="523"/>
      <c r="CW8" s="523"/>
      <c r="CX8" s="523"/>
      <c r="CY8" s="523"/>
      <c r="CZ8" s="523"/>
      <c r="DA8" s="524"/>
      <c r="DB8" s="522">
        <v>0.74</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172125</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97</v>
      </c>
      <c r="AV9" s="471"/>
      <c r="AW9" s="471"/>
      <c r="AX9" s="471"/>
      <c r="AY9" s="393" t="s">
        <v>98</v>
      </c>
      <c r="AZ9" s="394"/>
      <c r="BA9" s="394"/>
      <c r="BB9" s="394"/>
      <c r="BC9" s="394"/>
      <c r="BD9" s="394"/>
      <c r="BE9" s="394"/>
      <c r="BF9" s="394"/>
      <c r="BG9" s="394"/>
      <c r="BH9" s="394"/>
      <c r="BI9" s="394"/>
      <c r="BJ9" s="394"/>
      <c r="BK9" s="394"/>
      <c r="BL9" s="394"/>
      <c r="BM9" s="395"/>
      <c r="BN9" s="413">
        <v>480056</v>
      </c>
      <c r="BO9" s="414"/>
      <c r="BP9" s="414"/>
      <c r="BQ9" s="414"/>
      <c r="BR9" s="414"/>
      <c r="BS9" s="414"/>
      <c r="BT9" s="414"/>
      <c r="BU9" s="415"/>
      <c r="BV9" s="413">
        <v>-55143</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21.3</v>
      </c>
      <c r="CU9" s="384"/>
      <c r="CV9" s="384"/>
      <c r="CW9" s="384"/>
      <c r="CX9" s="384"/>
      <c r="CY9" s="384"/>
      <c r="CZ9" s="384"/>
      <c r="DA9" s="385"/>
      <c r="DB9" s="383">
        <v>21.5</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176061</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706</v>
      </c>
      <c r="BO10" s="414"/>
      <c r="BP10" s="414"/>
      <c r="BQ10" s="414"/>
      <c r="BR10" s="414"/>
      <c r="BS10" s="414"/>
      <c r="BT10" s="414"/>
      <c r="BU10" s="415"/>
      <c r="BV10" s="413">
        <v>710</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97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174892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t="s">
        <v>117</v>
      </c>
      <c r="BO12" s="414"/>
      <c r="BP12" s="414"/>
      <c r="BQ12" s="414"/>
      <c r="BR12" s="414"/>
      <c r="BS12" s="414"/>
      <c r="BT12" s="414"/>
      <c r="BU12" s="415"/>
      <c r="BV12" s="413">
        <v>400000</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172247</v>
      </c>
      <c r="S13" s="515"/>
      <c r="T13" s="515"/>
      <c r="U13" s="515"/>
      <c r="V13" s="516"/>
      <c r="W13" s="502" t="s">
        <v>120</v>
      </c>
      <c r="X13" s="426"/>
      <c r="Y13" s="426"/>
      <c r="Z13" s="426"/>
      <c r="AA13" s="426"/>
      <c r="AB13" s="427"/>
      <c r="AC13" s="389">
        <v>1941</v>
      </c>
      <c r="AD13" s="390"/>
      <c r="AE13" s="390"/>
      <c r="AF13" s="390"/>
      <c r="AG13" s="391"/>
      <c r="AH13" s="389">
        <v>2646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480762</v>
      </c>
      <c r="BO13" s="414"/>
      <c r="BP13" s="414"/>
      <c r="BQ13" s="414"/>
      <c r="BR13" s="414"/>
      <c r="BS13" s="414"/>
      <c r="BT13" s="414"/>
      <c r="BU13" s="415"/>
      <c r="BV13" s="413">
        <v>-454433</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15.2</v>
      </c>
      <c r="CU13" s="384"/>
      <c r="CV13" s="384"/>
      <c r="CW13" s="384"/>
      <c r="CX13" s="384"/>
      <c r="CY13" s="384"/>
      <c r="CZ13" s="384"/>
      <c r="DA13" s="385"/>
      <c r="DB13" s="383">
        <v>15.1</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175719</v>
      </c>
      <c r="S14" s="515"/>
      <c r="T14" s="515"/>
      <c r="U14" s="515"/>
      <c r="V14" s="516"/>
      <c r="W14" s="517"/>
      <c r="X14" s="429"/>
      <c r="Y14" s="429"/>
      <c r="Z14" s="429"/>
      <c r="AA14" s="429"/>
      <c r="AB14" s="430"/>
      <c r="AC14" s="507">
        <v>2.2999999999999998</v>
      </c>
      <c r="AD14" s="508"/>
      <c r="AE14" s="508"/>
      <c r="AF14" s="508"/>
      <c r="AG14" s="509"/>
      <c r="AH14" s="507">
        <v>2.8</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171.3</v>
      </c>
      <c r="CU14" s="486"/>
      <c r="CV14" s="486"/>
      <c r="CW14" s="486"/>
      <c r="CX14" s="486"/>
      <c r="CY14" s="486"/>
      <c r="CZ14" s="486"/>
      <c r="DA14" s="487"/>
      <c r="DB14" s="518">
        <v>175.1</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173186</v>
      </c>
      <c r="S15" s="515"/>
      <c r="T15" s="515"/>
      <c r="U15" s="515"/>
      <c r="V15" s="516"/>
      <c r="W15" s="502" t="s">
        <v>127</v>
      </c>
      <c r="X15" s="426"/>
      <c r="Y15" s="426"/>
      <c r="Z15" s="426"/>
      <c r="AA15" s="426"/>
      <c r="AB15" s="427"/>
      <c r="AC15" s="389">
        <v>28727</v>
      </c>
      <c r="AD15" s="390"/>
      <c r="AE15" s="390"/>
      <c r="AF15" s="390"/>
      <c r="AG15" s="391"/>
      <c r="AH15" s="389">
        <v>32458</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21395054</v>
      </c>
      <c r="BO15" s="409"/>
      <c r="BP15" s="409"/>
      <c r="BQ15" s="409"/>
      <c r="BR15" s="409"/>
      <c r="BS15" s="409"/>
      <c r="BT15" s="409"/>
      <c r="BU15" s="410"/>
      <c r="BV15" s="408">
        <v>20656196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34</v>
      </c>
      <c r="AD16" s="508"/>
      <c r="AE16" s="508"/>
      <c r="AF16" s="508"/>
      <c r="AG16" s="509"/>
      <c r="AH16" s="507">
        <v>34.5</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28845698</v>
      </c>
      <c r="BO16" s="414"/>
      <c r="BP16" s="414"/>
      <c r="BQ16" s="414"/>
      <c r="BR16" s="414"/>
      <c r="BS16" s="414"/>
      <c r="BT16" s="414"/>
      <c r="BU16" s="415"/>
      <c r="BV16" s="413">
        <v>27712195</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53820</v>
      </c>
      <c r="AD17" s="390"/>
      <c r="AE17" s="390"/>
      <c r="AF17" s="390"/>
      <c r="AG17" s="391"/>
      <c r="AH17" s="389">
        <v>57973</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27266819</v>
      </c>
      <c r="BO17" s="414"/>
      <c r="BP17" s="414"/>
      <c r="BQ17" s="414"/>
      <c r="BR17" s="414"/>
      <c r="BS17" s="414"/>
      <c r="BT17" s="414"/>
      <c r="BU17" s="415"/>
      <c r="BV17" s="413">
        <v>26592990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209.57</v>
      </c>
      <c r="M18" s="478"/>
      <c r="N18" s="478"/>
      <c r="O18" s="478"/>
      <c r="P18" s="478"/>
      <c r="Q18" s="478"/>
      <c r="R18" s="479"/>
      <c r="S18" s="479"/>
      <c r="T18" s="479"/>
      <c r="U18" s="479"/>
      <c r="V18" s="480"/>
      <c r="W18" s="494"/>
      <c r="X18" s="495"/>
      <c r="Y18" s="495"/>
      <c r="Z18" s="495"/>
      <c r="AA18" s="495"/>
      <c r="AB18" s="503"/>
      <c r="AC18" s="377">
        <v>63.7</v>
      </c>
      <c r="AD18" s="378"/>
      <c r="AE18" s="378"/>
      <c r="AF18" s="378"/>
      <c r="AG18" s="481"/>
      <c r="AH18" s="377">
        <v>61.7</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34864191</v>
      </c>
      <c r="BO18" s="414"/>
      <c r="BP18" s="414"/>
      <c r="BQ18" s="414"/>
      <c r="BR18" s="414"/>
      <c r="BS18" s="414"/>
      <c r="BT18" s="414"/>
      <c r="BU18" s="415"/>
      <c r="BV18" s="413">
        <v>34616431</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821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43626519</v>
      </c>
      <c r="BO19" s="414"/>
      <c r="BP19" s="414"/>
      <c r="BQ19" s="414"/>
      <c r="BR19" s="414"/>
      <c r="BS19" s="414"/>
      <c r="BT19" s="414"/>
      <c r="BU19" s="415"/>
      <c r="BV19" s="413">
        <v>43020458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63814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111699097</v>
      </c>
      <c r="BO23" s="414"/>
      <c r="BP23" s="414"/>
      <c r="BQ23" s="414"/>
      <c r="BR23" s="414"/>
      <c r="BS23" s="414"/>
      <c r="BT23" s="414"/>
      <c r="BU23" s="415"/>
      <c r="BV23" s="413">
        <v>111340163</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8500</v>
      </c>
      <c r="R24" s="390"/>
      <c r="S24" s="390"/>
      <c r="T24" s="390"/>
      <c r="U24" s="390"/>
      <c r="V24" s="391"/>
      <c r="W24" s="455"/>
      <c r="X24" s="446"/>
      <c r="Y24" s="447"/>
      <c r="Z24" s="386" t="s">
        <v>150</v>
      </c>
      <c r="AA24" s="387"/>
      <c r="AB24" s="387"/>
      <c r="AC24" s="387"/>
      <c r="AD24" s="387"/>
      <c r="AE24" s="387"/>
      <c r="AF24" s="387"/>
      <c r="AG24" s="388"/>
      <c r="AH24" s="389">
        <v>1258</v>
      </c>
      <c r="AI24" s="390"/>
      <c r="AJ24" s="390"/>
      <c r="AK24" s="390"/>
      <c r="AL24" s="391"/>
      <c r="AM24" s="389">
        <v>3751356</v>
      </c>
      <c r="AN24" s="390"/>
      <c r="AO24" s="390"/>
      <c r="AP24" s="390"/>
      <c r="AQ24" s="390"/>
      <c r="AR24" s="391"/>
      <c r="AS24" s="389">
        <v>2982</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56457090</v>
      </c>
      <c r="BO24" s="414"/>
      <c r="BP24" s="414"/>
      <c r="BQ24" s="414"/>
      <c r="BR24" s="414"/>
      <c r="BS24" s="414"/>
      <c r="BT24" s="414"/>
      <c r="BU24" s="415"/>
      <c r="BV24" s="413">
        <v>56136352</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2</v>
      </c>
      <c r="M25" s="390"/>
      <c r="N25" s="390"/>
      <c r="O25" s="390"/>
      <c r="P25" s="391"/>
      <c r="Q25" s="389">
        <v>7719</v>
      </c>
      <c r="R25" s="390"/>
      <c r="S25" s="390"/>
      <c r="T25" s="390"/>
      <c r="U25" s="390"/>
      <c r="V25" s="391"/>
      <c r="W25" s="455"/>
      <c r="X25" s="446"/>
      <c r="Y25" s="447"/>
      <c r="Z25" s="386" t="s">
        <v>153</v>
      </c>
      <c r="AA25" s="387"/>
      <c r="AB25" s="387"/>
      <c r="AC25" s="387"/>
      <c r="AD25" s="387"/>
      <c r="AE25" s="387"/>
      <c r="AF25" s="387"/>
      <c r="AG25" s="388"/>
      <c r="AH25" s="389">
        <v>224</v>
      </c>
      <c r="AI25" s="390"/>
      <c r="AJ25" s="390"/>
      <c r="AK25" s="390"/>
      <c r="AL25" s="391"/>
      <c r="AM25" s="389">
        <v>678720</v>
      </c>
      <c r="AN25" s="390"/>
      <c r="AO25" s="390"/>
      <c r="AP25" s="390"/>
      <c r="AQ25" s="390"/>
      <c r="AR25" s="391"/>
      <c r="AS25" s="389">
        <v>3030</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5636269</v>
      </c>
      <c r="BO25" s="409"/>
      <c r="BP25" s="409"/>
      <c r="BQ25" s="409"/>
      <c r="BR25" s="409"/>
      <c r="BS25" s="409"/>
      <c r="BT25" s="409"/>
      <c r="BU25" s="410"/>
      <c r="BV25" s="408">
        <v>7323006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5952</v>
      </c>
      <c r="R26" s="390"/>
      <c r="S26" s="390"/>
      <c r="T26" s="390"/>
      <c r="U26" s="390"/>
      <c r="V26" s="391"/>
      <c r="W26" s="455"/>
      <c r="X26" s="446"/>
      <c r="Y26" s="447"/>
      <c r="Z26" s="386" t="s">
        <v>156</v>
      </c>
      <c r="AA26" s="468"/>
      <c r="AB26" s="468"/>
      <c r="AC26" s="468"/>
      <c r="AD26" s="468"/>
      <c r="AE26" s="468"/>
      <c r="AF26" s="468"/>
      <c r="AG26" s="469"/>
      <c r="AH26" s="389">
        <v>226</v>
      </c>
      <c r="AI26" s="390"/>
      <c r="AJ26" s="390"/>
      <c r="AK26" s="390"/>
      <c r="AL26" s="391"/>
      <c r="AM26" s="389">
        <v>683424</v>
      </c>
      <c r="AN26" s="390"/>
      <c r="AO26" s="390"/>
      <c r="AP26" s="390"/>
      <c r="AQ26" s="390"/>
      <c r="AR26" s="391"/>
      <c r="AS26" s="389">
        <v>3024</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6450</v>
      </c>
      <c r="R27" s="390"/>
      <c r="S27" s="390"/>
      <c r="T27" s="390"/>
      <c r="U27" s="390"/>
      <c r="V27" s="391"/>
      <c r="W27" s="455"/>
      <c r="X27" s="446"/>
      <c r="Y27" s="447"/>
      <c r="Z27" s="386" t="s">
        <v>159</v>
      </c>
      <c r="AA27" s="387"/>
      <c r="AB27" s="387"/>
      <c r="AC27" s="387"/>
      <c r="AD27" s="387"/>
      <c r="AE27" s="387"/>
      <c r="AF27" s="387"/>
      <c r="AG27" s="388"/>
      <c r="AH27" s="389">
        <v>4</v>
      </c>
      <c r="AI27" s="390"/>
      <c r="AJ27" s="390"/>
      <c r="AK27" s="390"/>
      <c r="AL27" s="391"/>
      <c r="AM27" s="389">
        <v>16796</v>
      </c>
      <c r="AN27" s="390"/>
      <c r="AO27" s="390"/>
      <c r="AP27" s="390"/>
      <c r="AQ27" s="390"/>
      <c r="AR27" s="391"/>
      <c r="AS27" s="389">
        <v>4199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v>500246</v>
      </c>
      <c r="BO27" s="417"/>
      <c r="BP27" s="417"/>
      <c r="BQ27" s="417"/>
      <c r="BR27" s="417"/>
      <c r="BS27" s="417"/>
      <c r="BT27" s="417"/>
      <c r="BU27" s="418"/>
      <c r="BV27" s="416">
        <v>500246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5800</v>
      </c>
      <c r="R28" s="390"/>
      <c r="S28" s="390"/>
      <c r="T28" s="390"/>
      <c r="U28" s="390"/>
      <c r="V28" s="391"/>
      <c r="W28" s="455"/>
      <c r="X28" s="446"/>
      <c r="Y28" s="447"/>
      <c r="Z28" s="386" t="s">
        <v>162</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2279716</v>
      </c>
      <c r="BO28" s="409"/>
      <c r="BP28" s="409"/>
      <c r="BQ28" s="409"/>
      <c r="BR28" s="409"/>
      <c r="BS28" s="409"/>
      <c r="BT28" s="409"/>
      <c r="BU28" s="410"/>
      <c r="BV28" s="408">
        <v>2024010</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28</v>
      </c>
      <c r="M29" s="390"/>
      <c r="N29" s="390"/>
      <c r="O29" s="390"/>
      <c r="P29" s="391"/>
      <c r="Q29" s="389">
        <v>5450</v>
      </c>
      <c r="R29" s="390"/>
      <c r="S29" s="390"/>
      <c r="T29" s="390"/>
      <c r="U29" s="390"/>
      <c r="V29" s="391"/>
      <c r="W29" s="456"/>
      <c r="X29" s="457"/>
      <c r="Y29" s="458"/>
      <c r="Z29" s="386" t="s">
        <v>166</v>
      </c>
      <c r="AA29" s="387"/>
      <c r="AB29" s="387"/>
      <c r="AC29" s="387"/>
      <c r="AD29" s="387"/>
      <c r="AE29" s="387"/>
      <c r="AF29" s="387"/>
      <c r="AG29" s="388"/>
      <c r="AH29" s="389">
        <v>1262</v>
      </c>
      <c r="AI29" s="390"/>
      <c r="AJ29" s="390"/>
      <c r="AK29" s="390"/>
      <c r="AL29" s="391"/>
      <c r="AM29" s="389">
        <v>3768152</v>
      </c>
      <c r="AN29" s="390"/>
      <c r="AO29" s="390"/>
      <c r="AP29" s="390"/>
      <c r="AQ29" s="390"/>
      <c r="AR29" s="391"/>
      <c r="AS29" s="389">
        <v>2986</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685065</v>
      </c>
      <c r="BO29" s="414"/>
      <c r="BP29" s="414"/>
      <c r="BQ29" s="414"/>
      <c r="BR29" s="414"/>
      <c r="BS29" s="414"/>
      <c r="BT29" s="414"/>
      <c r="BU29" s="415"/>
      <c r="BV29" s="413">
        <v>684890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102.2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3168129</v>
      </c>
      <c r="BO30" s="417"/>
      <c r="BP30" s="417"/>
      <c r="BQ30" s="417"/>
      <c r="BR30" s="417"/>
      <c r="BS30" s="417"/>
      <c r="BT30" s="417"/>
      <c r="BU30" s="418"/>
      <c r="BV30" s="416">
        <v>3356605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高岡市民病院事業会計</v>
      </c>
      <c r="AP34" s="372"/>
      <c r="AQ34" s="372"/>
      <c r="AR34" s="372"/>
      <c r="AS34" s="372"/>
      <c r="AT34" s="372"/>
      <c r="AU34" s="372"/>
      <c r="AV34" s="372"/>
      <c r="AW34" s="372"/>
      <c r="AX34" s="372"/>
      <c r="AY34" s="372"/>
      <c r="AZ34" s="372"/>
      <c r="BA34" s="372"/>
      <c r="BB34" s="372"/>
      <c r="BC34" s="372"/>
      <c r="BD34" s="165"/>
      <c r="BE34" s="373">
        <f>IF(BG34="","",MAX(C34:D43,U34:V43,AM34:AN43)+1)</f>
        <v>12</v>
      </c>
      <c r="BF34" s="373"/>
      <c r="BG34" s="372" t="str">
        <f>IF('各会計、関係団体の財政状況及び健全化判断比率'!B37="","",'各会計、関係団体の財政状況及び健全化判断比率'!B37)</f>
        <v>工業団地造成事業会計</v>
      </c>
      <c r="BH34" s="372"/>
      <c r="BI34" s="372"/>
      <c r="BJ34" s="372"/>
      <c r="BK34" s="372"/>
      <c r="BL34" s="372"/>
      <c r="BM34" s="372"/>
      <c r="BN34" s="372"/>
      <c r="BO34" s="372"/>
      <c r="BP34" s="372"/>
      <c r="BQ34" s="372"/>
      <c r="BR34" s="372"/>
      <c r="BS34" s="372"/>
      <c r="BT34" s="372"/>
      <c r="BU34" s="372"/>
      <c r="BV34" s="165"/>
      <c r="BW34" s="373">
        <f>IF(BY34="","",MAX(C34:D43,U34:V43,AM34:AN43,BE34:BF43)+1)</f>
        <v>13</v>
      </c>
      <c r="BX34" s="373"/>
      <c r="BY34" s="372" t="str">
        <f>IF('各会計、関係団体の財政状況及び健全化判断比率'!B68="","",'各会計、関係団体の財政状況及び健全化判断比率'!B68)</f>
        <v>砺波地方衛生施設組合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高岡土地開発公社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荻布奨学金事業会計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駐車場事業会計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14</v>
      </c>
      <c r="BX35" s="373"/>
      <c r="BY35" s="372" t="str">
        <f>IF('各会計、関係団体の財政状況及び健全化判断比率'!B69="","",'各会計、関係団体の財政状況及び健全化判断比率'!B69)</f>
        <v>庄川水害予防組合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（財）高岡市民文化振興事業団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介護保険事業会計</v>
      </c>
      <c r="X36" s="372"/>
      <c r="Y36" s="372"/>
      <c r="Z36" s="372"/>
      <c r="AA36" s="372"/>
      <c r="AB36" s="372"/>
      <c r="AC36" s="372"/>
      <c r="AD36" s="372"/>
      <c r="AE36" s="372"/>
      <c r="AF36" s="372"/>
      <c r="AG36" s="372"/>
      <c r="AH36" s="372"/>
      <c r="AI36" s="372"/>
      <c r="AJ36" s="372"/>
      <c r="AK36" s="372"/>
      <c r="AL36" s="165"/>
      <c r="AM36" s="373">
        <f t="shared" si="0"/>
        <v>9</v>
      </c>
      <c r="AN36" s="373"/>
      <c r="AO36" s="372" t="str">
        <f>IF('各会計、関係団体の財政状況及び健全化判断比率'!B34="","",'各会計、関係団体の財政状況及び健全化判断比率'!B34)</f>
        <v>簡易水道事業会計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15</v>
      </c>
      <c r="BX36" s="373"/>
      <c r="BY36" s="372" t="str">
        <f>IF('各会計、関係団体の財政状況及び健全化判断比率'!B70="","",'各会計、関係団体の財政状況及び健全化判断比率'!B70)</f>
        <v>庄川右岸水害予防組合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（財）とやま・ふくおか家族旅行村公社</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後期高齢者医療事業会計</v>
      </c>
      <c r="X37" s="372"/>
      <c r="Y37" s="372"/>
      <c r="Z37" s="372"/>
      <c r="AA37" s="372"/>
      <c r="AB37" s="372"/>
      <c r="AC37" s="372"/>
      <c r="AD37" s="372"/>
      <c r="AE37" s="372"/>
      <c r="AF37" s="372"/>
      <c r="AG37" s="372"/>
      <c r="AH37" s="372"/>
      <c r="AI37" s="372"/>
      <c r="AJ37" s="372"/>
      <c r="AK37" s="372"/>
      <c r="AL37" s="165"/>
      <c r="AM37" s="373">
        <f t="shared" si="0"/>
        <v>10</v>
      </c>
      <c r="AN37" s="373"/>
      <c r="AO37" s="372" t="str">
        <f>IF('各会計、関係団体の財政状況及び健全化判断比率'!B35="","",'各会計、関係団体の財政状況及び健全化判断比率'!B35)</f>
        <v>工業用水道事業会計</v>
      </c>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16</v>
      </c>
      <c r="BX37" s="373"/>
      <c r="BY37" s="372" t="str">
        <f>IF('各会計、関係団体の財政状況及び健全化判断比率'!B71="","",'各会計、関係団体の財政状況及び健全化判断比率'!B71)</f>
        <v>小矢部川中流水害予防組合</v>
      </c>
      <c r="BZ37" s="372"/>
      <c r="CA37" s="372"/>
      <c r="CB37" s="372"/>
      <c r="CC37" s="372"/>
      <c r="CD37" s="372"/>
      <c r="CE37" s="372"/>
      <c r="CF37" s="372"/>
      <c r="CG37" s="372"/>
      <c r="CH37" s="372"/>
      <c r="CI37" s="372"/>
      <c r="CJ37" s="372"/>
      <c r="CK37" s="372"/>
      <c r="CL37" s="372"/>
      <c r="CM37" s="372"/>
      <c r="CN37" s="165"/>
      <c r="CO37" s="373">
        <f t="shared" si="3"/>
        <v>25</v>
      </c>
      <c r="CP37" s="373"/>
      <c r="CQ37" s="372" t="str">
        <f>IF('各会計、関係団体の財政状況及び健全化判断比率'!BS10="","",'各会計、関係団体の財政状況及び健全化判断比率'!BS10)</f>
        <v>（財）高岡市勤労者福祉サービスセンター</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f t="shared" si="0"/>
        <v>11</v>
      </c>
      <c r="AN38" s="373"/>
      <c r="AO38" s="372" t="str">
        <f>IF('各会計、関係団体の財政状況及び健全化判断比率'!B36="","",'各会計、関係団体の財政状況及び健全化判断比率'!B36)</f>
        <v>下水道事業会計</v>
      </c>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17</v>
      </c>
      <c r="BX38" s="373"/>
      <c r="BY38" s="372" t="str">
        <f>IF('各会計、関係団体の財政状況及び健全化判断比率'!B72="","",'各会計、関係団体の財政状況及び健全化判断比率'!B72)</f>
        <v>富山県市町村総合事務組合</v>
      </c>
      <c r="BZ38" s="372"/>
      <c r="CA38" s="372"/>
      <c r="CB38" s="372"/>
      <c r="CC38" s="372"/>
      <c r="CD38" s="372"/>
      <c r="CE38" s="372"/>
      <c r="CF38" s="372"/>
      <c r="CG38" s="372"/>
      <c r="CH38" s="372"/>
      <c r="CI38" s="372"/>
      <c r="CJ38" s="372"/>
      <c r="CK38" s="372"/>
      <c r="CL38" s="372"/>
      <c r="CM38" s="372"/>
      <c r="CN38" s="165"/>
      <c r="CO38" s="373">
        <f t="shared" si="3"/>
        <v>26</v>
      </c>
      <c r="CP38" s="373"/>
      <c r="CQ38" s="372" t="str">
        <f>IF('各会計、関係団体の財政状況及び健全化判断比率'!BS11="","",'各会計、関係団体の財政状況及び健全化判断比率'!BS11)</f>
        <v>（社）高岡市自然休養村公社</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18</v>
      </c>
      <c r="BX39" s="373"/>
      <c r="BY39" s="372" t="str">
        <f>IF('各会計、関係団体の財政状況及び健全化判断比率'!B73="","",'各会計、関係団体の財政状況及び健全化判断比率'!B73)</f>
        <v>高岡地区広域圏事務組合</v>
      </c>
      <c r="BZ39" s="372"/>
      <c r="CA39" s="372"/>
      <c r="CB39" s="372"/>
      <c r="CC39" s="372"/>
      <c r="CD39" s="372"/>
      <c r="CE39" s="372"/>
      <c r="CF39" s="372"/>
      <c r="CG39" s="372"/>
      <c r="CH39" s="372"/>
      <c r="CI39" s="372"/>
      <c r="CJ39" s="372"/>
      <c r="CK39" s="372"/>
      <c r="CL39" s="372"/>
      <c r="CM39" s="372"/>
      <c r="CN39" s="165"/>
      <c r="CO39" s="373">
        <f t="shared" si="3"/>
        <v>27</v>
      </c>
      <c r="CP39" s="373"/>
      <c r="CQ39" s="372" t="str">
        <f>IF('各会計、関係団体の財政状況及び健全化判断比率'!BS12="","",'各会計、関係団体の財政状況及び健全化判断比率'!BS12)</f>
        <v>（株）ウェルカム福岡</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19</v>
      </c>
      <c r="BX40" s="373"/>
      <c r="BY40" s="372" t="str">
        <f>IF('各会計、関係団体の財政状況及び健全化判断比率'!B74="","",'各会計、関係団体の財政状況及び健全化判断比率'!B74)</f>
        <v>富山県市町村会館管理組合</v>
      </c>
      <c r="BZ40" s="372"/>
      <c r="CA40" s="372"/>
      <c r="CB40" s="372"/>
      <c r="CC40" s="372"/>
      <c r="CD40" s="372"/>
      <c r="CE40" s="372"/>
      <c r="CF40" s="372"/>
      <c r="CG40" s="372"/>
      <c r="CH40" s="372"/>
      <c r="CI40" s="372"/>
      <c r="CJ40" s="372"/>
      <c r="CK40" s="372"/>
      <c r="CL40" s="372"/>
      <c r="CM40" s="372"/>
      <c r="CN40" s="165"/>
      <c r="CO40" s="373">
        <f t="shared" si="3"/>
        <v>28</v>
      </c>
      <c r="CP40" s="373"/>
      <c r="CQ40" s="372" t="str">
        <f>IF('各会計、関係団体の財政状況及び健全化判断比率'!BS13="","",'各会計、関係団体の財政状況及び健全化判断比率'!BS13)</f>
        <v>（財）高岡市体育協会</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20</v>
      </c>
      <c r="BX41" s="373"/>
      <c r="BY41" s="372" t="str">
        <f>IF('各会計、関係団体の財政状況及び健全化判断比率'!B75="","",'各会計、関係団体の財政状況及び健全化判断比率'!B75)</f>
        <v>富山県後期高齢者医療広域連合
（一般会計）</v>
      </c>
      <c r="BZ41" s="372"/>
      <c r="CA41" s="372"/>
      <c r="CB41" s="372"/>
      <c r="CC41" s="372"/>
      <c r="CD41" s="372"/>
      <c r="CE41" s="372"/>
      <c r="CF41" s="372"/>
      <c r="CG41" s="372"/>
      <c r="CH41" s="372"/>
      <c r="CI41" s="372"/>
      <c r="CJ41" s="372"/>
      <c r="CK41" s="372"/>
      <c r="CL41" s="372"/>
      <c r="CM41" s="372"/>
      <c r="CN41" s="165"/>
      <c r="CO41" s="373">
        <f t="shared" si="3"/>
        <v>29</v>
      </c>
      <c r="CP41" s="373"/>
      <c r="CQ41" s="372" t="str">
        <f>IF('各会計、関係団体の財政状況及び健全化判断比率'!BS14="","",'各会計、関係団体の財政状況及び健全化判断比率'!BS14)</f>
        <v>万葉線（株）</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21</v>
      </c>
      <c r="BX42" s="373"/>
      <c r="BY42" s="372" t="str">
        <f>IF('各会計、関係団体の財政状況及び健全化判断比率'!B76="","",'各会計、関係団体の財政状況及び健全化判断比率'!B76)</f>
        <v>富山県後期高齢者医療広域連合
（後期高齢者医療事業会計）</v>
      </c>
      <c r="BZ42" s="372"/>
      <c r="CA42" s="372"/>
      <c r="CB42" s="372"/>
      <c r="CC42" s="372"/>
      <c r="CD42" s="372"/>
      <c r="CE42" s="372"/>
      <c r="CF42" s="372"/>
      <c r="CG42" s="372"/>
      <c r="CH42" s="372"/>
      <c r="CI42" s="372"/>
      <c r="CJ42" s="372"/>
      <c r="CK42" s="372"/>
      <c r="CL42" s="372"/>
      <c r="CM42" s="372"/>
      <c r="CN42" s="165"/>
      <c r="CO42" s="373">
        <f t="shared" si="3"/>
        <v>30</v>
      </c>
      <c r="CP42" s="373"/>
      <c r="CQ42" s="372" t="str">
        <f>IF('各会計、関係団体の財政状況及び健全化判断比率'!BS15="","",'各会計、関係団体の財政状況及び健全化判断比率'!BS15)</f>
        <v>（財）高岡地域地場産業センター</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f t="shared" si="3"/>
        <v>31</v>
      </c>
      <c r="CP43" s="373"/>
      <c r="CQ43" s="372" t="str">
        <f>IF('各会計、関係団体の財政状況及び健全化判断比率'!BS16="","",'各会計、関係団体の財政状況及び健全化判断比率'!BS16)</f>
        <v>（株）えんじゅビル</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3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25242915</v>
      </c>
      <c r="S5" s="669"/>
      <c r="T5" s="669"/>
      <c r="U5" s="669"/>
      <c r="V5" s="669"/>
      <c r="W5" s="669"/>
      <c r="X5" s="669"/>
      <c r="Y5" s="716"/>
      <c r="Z5" s="729">
        <v>36.299999999999997</v>
      </c>
      <c r="AA5" s="729"/>
      <c r="AB5" s="729"/>
      <c r="AC5" s="729"/>
      <c r="AD5" s="730">
        <v>25242915</v>
      </c>
      <c r="AE5" s="730"/>
      <c r="AF5" s="730"/>
      <c r="AG5" s="730"/>
      <c r="AH5" s="730"/>
      <c r="AI5" s="730"/>
      <c r="AJ5" s="730"/>
      <c r="AK5" s="730"/>
      <c r="AL5" s="717">
        <v>66.099999999999994</v>
      </c>
      <c r="AM5" s="686"/>
      <c r="AN5" s="686"/>
      <c r="AO5" s="718"/>
      <c r="AP5" s="705" t="s">
        <v>205</v>
      </c>
      <c r="AQ5" s="706"/>
      <c r="AR5" s="706"/>
      <c r="AS5" s="706"/>
      <c r="AT5" s="706"/>
      <c r="AU5" s="706"/>
      <c r="AV5" s="706"/>
      <c r="AW5" s="706"/>
      <c r="AX5" s="706"/>
      <c r="AY5" s="706"/>
      <c r="AZ5" s="706"/>
      <c r="BA5" s="706"/>
      <c r="BB5" s="706"/>
      <c r="BC5" s="706"/>
      <c r="BD5" s="706"/>
      <c r="BE5" s="706"/>
      <c r="BF5" s="707"/>
      <c r="BG5" s="618">
        <v>25234994</v>
      </c>
      <c r="BH5" s="619"/>
      <c r="BI5" s="619"/>
      <c r="BJ5" s="619"/>
      <c r="BK5" s="619"/>
      <c r="BL5" s="619"/>
      <c r="BM5" s="619"/>
      <c r="BN5" s="620"/>
      <c r="BO5" s="671">
        <v>100</v>
      </c>
      <c r="BP5" s="671"/>
      <c r="BQ5" s="671"/>
      <c r="BR5" s="671"/>
      <c r="BS5" s="672">
        <v>1940947</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198</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606248</v>
      </c>
      <c r="S6" s="619"/>
      <c r="T6" s="619"/>
      <c r="U6" s="619"/>
      <c r="V6" s="619"/>
      <c r="W6" s="619"/>
      <c r="X6" s="619"/>
      <c r="Y6" s="620"/>
      <c r="Z6" s="671">
        <v>0.9</v>
      </c>
      <c r="AA6" s="671"/>
      <c r="AB6" s="671"/>
      <c r="AC6" s="671"/>
      <c r="AD6" s="672">
        <v>606248</v>
      </c>
      <c r="AE6" s="672"/>
      <c r="AF6" s="672"/>
      <c r="AG6" s="672"/>
      <c r="AH6" s="672"/>
      <c r="AI6" s="672"/>
      <c r="AJ6" s="672"/>
      <c r="AK6" s="672"/>
      <c r="AL6" s="641">
        <v>1.6</v>
      </c>
      <c r="AM6" s="673"/>
      <c r="AN6" s="673"/>
      <c r="AO6" s="674"/>
      <c r="AP6" s="615" t="s">
        <v>210</v>
      </c>
      <c r="AQ6" s="616"/>
      <c r="AR6" s="616"/>
      <c r="AS6" s="616"/>
      <c r="AT6" s="616"/>
      <c r="AU6" s="616"/>
      <c r="AV6" s="616"/>
      <c r="AW6" s="616"/>
      <c r="AX6" s="616"/>
      <c r="AY6" s="616"/>
      <c r="AZ6" s="616"/>
      <c r="BA6" s="616"/>
      <c r="BB6" s="616"/>
      <c r="BC6" s="616"/>
      <c r="BD6" s="616"/>
      <c r="BE6" s="616"/>
      <c r="BF6" s="617"/>
      <c r="BG6" s="618">
        <v>25234994</v>
      </c>
      <c r="BH6" s="619"/>
      <c r="BI6" s="619"/>
      <c r="BJ6" s="619"/>
      <c r="BK6" s="619"/>
      <c r="BL6" s="619"/>
      <c r="BM6" s="619"/>
      <c r="BN6" s="620"/>
      <c r="BO6" s="671">
        <v>100</v>
      </c>
      <c r="BP6" s="671"/>
      <c r="BQ6" s="671"/>
      <c r="BR6" s="671"/>
      <c r="BS6" s="672">
        <v>1940947</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528912</v>
      </c>
      <c r="CS6" s="619"/>
      <c r="CT6" s="619"/>
      <c r="CU6" s="619"/>
      <c r="CV6" s="619"/>
      <c r="CW6" s="619"/>
      <c r="CX6" s="619"/>
      <c r="CY6" s="620"/>
      <c r="CZ6" s="671">
        <v>0.8</v>
      </c>
      <c r="DA6" s="671"/>
      <c r="DB6" s="671"/>
      <c r="DC6" s="671"/>
      <c r="DD6" s="624">
        <v>8378</v>
      </c>
      <c r="DE6" s="619"/>
      <c r="DF6" s="619"/>
      <c r="DG6" s="619"/>
      <c r="DH6" s="619"/>
      <c r="DI6" s="619"/>
      <c r="DJ6" s="619"/>
      <c r="DK6" s="619"/>
      <c r="DL6" s="619"/>
      <c r="DM6" s="619"/>
      <c r="DN6" s="619"/>
      <c r="DO6" s="619"/>
      <c r="DP6" s="620"/>
      <c r="DQ6" s="624">
        <v>528912</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50102</v>
      </c>
      <c r="S7" s="619"/>
      <c r="T7" s="619"/>
      <c r="U7" s="619"/>
      <c r="V7" s="619"/>
      <c r="W7" s="619"/>
      <c r="X7" s="619"/>
      <c r="Y7" s="620"/>
      <c r="Z7" s="671">
        <v>0.1</v>
      </c>
      <c r="AA7" s="671"/>
      <c r="AB7" s="671"/>
      <c r="AC7" s="671"/>
      <c r="AD7" s="672">
        <v>50102</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10675640</v>
      </c>
      <c r="BH7" s="619"/>
      <c r="BI7" s="619"/>
      <c r="BJ7" s="619"/>
      <c r="BK7" s="619"/>
      <c r="BL7" s="619"/>
      <c r="BM7" s="619"/>
      <c r="BN7" s="620"/>
      <c r="BO7" s="671">
        <v>42.3</v>
      </c>
      <c r="BP7" s="671"/>
      <c r="BQ7" s="671"/>
      <c r="BR7" s="671"/>
      <c r="BS7" s="672">
        <v>256185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5111050</v>
      </c>
      <c r="CS7" s="619"/>
      <c r="CT7" s="619"/>
      <c r="CU7" s="619"/>
      <c r="CV7" s="619"/>
      <c r="CW7" s="619"/>
      <c r="CX7" s="619"/>
      <c r="CY7" s="620"/>
      <c r="CZ7" s="671">
        <v>7.5</v>
      </c>
      <c r="DA7" s="671"/>
      <c r="DB7" s="671"/>
      <c r="DC7" s="671"/>
      <c r="DD7" s="624">
        <v>196738</v>
      </c>
      <c r="DE7" s="619"/>
      <c r="DF7" s="619"/>
      <c r="DG7" s="619"/>
      <c r="DH7" s="619"/>
      <c r="DI7" s="619"/>
      <c r="DJ7" s="619"/>
      <c r="DK7" s="619"/>
      <c r="DL7" s="619"/>
      <c r="DM7" s="619"/>
      <c r="DN7" s="619"/>
      <c r="DO7" s="619"/>
      <c r="DP7" s="620"/>
      <c r="DQ7" s="624">
        <v>4052936</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163522</v>
      </c>
      <c r="S8" s="619"/>
      <c r="T8" s="619"/>
      <c r="U8" s="619"/>
      <c r="V8" s="619"/>
      <c r="W8" s="619"/>
      <c r="X8" s="619"/>
      <c r="Y8" s="620"/>
      <c r="Z8" s="671">
        <v>0.2</v>
      </c>
      <c r="AA8" s="671"/>
      <c r="AB8" s="671"/>
      <c r="AC8" s="671"/>
      <c r="AD8" s="672">
        <v>163522</v>
      </c>
      <c r="AE8" s="672"/>
      <c r="AF8" s="672"/>
      <c r="AG8" s="672"/>
      <c r="AH8" s="672"/>
      <c r="AI8" s="672"/>
      <c r="AJ8" s="672"/>
      <c r="AK8" s="672"/>
      <c r="AL8" s="641">
        <v>0.4</v>
      </c>
      <c r="AM8" s="673"/>
      <c r="AN8" s="673"/>
      <c r="AO8" s="674"/>
      <c r="AP8" s="615" t="s">
        <v>216</v>
      </c>
      <c r="AQ8" s="616"/>
      <c r="AR8" s="616"/>
      <c r="AS8" s="616"/>
      <c r="AT8" s="616"/>
      <c r="AU8" s="616"/>
      <c r="AV8" s="616"/>
      <c r="AW8" s="616"/>
      <c r="AX8" s="616"/>
      <c r="AY8" s="616"/>
      <c r="AZ8" s="616"/>
      <c r="BA8" s="616"/>
      <c r="BB8" s="616"/>
      <c r="BC8" s="616"/>
      <c r="BD8" s="616"/>
      <c r="BE8" s="616"/>
      <c r="BF8" s="617"/>
      <c r="BG8" s="618">
        <v>308151</v>
      </c>
      <c r="BH8" s="619"/>
      <c r="BI8" s="619"/>
      <c r="BJ8" s="619"/>
      <c r="BK8" s="619"/>
      <c r="BL8" s="619"/>
      <c r="BM8" s="619"/>
      <c r="BN8" s="620"/>
      <c r="BO8" s="671">
        <v>1.2</v>
      </c>
      <c r="BP8" s="671"/>
      <c r="BQ8" s="671"/>
      <c r="BR8" s="671"/>
      <c r="BS8" s="624" t="s">
        <v>108</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21814932</v>
      </c>
      <c r="CS8" s="619"/>
      <c r="CT8" s="619"/>
      <c r="CU8" s="619"/>
      <c r="CV8" s="619"/>
      <c r="CW8" s="619"/>
      <c r="CX8" s="619"/>
      <c r="CY8" s="620"/>
      <c r="CZ8" s="671">
        <v>31.9</v>
      </c>
      <c r="DA8" s="671"/>
      <c r="DB8" s="671"/>
      <c r="DC8" s="671"/>
      <c r="DD8" s="624">
        <v>483446</v>
      </c>
      <c r="DE8" s="619"/>
      <c r="DF8" s="619"/>
      <c r="DG8" s="619"/>
      <c r="DH8" s="619"/>
      <c r="DI8" s="619"/>
      <c r="DJ8" s="619"/>
      <c r="DK8" s="619"/>
      <c r="DL8" s="619"/>
      <c r="DM8" s="619"/>
      <c r="DN8" s="619"/>
      <c r="DO8" s="619"/>
      <c r="DP8" s="620"/>
      <c r="DQ8" s="624">
        <v>10746671</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129540</v>
      </c>
      <c r="S9" s="619"/>
      <c r="T9" s="619"/>
      <c r="U9" s="619"/>
      <c r="V9" s="619"/>
      <c r="W9" s="619"/>
      <c r="X9" s="619"/>
      <c r="Y9" s="620"/>
      <c r="Z9" s="671">
        <v>0.2</v>
      </c>
      <c r="AA9" s="671"/>
      <c r="AB9" s="671"/>
      <c r="AC9" s="671"/>
      <c r="AD9" s="672">
        <v>129540</v>
      </c>
      <c r="AE9" s="672"/>
      <c r="AF9" s="672"/>
      <c r="AG9" s="672"/>
      <c r="AH9" s="672"/>
      <c r="AI9" s="672"/>
      <c r="AJ9" s="672"/>
      <c r="AK9" s="672"/>
      <c r="AL9" s="641">
        <v>0.3</v>
      </c>
      <c r="AM9" s="673"/>
      <c r="AN9" s="673"/>
      <c r="AO9" s="674"/>
      <c r="AP9" s="615" t="s">
        <v>219</v>
      </c>
      <c r="AQ9" s="616"/>
      <c r="AR9" s="616"/>
      <c r="AS9" s="616"/>
      <c r="AT9" s="616"/>
      <c r="AU9" s="616"/>
      <c r="AV9" s="616"/>
      <c r="AW9" s="616"/>
      <c r="AX9" s="616"/>
      <c r="AY9" s="616"/>
      <c r="AZ9" s="616"/>
      <c r="BA9" s="616"/>
      <c r="BB9" s="616"/>
      <c r="BC9" s="616"/>
      <c r="BD9" s="616"/>
      <c r="BE9" s="616"/>
      <c r="BF9" s="617"/>
      <c r="BG9" s="618">
        <v>8258444</v>
      </c>
      <c r="BH9" s="619"/>
      <c r="BI9" s="619"/>
      <c r="BJ9" s="619"/>
      <c r="BK9" s="619"/>
      <c r="BL9" s="619"/>
      <c r="BM9" s="619"/>
      <c r="BN9" s="620"/>
      <c r="BO9" s="671">
        <v>32.700000000000003</v>
      </c>
      <c r="BP9" s="671"/>
      <c r="BQ9" s="671"/>
      <c r="BR9" s="671"/>
      <c r="BS9" s="624" t="s">
        <v>108</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5242155</v>
      </c>
      <c r="CS9" s="619"/>
      <c r="CT9" s="619"/>
      <c r="CU9" s="619"/>
      <c r="CV9" s="619"/>
      <c r="CW9" s="619"/>
      <c r="CX9" s="619"/>
      <c r="CY9" s="620"/>
      <c r="CZ9" s="671">
        <v>7.7</v>
      </c>
      <c r="DA9" s="671"/>
      <c r="DB9" s="671"/>
      <c r="DC9" s="671"/>
      <c r="DD9" s="624">
        <v>69925</v>
      </c>
      <c r="DE9" s="619"/>
      <c r="DF9" s="619"/>
      <c r="DG9" s="619"/>
      <c r="DH9" s="619"/>
      <c r="DI9" s="619"/>
      <c r="DJ9" s="619"/>
      <c r="DK9" s="619"/>
      <c r="DL9" s="619"/>
      <c r="DM9" s="619"/>
      <c r="DN9" s="619"/>
      <c r="DO9" s="619"/>
      <c r="DP9" s="620"/>
      <c r="DQ9" s="624">
        <v>4404060</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3440512</v>
      </c>
      <c r="S10" s="619"/>
      <c r="T10" s="619"/>
      <c r="U10" s="619"/>
      <c r="V10" s="619"/>
      <c r="W10" s="619"/>
      <c r="X10" s="619"/>
      <c r="Y10" s="620"/>
      <c r="Z10" s="671">
        <v>4.9000000000000004</v>
      </c>
      <c r="AA10" s="671"/>
      <c r="AB10" s="671"/>
      <c r="AC10" s="671"/>
      <c r="AD10" s="672">
        <v>3440512</v>
      </c>
      <c r="AE10" s="672"/>
      <c r="AF10" s="672"/>
      <c r="AG10" s="672"/>
      <c r="AH10" s="672"/>
      <c r="AI10" s="672"/>
      <c r="AJ10" s="672"/>
      <c r="AK10" s="672"/>
      <c r="AL10" s="641">
        <v>9</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540074</v>
      </c>
      <c r="BH10" s="619"/>
      <c r="BI10" s="619"/>
      <c r="BJ10" s="619"/>
      <c r="BK10" s="619"/>
      <c r="BL10" s="619"/>
      <c r="BM10" s="619"/>
      <c r="BN10" s="620"/>
      <c r="BO10" s="671">
        <v>2.1</v>
      </c>
      <c r="BP10" s="671"/>
      <c r="BQ10" s="671"/>
      <c r="BR10" s="671"/>
      <c r="BS10" s="624" t="s">
        <v>108</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218863</v>
      </c>
      <c r="CS10" s="619"/>
      <c r="CT10" s="619"/>
      <c r="CU10" s="619"/>
      <c r="CV10" s="619"/>
      <c r="CW10" s="619"/>
      <c r="CX10" s="619"/>
      <c r="CY10" s="620"/>
      <c r="CZ10" s="671">
        <v>0.3</v>
      </c>
      <c r="DA10" s="671"/>
      <c r="DB10" s="671"/>
      <c r="DC10" s="671"/>
      <c r="DD10" s="624" t="s">
        <v>108</v>
      </c>
      <c r="DE10" s="619"/>
      <c r="DF10" s="619"/>
      <c r="DG10" s="619"/>
      <c r="DH10" s="619"/>
      <c r="DI10" s="619"/>
      <c r="DJ10" s="619"/>
      <c r="DK10" s="619"/>
      <c r="DL10" s="619"/>
      <c r="DM10" s="619"/>
      <c r="DN10" s="619"/>
      <c r="DO10" s="619"/>
      <c r="DP10" s="620"/>
      <c r="DQ10" s="624">
        <v>56555</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16911</v>
      </c>
      <c r="S11" s="619"/>
      <c r="T11" s="619"/>
      <c r="U11" s="619"/>
      <c r="V11" s="619"/>
      <c r="W11" s="619"/>
      <c r="X11" s="619"/>
      <c r="Y11" s="620"/>
      <c r="Z11" s="671">
        <v>0</v>
      </c>
      <c r="AA11" s="671"/>
      <c r="AB11" s="671"/>
      <c r="AC11" s="671"/>
      <c r="AD11" s="672">
        <v>16911</v>
      </c>
      <c r="AE11" s="672"/>
      <c r="AF11" s="672"/>
      <c r="AG11" s="672"/>
      <c r="AH11" s="672"/>
      <c r="AI11" s="672"/>
      <c r="AJ11" s="672"/>
      <c r="AK11" s="672"/>
      <c r="AL11" s="641">
        <v>0</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1568971</v>
      </c>
      <c r="BH11" s="619"/>
      <c r="BI11" s="619"/>
      <c r="BJ11" s="619"/>
      <c r="BK11" s="619"/>
      <c r="BL11" s="619"/>
      <c r="BM11" s="619"/>
      <c r="BN11" s="620"/>
      <c r="BO11" s="671">
        <v>6.2</v>
      </c>
      <c r="BP11" s="671"/>
      <c r="BQ11" s="671"/>
      <c r="BR11" s="671"/>
      <c r="BS11" s="624">
        <v>256185</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1080377</v>
      </c>
      <c r="CS11" s="619"/>
      <c r="CT11" s="619"/>
      <c r="CU11" s="619"/>
      <c r="CV11" s="619"/>
      <c r="CW11" s="619"/>
      <c r="CX11" s="619"/>
      <c r="CY11" s="620"/>
      <c r="CZ11" s="671">
        <v>1.6</v>
      </c>
      <c r="DA11" s="671"/>
      <c r="DB11" s="671"/>
      <c r="DC11" s="671"/>
      <c r="DD11" s="624">
        <v>307485</v>
      </c>
      <c r="DE11" s="619"/>
      <c r="DF11" s="619"/>
      <c r="DG11" s="619"/>
      <c r="DH11" s="619"/>
      <c r="DI11" s="619"/>
      <c r="DJ11" s="619"/>
      <c r="DK11" s="619"/>
      <c r="DL11" s="619"/>
      <c r="DM11" s="619"/>
      <c r="DN11" s="619"/>
      <c r="DO11" s="619"/>
      <c r="DP11" s="620"/>
      <c r="DQ11" s="624">
        <v>498947</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12852616</v>
      </c>
      <c r="BH12" s="619"/>
      <c r="BI12" s="619"/>
      <c r="BJ12" s="619"/>
      <c r="BK12" s="619"/>
      <c r="BL12" s="619"/>
      <c r="BM12" s="619"/>
      <c r="BN12" s="620"/>
      <c r="BO12" s="671">
        <v>50.9</v>
      </c>
      <c r="BP12" s="671"/>
      <c r="BQ12" s="671"/>
      <c r="BR12" s="671"/>
      <c r="BS12" s="624">
        <v>1684762</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4766019</v>
      </c>
      <c r="CS12" s="619"/>
      <c r="CT12" s="619"/>
      <c r="CU12" s="619"/>
      <c r="CV12" s="619"/>
      <c r="CW12" s="619"/>
      <c r="CX12" s="619"/>
      <c r="CY12" s="620"/>
      <c r="CZ12" s="671">
        <v>7</v>
      </c>
      <c r="DA12" s="671"/>
      <c r="DB12" s="671"/>
      <c r="DC12" s="671"/>
      <c r="DD12" s="624">
        <v>288513</v>
      </c>
      <c r="DE12" s="619"/>
      <c r="DF12" s="619"/>
      <c r="DG12" s="619"/>
      <c r="DH12" s="619"/>
      <c r="DI12" s="619"/>
      <c r="DJ12" s="619"/>
      <c r="DK12" s="619"/>
      <c r="DL12" s="619"/>
      <c r="DM12" s="619"/>
      <c r="DN12" s="619"/>
      <c r="DO12" s="619"/>
      <c r="DP12" s="620"/>
      <c r="DQ12" s="624">
        <v>1340698</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118146</v>
      </c>
      <c r="S13" s="619"/>
      <c r="T13" s="619"/>
      <c r="U13" s="619"/>
      <c r="V13" s="619"/>
      <c r="W13" s="619"/>
      <c r="X13" s="619"/>
      <c r="Y13" s="620"/>
      <c r="Z13" s="671">
        <v>0.2</v>
      </c>
      <c r="AA13" s="671"/>
      <c r="AB13" s="671"/>
      <c r="AC13" s="671"/>
      <c r="AD13" s="672">
        <v>118146</v>
      </c>
      <c r="AE13" s="672"/>
      <c r="AF13" s="672"/>
      <c r="AG13" s="672"/>
      <c r="AH13" s="672"/>
      <c r="AI13" s="672"/>
      <c r="AJ13" s="672"/>
      <c r="AK13" s="672"/>
      <c r="AL13" s="641">
        <v>0.3</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12841400</v>
      </c>
      <c r="BH13" s="619"/>
      <c r="BI13" s="619"/>
      <c r="BJ13" s="619"/>
      <c r="BK13" s="619"/>
      <c r="BL13" s="619"/>
      <c r="BM13" s="619"/>
      <c r="BN13" s="620"/>
      <c r="BO13" s="671">
        <v>50.9</v>
      </c>
      <c r="BP13" s="671"/>
      <c r="BQ13" s="671"/>
      <c r="BR13" s="671"/>
      <c r="BS13" s="624">
        <v>1684762</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9387356</v>
      </c>
      <c r="CS13" s="619"/>
      <c r="CT13" s="619"/>
      <c r="CU13" s="619"/>
      <c r="CV13" s="619"/>
      <c r="CW13" s="619"/>
      <c r="CX13" s="619"/>
      <c r="CY13" s="620"/>
      <c r="CZ13" s="671">
        <v>13.7</v>
      </c>
      <c r="DA13" s="671"/>
      <c r="DB13" s="671"/>
      <c r="DC13" s="671"/>
      <c r="DD13" s="624">
        <v>4179097</v>
      </c>
      <c r="DE13" s="619"/>
      <c r="DF13" s="619"/>
      <c r="DG13" s="619"/>
      <c r="DH13" s="619"/>
      <c r="DI13" s="619"/>
      <c r="DJ13" s="619"/>
      <c r="DK13" s="619"/>
      <c r="DL13" s="619"/>
      <c r="DM13" s="619"/>
      <c r="DN13" s="619"/>
      <c r="DO13" s="619"/>
      <c r="DP13" s="620"/>
      <c r="DQ13" s="624">
        <v>4700347</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376174</v>
      </c>
      <c r="BH14" s="619"/>
      <c r="BI14" s="619"/>
      <c r="BJ14" s="619"/>
      <c r="BK14" s="619"/>
      <c r="BL14" s="619"/>
      <c r="BM14" s="619"/>
      <c r="BN14" s="620"/>
      <c r="BO14" s="671">
        <v>1.5</v>
      </c>
      <c r="BP14" s="671"/>
      <c r="BQ14" s="671"/>
      <c r="BR14" s="671"/>
      <c r="BS14" s="624" t="s">
        <v>108</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2479180</v>
      </c>
      <c r="CS14" s="619"/>
      <c r="CT14" s="619"/>
      <c r="CU14" s="619"/>
      <c r="CV14" s="619"/>
      <c r="CW14" s="619"/>
      <c r="CX14" s="619"/>
      <c r="CY14" s="620"/>
      <c r="CZ14" s="671">
        <v>3.6</v>
      </c>
      <c r="DA14" s="671"/>
      <c r="DB14" s="671"/>
      <c r="DC14" s="671"/>
      <c r="DD14" s="624">
        <v>195077</v>
      </c>
      <c r="DE14" s="619"/>
      <c r="DF14" s="619"/>
      <c r="DG14" s="619"/>
      <c r="DH14" s="619"/>
      <c r="DI14" s="619"/>
      <c r="DJ14" s="619"/>
      <c r="DK14" s="619"/>
      <c r="DL14" s="619"/>
      <c r="DM14" s="619"/>
      <c r="DN14" s="619"/>
      <c r="DO14" s="619"/>
      <c r="DP14" s="620"/>
      <c r="DQ14" s="624">
        <v>2280456</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77546</v>
      </c>
      <c r="S15" s="619"/>
      <c r="T15" s="619"/>
      <c r="U15" s="619"/>
      <c r="V15" s="619"/>
      <c r="W15" s="619"/>
      <c r="X15" s="619"/>
      <c r="Y15" s="620"/>
      <c r="Z15" s="671">
        <v>0.1</v>
      </c>
      <c r="AA15" s="671"/>
      <c r="AB15" s="671"/>
      <c r="AC15" s="671"/>
      <c r="AD15" s="672">
        <v>77546</v>
      </c>
      <c r="AE15" s="672"/>
      <c r="AF15" s="672"/>
      <c r="AG15" s="672"/>
      <c r="AH15" s="672"/>
      <c r="AI15" s="672"/>
      <c r="AJ15" s="672"/>
      <c r="AK15" s="672"/>
      <c r="AL15" s="641">
        <v>0.2</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1330440</v>
      </c>
      <c r="BH15" s="619"/>
      <c r="BI15" s="619"/>
      <c r="BJ15" s="619"/>
      <c r="BK15" s="619"/>
      <c r="BL15" s="619"/>
      <c r="BM15" s="619"/>
      <c r="BN15" s="620"/>
      <c r="BO15" s="671">
        <v>5.3</v>
      </c>
      <c r="BP15" s="671"/>
      <c r="BQ15" s="671"/>
      <c r="BR15" s="671"/>
      <c r="BS15" s="624" t="s">
        <v>108</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8270356</v>
      </c>
      <c r="CS15" s="619"/>
      <c r="CT15" s="619"/>
      <c r="CU15" s="619"/>
      <c r="CV15" s="619"/>
      <c r="CW15" s="619"/>
      <c r="CX15" s="619"/>
      <c r="CY15" s="620"/>
      <c r="CZ15" s="671">
        <v>12.1</v>
      </c>
      <c r="DA15" s="671"/>
      <c r="DB15" s="671"/>
      <c r="DC15" s="671"/>
      <c r="DD15" s="624">
        <v>3580631</v>
      </c>
      <c r="DE15" s="619"/>
      <c r="DF15" s="619"/>
      <c r="DG15" s="619"/>
      <c r="DH15" s="619"/>
      <c r="DI15" s="619"/>
      <c r="DJ15" s="619"/>
      <c r="DK15" s="619"/>
      <c r="DL15" s="619"/>
      <c r="DM15" s="619"/>
      <c r="DN15" s="619"/>
      <c r="DO15" s="619"/>
      <c r="DP15" s="620"/>
      <c r="DQ15" s="624">
        <v>4630256</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9823145</v>
      </c>
      <c r="S16" s="619"/>
      <c r="T16" s="619"/>
      <c r="U16" s="619"/>
      <c r="V16" s="619"/>
      <c r="W16" s="619"/>
      <c r="X16" s="619"/>
      <c r="Y16" s="620"/>
      <c r="Z16" s="671">
        <v>14.1</v>
      </c>
      <c r="AA16" s="671"/>
      <c r="AB16" s="671"/>
      <c r="AC16" s="671"/>
      <c r="AD16" s="672">
        <v>8152621</v>
      </c>
      <c r="AE16" s="672"/>
      <c r="AF16" s="672"/>
      <c r="AG16" s="672"/>
      <c r="AH16" s="672"/>
      <c r="AI16" s="672"/>
      <c r="AJ16" s="672"/>
      <c r="AK16" s="672"/>
      <c r="AL16" s="641">
        <v>21.4</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v>124</v>
      </c>
      <c r="BH16" s="619"/>
      <c r="BI16" s="619"/>
      <c r="BJ16" s="619"/>
      <c r="BK16" s="619"/>
      <c r="BL16" s="619"/>
      <c r="BM16" s="619"/>
      <c r="BN16" s="620"/>
      <c r="BO16" s="671">
        <v>0</v>
      </c>
      <c r="BP16" s="671"/>
      <c r="BQ16" s="671"/>
      <c r="BR16" s="671"/>
      <c r="BS16" s="624" t="s">
        <v>108</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34949</v>
      </c>
      <c r="CS16" s="619"/>
      <c r="CT16" s="619"/>
      <c r="CU16" s="619"/>
      <c r="CV16" s="619"/>
      <c r="CW16" s="619"/>
      <c r="CX16" s="619"/>
      <c r="CY16" s="620"/>
      <c r="CZ16" s="671">
        <v>0.1</v>
      </c>
      <c r="DA16" s="671"/>
      <c r="DB16" s="671"/>
      <c r="DC16" s="671"/>
      <c r="DD16" s="624" t="s">
        <v>108</v>
      </c>
      <c r="DE16" s="619"/>
      <c r="DF16" s="619"/>
      <c r="DG16" s="619"/>
      <c r="DH16" s="619"/>
      <c r="DI16" s="619"/>
      <c r="DJ16" s="619"/>
      <c r="DK16" s="619"/>
      <c r="DL16" s="619"/>
      <c r="DM16" s="619"/>
      <c r="DN16" s="619"/>
      <c r="DO16" s="619"/>
      <c r="DP16" s="620"/>
      <c r="DQ16" s="624">
        <v>4028</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8152621</v>
      </c>
      <c r="S17" s="619"/>
      <c r="T17" s="619"/>
      <c r="U17" s="619"/>
      <c r="V17" s="619"/>
      <c r="W17" s="619"/>
      <c r="X17" s="619"/>
      <c r="Y17" s="620"/>
      <c r="Z17" s="671">
        <v>11.7</v>
      </c>
      <c r="AA17" s="671"/>
      <c r="AB17" s="671"/>
      <c r="AC17" s="671"/>
      <c r="AD17" s="672">
        <v>8152621</v>
      </c>
      <c r="AE17" s="672"/>
      <c r="AF17" s="672"/>
      <c r="AG17" s="672"/>
      <c r="AH17" s="672"/>
      <c r="AI17" s="672"/>
      <c r="AJ17" s="672"/>
      <c r="AK17" s="672"/>
      <c r="AL17" s="641">
        <v>21.4</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9523707</v>
      </c>
      <c r="CS17" s="619"/>
      <c r="CT17" s="619"/>
      <c r="CU17" s="619"/>
      <c r="CV17" s="619"/>
      <c r="CW17" s="619"/>
      <c r="CX17" s="619"/>
      <c r="CY17" s="620"/>
      <c r="CZ17" s="671">
        <v>13.9</v>
      </c>
      <c r="DA17" s="671"/>
      <c r="DB17" s="671"/>
      <c r="DC17" s="671"/>
      <c r="DD17" s="624" t="s">
        <v>108</v>
      </c>
      <c r="DE17" s="619"/>
      <c r="DF17" s="619"/>
      <c r="DG17" s="619"/>
      <c r="DH17" s="619"/>
      <c r="DI17" s="619"/>
      <c r="DJ17" s="619"/>
      <c r="DK17" s="619"/>
      <c r="DL17" s="619"/>
      <c r="DM17" s="619"/>
      <c r="DN17" s="619"/>
      <c r="DO17" s="619"/>
      <c r="DP17" s="620"/>
      <c r="DQ17" s="624">
        <v>9301679</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1670524</v>
      </c>
      <c r="S18" s="619"/>
      <c r="T18" s="619"/>
      <c r="U18" s="619"/>
      <c r="V18" s="619"/>
      <c r="W18" s="619"/>
      <c r="X18" s="619"/>
      <c r="Y18" s="620"/>
      <c r="Z18" s="671">
        <v>2.4</v>
      </c>
      <c r="AA18" s="671"/>
      <c r="AB18" s="671"/>
      <c r="AC18" s="671"/>
      <c r="AD18" s="672" t="s">
        <v>108</v>
      </c>
      <c r="AE18" s="672"/>
      <c r="AF18" s="672"/>
      <c r="AG18" s="672"/>
      <c r="AH18" s="672"/>
      <c r="AI18" s="672"/>
      <c r="AJ18" s="672"/>
      <c r="AK18" s="672"/>
      <c r="AL18" s="641" t="s">
        <v>108</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108</v>
      </c>
      <c r="S19" s="619"/>
      <c r="T19" s="619"/>
      <c r="U19" s="619"/>
      <c r="V19" s="619"/>
      <c r="W19" s="619"/>
      <c r="X19" s="619"/>
      <c r="Y19" s="620"/>
      <c r="Z19" s="671" t="s">
        <v>108</v>
      </c>
      <c r="AA19" s="671"/>
      <c r="AB19" s="671"/>
      <c r="AC19" s="671"/>
      <c r="AD19" s="672" t="s">
        <v>108</v>
      </c>
      <c r="AE19" s="672"/>
      <c r="AF19" s="672"/>
      <c r="AG19" s="672"/>
      <c r="AH19" s="672"/>
      <c r="AI19" s="672"/>
      <c r="AJ19" s="672"/>
      <c r="AK19" s="672"/>
      <c r="AL19" s="641" t="s">
        <v>108</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7921</v>
      </c>
      <c r="BH19" s="619"/>
      <c r="BI19" s="619"/>
      <c r="BJ19" s="619"/>
      <c r="BK19" s="619"/>
      <c r="BL19" s="619"/>
      <c r="BM19" s="619"/>
      <c r="BN19" s="620"/>
      <c r="BO19" s="671">
        <v>0</v>
      </c>
      <c r="BP19" s="671"/>
      <c r="BQ19" s="671"/>
      <c r="BR19" s="671"/>
      <c r="BS19" s="624" t="s">
        <v>108</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39668587</v>
      </c>
      <c r="S20" s="619"/>
      <c r="T20" s="619"/>
      <c r="U20" s="619"/>
      <c r="V20" s="619"/>
      <c r="W20" s="619"/>
      <c r="X20" s="619"/>
      <c r="Y20" s="620"/>
      <c r="Z20" s="671">
        <v>57</v>
      </c>
      <c r="AA20" s="671"/>
      <c r="AB20" s="671"/>
      <c r="AC20" s="671"/>
      <c r="AD20" s="672">
        <v>37998063</v>
      </c>
      <c r="AE20" s="672"/>
      <c r="AF20" s="672"/>
      <c r="AG20" s="672"/>
      <c r="AH20" s="672"/>
      <c r="AI20" s="672"/>
      <c r="AJ20" s="672"/>
      <c r="AK20" s="672"/>
      <c r="AL20" s="641">
        <v>99.5</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7921</v>
      </c>
      <c r="BH20" s="619"/>
      <c r="BI20" s="619"/>
      <c r="BJ20" s="619"/>
      <c r="BK20" s="619"/>
      <c r="BL20" s="619"/>
      <c r="BM20" s="619"/>
      <c r="BN20" s="620"/>
      <c r="BO20" s="671">
        <v>0</v>
      </c>
      <c r="BP20" s="671"/>
      <c r="BQ20" s="671"/>
      <c r="BR20" s="671"/>
      <c r="BS20" s="624" t="s">
        <v>108</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68457856</v>
      </c>
      <c r="CS20" s="619"/>
      <c r="CT20" s="619"/>
      <c r="CU20" s="619"/>
      <c r="CV20" s="619"/>
      <c r="CW20" s="619"/>
      <c r="CX20" s="619"/>
      <c r="CY20" s="620"/>
      <c r="CZ20" s="671">
        <v>100</v>
      </c>
      <c r="DA20" s="671"/>
      <c r="DB20" s="671"/>
      <c r="DC20" s="671"/>
      <c r="DD20" s="624">
        <v>9309290</v>
      </c>
      <c r="DE20" s="619"/>
      <c r="DF20" s="619"/>
      <c r="DG20" s="619"/>
      <c r="DH20" s="619"/>
      <c r="DI20" s="619"/>
      <c r="DJ20" s="619"/>
      <c r="DK20" s="619"/>
      <c r="DL20" s="619"/>
      <c r="DM20" s="619"/>
      <c r="DN20" s="619"/>
      <c r="DO20" s="619"/>
      <c r="DP20" s="620"/>
      <c r="DQ20" s="624">
        <v>42545545</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30921</v>
      </c>
      <c r="S21" s="619"/>
      <c r="T21" s="619"/>
      <c r="U21" s="619"/>
      <c r="V21" s="619"/>
      <c r="W21" s="619"/>
      <c r="X21" s="619"/>
      <c r="Y21" s="620"/>
      <c r="Z21" s="671">
        <v>0</v>
      </c>
      <c r="AA21" s="671"/>
      <c r="AB21" s="671"/>
      <c r="AC21" s="671"/>
      <c r="AD21" s="672">
        <v>30921</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7921</v>
      </c>
      <c r="BH21" s="619"/>
      <c r="BI21" s="619"/>
      <c r="BJ21" s="619"/>
      <c r="BK21" s="619"/>
      <c r="BL21" s="619"/>
      <c r="BM21" s="619"/>
      <c r="BN21" s="620"/>
      <c r="BO21" s="671">
        <v>0</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792972</v>
      </c>
      <c r="S22" s="619"/>
      <c r="T22" s="619"/>
      <c r="U22" s="619"/>
      <c r="V22" s="619"/>
      <c r="W22" s="619"/>
      <c r="X22" s="619"/>
      <c r="Y22" s="620"/>
      <c r="Z22" s="671">
        <v>1.1000000000000001</v>
      </c>
      <c r="AA22" s="671"/>
      <c r="AB22" s="671"/>
      <c r="AC22" s="671"/>
      <c r="AD22" s="672" t="s">
        <v>108</v>
      </c>
      <c r="AE22" s="672"/>
      <c r="AF22" s="672"/>
      <c r="AG22" s="672"/>
      <c r="AH22" s="672"/>
      <c r="AI22" s="672"/>
      <c r="AJ22" s="672"/>
      <c r="AK22" s="672"/>
      <c r="AL22" s="641" t="s">
        <v>108</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1768496</v>
      </c>
      <c r="S23" s="619"/>
      <c r="T23" s="619"/>
      <c r="U23" s="619"/>
      <c r="V23" s="619"/>
      <c r="W23" s="619"/>
      <c r="X23" s="619"/>
      <c r="Y23" s="620"/>
      <c r="Z23" s="671">
        <v>2.5</v>
      </c>
      <c r="AA23" s="671"/>
      <c r="AB23" s="671"/>
      <c r="AC23" s="671"/>
      <c r="AD23" s="672">
        <v>124930</v>
      </c>
      <c r="AE23" s="672"/>
      <c r="AF23" s="672"/>
      <c r="AG23" s="672"/>
      <c r="AH23" s="672"/>
      <c r="AI23" s="672"/>
      <c r="AJ23" s="672"/>
      <c r="AK23" s="672"/>
      <c r="AL23" s="641">
        <v>0.3</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392526</v>
      </c>
      <c r="S24" s="619"/>
      <c r="T24" s="619"/>
      <c r="U24" s="619"/>
      <c r="V24" s="619"/>
      <c r="W24" s="619"/>
      <c r="X24" s="619"/>
      <c r="Y24" s="620"/>
      <c r="Z24" s="671">
        <v>0.6</v>
      </c>
      <c r="AA24" s="671"/>
      <c r="AB24" s="671"/>
      <c r="AC24" s="671"/>
      <c r="AD24" s="672">
        <v>1854</v>
      </c>
      <c r="AE24" s="672"/>
      <c r="AF24" s="672"/>
      <c r="AG24" s="672"/>
      <c r="AH24" s="672"/>
      <c r="AI24" s="672"/>
      <c r="AJ24" s="672"/>
      <c r="AK24" s="672"/>
      <c r="AL24" s="641">
        <v>0</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32657029</v>
      </c>
      <c r="CS24" s="669"/>
      <c r="CT24" s="669"/>
      <c r="CU24" s="669"/>
      <c r="CV24" s="669"/>
      <c r="CW24" s="669"/>
      <c r="CX24" s="669"/>
      <c r="CY24" s="716"/>
      <c r="CZ24" s="720">
        <v>47.7</v>
      </c>
      <c r="DA24" s="721"/>
      <c r="DB24" s="721"/>
      <c r="DC24" s="722"/>
      <c r="DD24" s="715">
        <v>22783663</v>
      </c>
      <c r="DE24" s="669"/>
      <c r="DF24" s="669"/>
      <c r="DG24" s="669"/>
      <c r="DH24" s="669"/>
      <c r="DI24" s="669"/>
      <c r="DJ24" s="669"/>
      <c r="DK24" s="716"/>
      <c r="DL24" s="715">
        <v>22085783</v>
      </c>
      <c r="DM24" s="669"/>
      <c r="DN24" s="669"/>
      <c r="DO24" s="669"/>
      <c r="DP24" s="669"/>
      <c r="DQ24" s="669"/>
      <c r="DR24" s="669"/>
      <c r="DS24" s="669"/>
      <c r="DT24" s="669"/>
      <c r="DU24" s="669"/>
      <c r="DV24" s="716"/>
      <c r="DW24" s="717">
        <v>53.5</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8499939</v>
      </c>
      <c r="S25" s="619"/>
      <c r="T25" s="619"/>
      <c r="U25" s="619"/>
      <c r="V25" s="619"/>
      <c r="W25" s="619"/>
      <c r="X25" s="619"/>
      <c r="Y25" s="620"/>
      <c r="Z25" s="671">
        <v>12.2</v>
      </c>
      <c r="AA25" s="671"/>
      <c r="AB25" s="671"/>
      <c r="AC25" s="671"/>
      <c r="AD25" s="672" t="s">
        <v>108</v>
      </c>
      <c r="AE25" s="672"/>
      <c r="AF25" s="672"/>
      <c r="AG25" s="672"/>
      <c r="AH25" s="672"/>
      <c r="AI25" s="672"/>
      <c r="AJ25" s="672"/>
      <c r="AK25" s="672"/>
      <c r="AL25" s="641" t="s">
        <v>108</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10366650</v>
      </c>
      <c r="CS25" s="637"/>
      <c r="CT25" s="637"/>
      <c r="CU25" s="637"/>
      <c r="CV25" s="637"/>
      <c r="CW25" s="637"/>
      <c r="CX25" s="637"/>
      <c r="CY25" s="638"/>
      <c r="CZ25" s="621">
        <v>15.1</v>
      </c>
      <c r="DA25" s="639"/>
      <c r="DB25" s="639"/>
      <c r="DC25" s="640"/>
      <c r="DD25" s="624">
        <v>8968365</v>
      </c>
      <c r="DE25" s="637"/>
      <c r="DF25" s="637"/>
      <c r="DG25" s="637"/>
      <c r="DH25" s="637"/>
      <c r="DI25" s="637"/>
      <c r="DJ25" s="637"/>
      <c r="DK25" s="638"/>
      <c r="DL25" s="624">
        <v>8363668</v>
      </c>
      <c r="DM25" s="637"/>
      <c r="DN25" s="637"/>
      <c r="DO25" s="637"/>
      <c r="DP25" s="637"/>
      <c r="DQ25" s="637"/>
      <c r="DR25" s="637"/>
      <c r="DS25" s="637"/>
      <c r="DT25" s="637"/>
      <c r="DU25" s="637"/>
      <c r="DV25" s="638"/>
      <c r="DW25" s="641">
        <v>20.3</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6736106</v>
      </c>
      <c r="CS26" s="619"/>
      <c r="CT26" s="619"/>
      <c r="CU26" s="619"/>
      <c r="CV26" s="619"/>
      <c r="CW26" s="619"/>
      <c r="CX26" s="619"/>
      <c r="CY26" s="620"/>
      <c r="CZ26" s="621">
        <v>9.8000000000000007</v>
      </c>
      <c r="DA26" s="639"/>
      <c r="DB26" s="639"/>
      <c r="DC26" s="640"/>
      <c r="DD26" s="624">
        <v>5396517</v>
      </c>
      <c r="DE26" s="619"/>
      <c r="DF26" s="619"/>
      <c r="DG26" s="619"/>
      <c r="DH26" s="619"/>
      <c r="DI26" s="619"/>
      <c r="DJ26" s="619"/>
      <c r="DK26" s="620"/>
      <c r="DL26" s="624" t="s">
        <v>275</v>
      </c>
      <c r="DM26" s="619"/>
      <c r="DN26" s="619"/>
      <c r="DO26" s="619"/>
      <c r="DP26" s="619"/>
      <c r="DQ26" s="619"/>
      <c r="DR26" s="619"/>
      <c r="DS26" s="619"/>
      <c r="DT26" s="619"/>
      <c r="DU26" s="619"/>
      <c r="DV26" s="620"/>
      <c r="DW26" s="641" t="s">
        <v>275</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4258412</v>
      </c>
      <c r="S27" s="619"/>
      <c r="T27" s="619"/>
      <c r="U27" s="619"/>
      <c r="V27" s="619"/>
      <c r="W27" s="619"/>
      <c r="X27" s="619"/>
      <c r="Y27" s="620"/>
      <c r="Z27" s="671">
        <v>6.1</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25242915</v>
      </c>
      <c r="BH27" s="619"/>
      <c r="BI27" s="619"/>
      <c r="BJ27" s="619"/>
      <c r="BK27" s="619"/>
      <c r="BL27" s="619"/>
      <c r="BM27" s="619"/>
      <c r="BN27" s="620"/>
      <c r="BO27" s="671">
        <v>100</v>
      </c>
      <c r="BP27" s="671"/>
      <c r="BQ27" s="671"/>
      <c r="BR27" s="671"/>
      <c r="BS27" s="624">
        <v>1940947</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12766672</v>
      </c>
      <c r="CS27" s="637"/>
      <c r="CT27" s="637"/>
      <c r="CU27" s="637"/>
      <c r="CV27" s="637"/>
      <c r="CW27" s="637"/>
      <c r="CX27" s="637"/>
      <c r="CY27" s="638"/>
      <c r="CZ27" s="621">
        <v>18.600000000000001</v>
      </c>
      <c r="DA27" s="639"/>
      <c r="DB27" s="639"/>
      <c r="DC27" s="640"/>
      <c r="DD27" s="624">
        <v>4513619</v>
      </c>
      <c r="DE27" s="637"/>
      <c r="DF27" s="637"/>
      <c r="DG27" s="637"/>
      <c r="DH27" s="637"/>
      <c r="DI27" s="637"/>
      <c r="DJ27" s="637"/>
      <c r="DK27" s="638"/>
      <c r="DL27" s="624">
        <v>4420436</v>
      </c>
      <c r="DM27" s="637"/>
      <c r="DN27" s="637"/>
      <c r="DO27" s="637"/>
      <c r="DP27" s="637"/>
      <c r="DQ27" s="637"/>
      <c r="DR27" s="637"/>
      <c r="DS27" s="637"/>
      <c r="DT27" s="637"/>
      <c r="DU27" s="637"/>
      <c r="DV27" s="638"/>
      <c r="DW27" s="641">
        <v>10.7</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34847</v>
      </c>
      <c r="S28" s="619"/>
      <c r="T28" s="619"/>
      <c r="U28" s="619"/>
      <c r="V28" s="619"/>
      <c r="W28" s="619"/>
      <c r="X28" s="619"/>
      <c r="Y28" s="620"/>
      <c r="Z28" s="671">
        <v>0.1</v>
      </c>
      <c r="AA28" s="671"/>
      <c r="AB28" s="671"/>
      <c r="AC28" s="671"/>
      <c r="AD28" s="672">
        <v>18396</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9523707</v>
      </c>
      <c r="CS28" s="619"/>
      <c r="CT28" s="619"/>
      <c r="CU28" s="619"/>
      <c r="CV28" s="619"/>
      <c r="CW28" s="619"/>
      <c r="CX28" s="619"/>
      <c r="CY28" s="620"/>
      <c r="CZ28" s="621">
        <v>13.9</v>
      </c>
      <c r="DA28" s="639"/>
      <c r="DB28" s="639"/>
      <c r="DC28" s="640"/>
      <c r="DD28" s="624">
        <v>9301679</v>
      </c>
      <c r="DE28" s="619"/>
      <c r="DF28" s="619"/>
      <c r="DG28" s="619"/>
      <c r="DH28" s="619"/>
      <c r="DI28" s="619"/>
      <c r="DJ28" s="619"/>
      <c r="DK28" s="620"/>
      <c r="DL28" s="624">
        <v>9301679</v>
      </c>
      <c r="DM28" s="619"/>
      <c r="DN28" s="619"/>
      <c r="DO28" s="619"/>
      <c r="DP28" s="619"/>
      <c r="DQ28" s="619"/>
      <c r="DR28" s="619"/>
      <c r="DS28" s="619"/>
      <c r="DT28" s="619"/>
      <c r="DU28" s="619"/>
      <c r="DV28" s="620"/>
      <c r="DW28" s="641">
        <v>22.5</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69410</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9519777</v>
      </c>
      <c r="CS29" s="637"/>
      <c r="CT29" s="637"/>
      <c r="CU29" s="637"/>
      <c r="CV29" s="637"/>
      <c r="CW29" s="637"/>
      <c r="CX29" s="637"/>
      <c r="CY29" s="638"/>
      <c r="CZ29" s="621">
        <v>13.9</v>
      </c>
      <c r="DA29" s="639"/>
      <c r="DB29" s="639"/>
      <c r="DC29" s="640"/>
      <c r="DD29" s="624">
        <v>9297749</v>
      </c>
      <c r="DE29" s="637"/>
      <c r="DF29" s="637"/>
      <c r="DG29" s="637"/>
      <c r="DH29" s="637"/>
      <c r="DI29" s="637"/>
      <c r="DJ29" s="637"/>
      <c r="DK29" s="638"/>
      <c r="DL29" s="624">
        <v>9297749</v>
      </c>
      <c r="DM29" s="637"/>
      <c r="DN29" s="637"/>
      <c r="DO29" s="637"/>
      <c r="DP29" s="637"/>
      <c r="DQ29" s="637"/>
      <c r="DR29" s="637"/>
      <c r="DS29" s="637"/>
      <c r="DT29" s="637"/>
      <c r="DU29" s="637"/>
      <c r="DV29" s="638"/>
      <c r="DW29" s="641">
        <v>22.5</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259771</v>
      </c>
      <c r="S30" s="619"/>
      <c r="T30" s="619"/>
      <c r="U30" s="619"/>
      <c r="V30" s="619"/>
      <c r="W30" s="619"/>
      <c r="X30" s="619"/>
      <c r="Y30" s="620"/>
      <c r="Z30" s="671">
        <v>0.4</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98.7</v>
      </c>
      <c r="BH30" s="685"/>
      <c r="BI30" s="685"/>
      <c r="BJ30" s="685"/>
      <c r="BK30" s="685"/>
      <c r="BL30" s="685"/>
      <c r="BM30" s="686">
        <v>94.6</v>
      </c>
      <c r="BN30" s="685"/>
      <c r="BO30" s="685"/>
      <c r="BP30" s="685"/>
      <c r="BQ30" s="687"/>
      <c r="BR30" s="684">
        <v>98.7</v>
      </c>
      <c r="BS30" s="685"/>
      <c r="BT30" s="685"/>
      <c r="BU30" s="685"/>
      <c r="BV30" s="685"/>
      <c r="BW30" s="685"/>
      <c r="BX30" s="686">
        <v>94.3</v>
      </c>
      <c r="BY30" s="685"/>
      <c r="BZ30" s="685"/>
      <c r="CA30" s="685"/>
      <c r="CB30" s="687"/>
      <c r="CD30" s="690"/>
      <c r="CE30" s="691"/>
      <c r="CF30" s="655" t="s">
        <v>289</v>
      </c>
      <c r="CG30" s="652"/>
      <c r="CH30" s="652"/>
      <c r="CI30" s="652"/>
      <c r="CJ30" s="652"/>
      <c r="CK30" s="652"/>
      <c r="CL30" s="652"/>
      <c r="CM30" s="652"/>
      <c r="CN30" s="652"/>
      <c r="CO30" s="652"/>
      <c r="CP30" s="652"/>
      <c r="CQ30" s="653"/>
      <c r="CR30" s="618">
        <v>8419666</v>
      </c>
      <c r="CS30" s="619"/>
      <c r="CT30" s="619"/>
      <c r="CU30" s="619"/>
      <c r="CV30" s="619"/>
      <c r="CW30" s="619"/>
      <c r="CX30" s="619"/>
      <c r="CY30" s="620"/>
      <c r="CZ30" s="621">
        <v>12.3</v>
      </c>
      <c r="DA30" s="639"/>
      <c r="DB30" s="639"/>
      <c r="DC30" s="640"/>
      <c r="DD30" s="624">
        <v>8232919</v>
      </c>
      <c r="DE30" s="619"/>
      <c r="DF30" s="619"/>
      <c r="DG30" s="619"/>
      <c r="DH30" s="619"/>
      <c r="DI30" s="619"/>
      <c r="DJ30" s="619"/>
      <c r="DK30" s="620"/>
      <c r="DL30" s="624">
        <v>8232919</v>
      </c>
      <c r="DM30" s="619"/>
      <c r="DN30" s="619"/>
      <c r="DO30" s="619"/>
      <c r="DP30" s="619"/>
      <c r="DQ30" s="619"/>
      <c r="DR30" s="619"/>
      <c r="DS30" s="619"/>
      <c r="DT30" s="619"/>
      <c r="DU30" s="619"/>
      <c r="DV30" s="620"/>
      <c r="DW30" s="641">
        <v>19.899999999999999</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472668</v>
      </c>
      <c r="S31" s="619"/>
      <c r="T31" s="619"/>
      <c r="U31" s="619"/>
      <c r="V31" s="619"/>
      <c r="W31" s="619"/>
      <c r="X31" s="619"/>
      <c r="Y31" s="620"/>
      <c r="Z31" s="671">
        <v>0.7</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98.7</v>
      </c>
      <c r="BH31" s="637"/>
      <c r="BI31" s="637"/>
      <c r="BJ31" s="637"/>
      <c r="BK31" s="637"/>
      <c r="BL31" s="637"/>
      <c r="BM31" s="673">
        <v>94.7</v>
      </c>
      <c r="BN31" s="683"/>
      <c r="BO31" s="683"/>
      <c r="BP31" s="683"/>
      <c r="BQ31" s="647"/>
      <c r="BR31" s="682">
        <v>98.8</v>
      </c>
      <c r="BS31" s="637"/>
      <c r="BT31" s="637"/>
      <c r="BU31" s="637"/>
      <c r="BV31" s="637"/>
      <c r="BW31" s="637"/>
      <c r="BX31" s="673">
        <v>94.4</v>
      </c>
      <c r="BY31" s="683"/>
      <c r="BZ31" s="683"/>
      <c r="CA31" s="683"/>
      <c r="CB31" s="647"/>
      <c r="CD31" s="690"/>
      <c r="CE31" s="691"/>
      <c r="CF31" s="655" t="s">
        <v>293</v>
      </c>
      <c r="CG31" s="652"/>
      <c r="CH31" s="652"/>
      <c r="CI31" s="652"/>
      <c r="CJ31" s="652"/>
      <c r="CK31" s="652"/>
      <c r="CL31" s="652"/>
      <c r="CM31" s="652"/>
      <c r="CN31" s="652"/>
      <c r="CO31" s="652"/>
      <c r="CP31" s="652"/>
      <c r="CQ31" s="653"/>
      <c r="CR31" s="618">
        <v>1100111</v>
      </c>
      <c r="CS31" s="637"/>
      <c r="CT31" s="637"/>
      <c r="CU31" s="637"/>
      <c r="CV31" s="637"/>
      <c r="CW31" s="637"/>
      <c r="CX31" s="637"/>
      <c r="CY31" s="638"/>
      <c r="CZ31" s="621">
        <v>1.6</v>
      </c>
      <c r="DA31" s="639"/>
      <c r="DB31" s="639"/>
      <c r="DC31" s="640"/>
      <c r="DD31" s="624">
        <v>1064830</v>
      </c>
      <c r="DE31" s="637"/>
      <c r="DF31" s="637"/>
      <c r="DG31" s="637"/>
      <c r="DH31" s="637"/>
      <c r="DI31" s="637"/>
      <c r="DJ31" s="637"/>
      <c r="DK31" s="638"/>
      <c r="DL31" s="624">
        <v>1064830</v>
      </c>
      <c r="DM31" s="637"/>
      <c r="DN31" s="637"/>
      <c r="DO31" s="637"/>
      <c r="DP31" s="637"/>
      <c r="DQ31" s="637"/>
      <c r="DR31" s="637"/>
      <c r="DS31" s="637"/>
      <c r="DT31" s="637"/>
      <c r="DU31" s="637"/>
      <c r="DV31" s="638"/>
      <c r="DW31" s="641">
        <v>2.6</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4511681</v>
      </c>
      <c r="S32" s="619"/>
      <c r="T32" s="619"/>
      <c r="U32" s="619"/>
      <c r="V32" s="619"/>
      <c r="W32" s="619"/>
      <c r="X32" s="619"/>
      <c r="Y32" s="620"/>
      <c r="Z32" s="671">
        <v>6.5</v>
      </c>
      <c r="AA32" s="671"/>
      <c r="AB32" s="671"/>
      <c r="AC32" s="671"/>
      <c r="AD32" s="672">
        <v>2570</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98.6</v>
      </c>
      <c r="BH32" s="603"/>
      <c r="BI32" s="603"/>
      <c r="BJ32" s="603"/>
      <c r="BK32" s="603"/>
      <c r="BL32" s="603"/>
      <c r="BM32" s="666">
        <v>94</v>
      </c>
      <c r="BN32" s="603"/>
      <c r="BO32" s="603"/>
      <c r="BP32" s="603"/>
      <c r="BQ32" s="660"/>
      <c r="BR32" s="681">
        <v>98.5</v>
      </c>
      <c r="BS32" s="603"/>
      <c r="BT32" s="603"/>
      <c r="BU32" s="603"/>
      <c r="BV32" s="603"/>
      <c r="BW32" s="603"/>
      <c r="BX32" s="666">
        <v>93.7</v>
      </c>
      <c r="BY32" s="603"/>
      <c r="BZ32" s="603"/>
      <c r="CA32" s="603"/>
      <c r="CB32" s="660"/>
      <c r="CD32" s="692"/>
      <c r="CE32" s="693"/>
      <c r="CF32" s="655" t="s">
        <v>296</v>
      </c>
      <c r="CG32" s="652"/>
      <c r="CH32" s="652"/>
      <c r="CI32" s="652"/>
      <c r="CJ32" s="652"/>
      <c r="CK32" s="652"/>
      <c r="CL32" s="652"/>
      <c r="CM32" s="652"/>
      <c r="CN32" s="652"/>
      <c r="CO32" s="652"/>
      <c r="CP32" s="652"/>
      <c r="CQ32" s="653"/>
      <c r="CR32" s="618">
        <v>3930</v>
      </c>
      <c r="CS32" s="619"/>
      <c r="CT32" s="619"/>
      <c r="CU32" s="619"/>
      <c r="CV32" s="619"/>
      <c r="CW32" s="619"/>
      <c r="CX32" s="619"/>
      <c r="CY32" s="620"/>
      <c r="CZ32" s="621">
        <v>0</v>
      </c>
      <c r="DA32" s="639"/>
      <c r="DB32" s="639"/>
      <c r="DC32" s="640"/>
      <c r="DD32" s="624">
        <v>3930</v>
      </c>
      <c r="DE32" s="619"/>
      <c r="DF32" s="619"/>
      <c r="DG32" s="619"/>
      <c r="DH32" s="619"/>
      <c r="DI32" s="619"/>
      <c r="DJ32" s="619"/>
      <c r="DK32" s="620"/>
      <c r="DL32" s="624">
        <v>3930</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8778600</v>
      </c>
      <c r="S33" s="619"/>
      <c r="T33" s="619"/>
      <c r="U33" s="619"/>
      <c r="V33" s="619"/>
      <c r="W33" s="619"/>
      <c r="X33" s="619"/>
      <c r="Y33" s="620"/>
      <c r="Z33" s="671">
        <v>12.6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26456588</v>
      </c>
      <c r="CS33" s="637"/>
      <c r="CT33" s="637"/>
      <c r="CU33" s="637"/>
      <c r="CV33" s="637"/>
      <c r="CW33" s="637"/>
      <c r="CX33" s="637"/>
      <c r="CY33" s="638"/>
      <c r="CZ33" s="621">
        <v>38.6</v>
      </c>
      <c r="DA33" s="639"/>
      <c r="DB33" s="639"/>
      <c r="DC33" s="640"/>
      <c r="DD33" s="624">
        <v>18597396</v>
      </c>
      <c r="DE33" s="637"/>
      <c r="DF33" s="637"/>
      <c r="DG33" s="637"/>
      <c r="DH33" s="637"/>
      <c r="DI33" s="637"/>
      <c r="DJ33" s="637"/>
      <c r="DK33" s="638"/>
      <c r="DL33" s="624">
        <v>12778408</v>
      </c>
      <c r="DM33" s="637"/>
      <c r="DN33" s="637"/>
      <c r="DO33" s="637"/>
      <c r="DP33" s="637"/>
      <c r="DQ33" s="637"/>
      <c r="DR33" s="637"/>
      <c r="DS33" s="637"/>
      <c r="DT33" s="637"/>
      <c r="DU33" s="637"/>
      <c r="DV33" s="638"/>
      <c r="DW33" s="641">
        <v>31</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8636250</v>
      </c>
      <c r="CS34" s="619"/>
      <c r="CT34" s="619"/>
      <c r="CU34" s="619"/>
      <c r="CV34" s="619"/>
      <c r="CW34" s="619"/>
      <c r="CX34" s="619"/>
      <c r="CY34" s="620"/>
      <c r="CZ34" s="621">
        <v>12.6</v>
      </c>
      <c r="DA34" s="639"/>
      <c r="DB34" s="639"/>
      <c r="DC34" s="640"/>
      <c r="DD34" s="624">
        <v>6575685</v>
      </c>
      <c r="DE34" s="619"/>
      <c r="DF34" s="619"/>
      <c r="DG34" s="619"/>
      <c r="DH34" s="619"/>
      <c r="DI34" s="619"/>
      <c r="DJ34" s="619"/>
      <c r="DK34" s="620"/>
      <c r="DL34" s="624">
        <v>6038281</v>
      </c>
      <c r="DM34" s="619"/>
      <c r="DN34" s="619"/>
      <c r="DO34" s="619"/>
      <c r="DP34" s="619"/>
      <c r="DQ34" s="619"/>
      <c r="DR34" s="619"/>
      <c r="DS34" s="619"/>
      <c r="DT34" s="619"/>
      <c r="DU34" s="619"/>
      <c r="DV34" s="620"/>
      <c r="DW34" s="641">
        <v>14.6</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3095800</v>
      </c>
      <c r="S35" s="619"/>
      <c r="T35" s="619"/>
      <c r="U35" s="619"/>
      <c r="V35" s="619"/>
      <c r="W35" s="619"/>
      <c r="X35" s="619"/>
      <c r="Y35" s="620"/>
      <c r="Z35" s="671">
        <v>4.5</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9604458</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306517</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734044</v>
      </c>
      <c r="CS35" s="637"/>
      <c r="CT35" s="637"/>
      <c r="CU35" s="637"/>
      <c r="CV35" s="637"/>
      <c r="CW35" s="637"/>
      <c r="CX35" s="637"/>
      <c r="CY35" s="638"/>
      <c r="CZ35" s="621">
        <v>1.1000000000000001</v>
      </c>
      <c r="DA35" s="639"/>
      <c r="DB35" s="639"/>
      <c r="DC35" s="640"/>
      <c r="DD35" s="624">
        <v>674344</v>
      </c>
      <c r="DE35" s="637"/>
      <c r="DF35" s="637"/>
      <c r="DG35" s="637"/>
      <c r="DH35" s="637"/>
      <c r="DI35" s="637"/>
      <c r="DJ35" s="637"/>
      <c r="DK35" s="638"/>
      <c r="DL35" s="624">
        <v>368369</v>
      </c>
      <c r="DM35" s="637"/>
      <c r="DN35" s="637"/>
      <c r="DO35" s="637"/>
      <c r="DP35" s="637"/>
      <c r="DQ35" s="637"/>
      <c r="DR35" s="637"/>
      <c r="DS35" s="637"/>
      <c r="DT35" s="637"/>
      <c r="DU35" s="637"/>
      <c r="DV35" s="638"/>
      <c r="DW35" s="641">
        <v>0.9</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69538830</v>
      </c>
      <c r="S36" s="659"/>
      <c r="T36" s="659"/>
      <c r="U36" s="659"/>
      <c r="V36" s="659"/>
      <c r="W36" s="659"/>
      <c r="X36" s="659"/>
      <c r="Y36" s="662"/>
      <c r="Z36" s="663">
        <v>100</v>
      </c>
      <c r="AA36" s="663"/>
      <c r="AB36" s="663"/>
      <c r="AC36" s="663"/>
      <c r="AD36" s="664">
        <v>38176734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1854590</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256700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6266220</v>
      </c>
      <c r="CS36" s="619"/>
      <c r="CT36" s="619"/>
      <c r="CU36" s="619"/>
      <c r="CV36" s="619"/>
      <c r="CW36" s="619"/>
      <c r="CX36" s="619"/>
      <c r="CY36" s="620"/>
      <c r="CZ36" s="621">
        <v>9.1999999999999993</v>
      </c>
      <c r="DA36" s="639"/>
      <c r="DB36" s="639"/>
      <c r="DC36" s="640"/>
      <c r="DD36" s="624">
        <v>5350254</v>
      </c>
      <c r="DE36" s="619"/>
      <c r="DF36" s="619"/>
      <c r="DG36" s="619"/>
      <c r="DH36" s="619"/>
      <c r="DI36" s="619"/>
      <c r="DJ36" s="619"/>
      <c r="DK36" s="620"/>
      <c r="DL36" s="624">
        <v>1586802</v>
      </c>
      <c r="DM36" s="619"/>
      <c r="DN36" s="619"/>
      <c r="DO36" s="619"/>
      <c r="DP36" s="619"/>
      <c r="DQ36" s="619"/>
      <c r="DR36" s="619"/>
      <c r="DS36" s="619"/>
      <c r="DT36" s="619"/>
      <c r="DU36" s="619"/>
      <c r="DV36" s="620"/>
      <c r="DW36" s="641">
        <v>3.8</v>
      </c>
      <c r="DX36" s="642"/>
      <c r="DY36" s="642"/>
      <c r="DZ36" s="642"/>
      <c r="EA36" s="642"/>
      <c r="EB36" s="642"/>
      <c r="EC36" s="643"/>
    </row>
    <row r="37" spans="2:133" ht="11.25" customHeight="1">
      <c r="AQ37" s="644" t="s">
        <v>311</v>
      </c>
      <c r="AR37" s="645"/>
      <c r="AS37" s="645"/>
      <c r="AT37" s="645"/>
      <c r="AU37" s="645"/>
      <c r="AV37" s="645"/>
      <c r="AW37" s="645"/>
      <c r="AX37" s="645"/>
      <c r="AY37" s="646"/>
      <c r="AZ37" s="618">
        <v>1361032</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23909</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254376</v>
      </c>
      <c r="CS37" s="637"/>
      <c r="CT37" s="637"/>
      <c r="CU37" s="637"/>
      <c r="CV37" s="637"/>
      <c r="CW37" s="637"/>
      <c r="CX37" s="637"/>
      <c r="CY37" s="638"/>
      <c r="CZ37" s="621">
        <v>0.4</v>
      </c>
      <c r="DA37" s="639"/>
      <c r="DB37" s="639"/>
      <c r="DC37" s="640"/>
      <c r="DD37" s="624">
        <v>230397</v>
      </c>
      <c r="DE37" s="637"/>
      <c r="DF37" s="637"/>
      <c r="DG37" s="637"/>
      <c r="DH37" s="637"/>
      <c r="DI37" s="637"/>
      <c r="DJ37" s="637"/>
      <c r="DK37" s="638"/>
      <c r="DL37" s="624">
        <v>66478</v>
      </c>
      <c r="DM37" s="637"/>
      <c r="DN37" s="637"/>
      <c r="DO37" s="637"/>
      <c r="DP37" s="637"/>
      <c r="DQ37" s="637"/>
      <c r="DR37" s="637"/>
      <c r="DS37" s="637"/>
      <c r="DT37" s="637"/>
      <c r="DU37" s="637"/>
      <c r="DV37" s="638"/>
      <c r="DW37" s="641">
        <v>0.2</v>
      </c>
      <c r="DX37" s="642"/>
      <c r="DY37" s="642"/>
      <c r="DZ37" s="642"/>
      <c r="EA37" s="642"/>
      <c r="EB37" s="642"/>
      <c r="EC37" s="643"/>
    </row>
    <row r="38" spans="2:133" ht="11.25" customHeight="1">
      <c r="AQ38" s="644" t="s">
        <v>314</v>
      </c>
      <c r="AR38" s="645"/>
      <c r="AS38" s="645"/>
      <c r="AT38" s="645"/>
      <c r="AU38" s="645"/>
      <c r="AV38" s="645"/>
      <c r="AW38" s="645"/>
      <c r="AX38" s="645"/>
      <c r="AY38" s="646"/>
      <c r="AZ38" s="618">
        <v>301995</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38660</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6312593</v>
      </c>
      <c r="CS38" s="619"/>
      <c r="CT38" s="619"/>
      <c r="CU38" s="619"/>
      <c r="CV38" s="619"/>
      <c r="CW38" s="619"/>
      <c r="CX38" s="619"/>
      <c r="CY38" s="620"/>
      <c r="CZ38" s="621">
        <v>9.1999999999999993</v>
      </c>
      <c r="DA38" s="639"/>
      <c r="DB38" s="639"/>
      <c r="DC38" s="640"/>
      <c r="DD38" s="624">
        <v>5334367</v>
      </c>
      <c r="DE38" s="619"/>
      <c r="DF38" s="619"/>
      <c r="DG38" s="619"/>
      <c r="DH38" s="619"/>
      <c r="DI38" s="619"/>
      <c r="DJ38" s="619"/>
      <c r="DK38" s="620"/>
      <c r="DL38" s="624">
        <v>4776477</v>
      </c>
      <c r="DM38" s="619"/>
      <c r="DN38" s="619"/>
      <c r="DO38" s="619"/>
      <c r="DP38" s="619"/>
      <c r="DQ38" s="619"/>
      <c r="DR38" s="619"/>
      <c r="DS38" s="619"/>
      <c r="DT38" s="619"/>
      <c r="DU38" s="619"/>
      <c r="DV38" s="620"/>
      <c r="DW38" s="641">
        <v>11.6</v>
      </c>
      <c r="DX38" s="642"/>
      <c r="DY38" s="642"/>
      <c r="DZ38" s="642"/>
      <c r="EA38" s="642"/>
      <c r="EB38" s="642"/>
      <c r="EC38" s="643"/>
    </row>
    <row r="39" spans="2:133" ht="11.25" customHeight="1">
      <c r="AQ39" s="644" t="s">
        <v>317</v>
      </c>
      <c r="AR39" s="645"/>
      <c r="AS39" s="645"/>
      <c r="AT39" s="645"/>
      <c r="AU39" s="645"/>
      <c r="AV39" s="645"/>
      <c r="AW39" s="645"/>
      <c r="AX39" s="645"/>
      <c r="AY39" s="646"/>
      <c r="AZ39" s="618">
        <v>39259</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93</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72175</v>
      </c>
      <c r="CS39" s="637"/>
      <c r="CT39" s="637"/>
      <c r="CU39" s="637"/>
      <c r="CV39" s="637"/>
      <c r="CW39" s="637"/>
      <c r="CX39" s="637"/>
      <c r="CY39" s="638"/>
      <c r="CZ39" s="621">
        <v>0.1</v>
      </c>
      <c r="DA39" s="639"/>
      <c r="DB39" s="639"/>
      <c r="DC39" s="640"/>
      <c r="DD39" s="624">
        <v>61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1289034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90</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4435306</v>
      </c>
      <c r="CS40" s="619"/>
      <c r="CT40" s="619"/>
      <c r="CU40" s="619"/>
      <c r="CV40" s="619"/>
      <c r="CW40" s="619"/>
      <c r="CX40" s="619"/>
      <c r="CY40" s="620"/>
      <c r="CZ40" s="621">
        <v>6.5</v>
      </c>
      <c r="DA40" s="639"/>
      <c r="DB40" s="639"/>
      <c r="DC40" s="640"/>
      <c r="DD40" s="624">
        <v>662685</v>
      </c>
      <c r="DE40" s="619"/>
      <c r="DF40" s="619"/>
      <c r="DG40" s="619"/>
      <c r="DH40" s="619"/>
      <c r="DI40" s="619"/>
      <c r="DJ40" s="619"/>
      <c r="DK40" s="620"/>
      <c r="DL40" s="624">
        <v>8479</v>
      </c>
      <c r="DM40" s="619"/>
      <c r="DN40" s="619"/>
      <c r="DO40" s="619"/>
      <c r="DP40" s="619"/>
      <c r="DQ40" s="619"/>
      <c r="DR40" s="619"/>
      <c r="DS40" s="619"/>
      <c r="DT40" s="619"/>
      <c r="DU40" s="619"/>
      <c r="DV40" s="620"/>
      <c r="DW40" s="641">
        <v>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4758548</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315</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275</v>
      </c>
      <c r="CS41" s="637"/>
      <c r="CT41" s="637"/>
      <c r="CU41" s="637"/>
      <c r="CV41" s="637"/>
      <c r="CW41" s="637"/>
      <c r="CX41" s="637"/>
      <c r="CY41" s="638"/>
      <c r="CZ41" s="621" t="s">
        <v>275</v>
      </c>
      <c r="DA41" s="639"/>
      <c r="DB41" s="639"/>
      <c r="DC41" s="640"/>
      <c r="DD41" s="624" t="s">
        <v>275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9344239</v>
      </c>
      <c r="CS42" s="619"/>
      <c r="CT42" s="619"/>
      <c r="CU42" s="619"/>
      <c r="CV42" s="619"/>
      <c r="CW42" s="619"/>
      <c r="CX42" s="619"/>
      <c r="CY42" s="620"/>
      <c r="CZ42" s="621">
        <v>13.6</v>
      </c>
      <c r="DA42" s="622"/>
      <c r="DB42" s="622"/>
      <c r="DC42" s="623"/>
      <c r="DD42" s="624">
        <v>1164486</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173401</v>
      </c>
      <c r="CS43" s="637"/>
      <c r="CT43" s="637"/>
      <c r="CU43" s="637"/>
      <c r="CV43" s="637"/>
      <c r="CW43" s="637"/>
      <c r="CX43" s="637"/>
      <c r="CY43" s="638"/>
      <c r="CZ43" s="621">
        <v>0.3</v>
      </c>
      <c r="DA43" s="639"/>
      <c r="DB43" s="639"/>
      <c r="DC43" s="640"/>
      <c r="DD43" s="624">
        <v>173401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9309290</v>
      </c>
      <c r="CS44" s="619"/>
      <c r="CT44" s="619"/>
      <c r="CU44" s="619"/>
      <c r="CV44" s="619"/>
      <c r="CW44" s="619"/>
      <c r="CX44" s="619"/>
      <c r="CY44" s="620"/>
      <c r="CZ44" s="621">
        <v>13.6</v>
      </c>
      <c r="DA44" s="622"/>
      <c r="DB44" s="622"/>
      <c r="DC44" s="623"/>
      <c r="DD44" s="624">
        <v>1160458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4651471</v>
      </c>
      <c r="CS45" s="637"/>
      <c r="CT45" s="637"/>
      <c r="CU45" s="637"/>
      <c r="CV45" s="637"/>
      <c r="CW45" s="637"/>
      <c r="CX45" s="637"/>
      <c r="CY45" s="638"/>
      <c r="CZ45" s="621">
        <v>6.8</v>
      </c>
      <c r="DA45" s="639"/>
      <c r="DB45" s="639"/>
      <c r="DC45" s="640"/>
      <c r="DD45" s="624">
        <v>361163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4458481</v>
      </c>
      <c r="CS46" s="619"/>
      <c r="CT46" s="619"/>
      <c r="CU46" s="619"/>
      <c r="CV46" s="619"/>
      <c r="CW46" s="619"/>
      <c r="CX46" s="619"/>
      <c r="CY46" s="620"/>
      <c r="CZ46" s="621">
        <v>6.5</v>
      </c>
      <c r="DA46" s="622"/>
      <c r="DB46" s="622"/>
      <c r="DC46" s="623"/>
      <c r="DD46" s="624">
        <v>755745</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34949</v>
      </c>
      <c r="CS47" s="637"/>
      <c r="CT47" s="637"/>
      <c r="CU47" s="637"/>
      <c r="CV47" s="637"/>
      <c r="CW47" s="637"/>
      <c r="CX47" s="637"/>
      <c r="CY47" s="638"/>
      <c r="CZ47" s="621">
        <v>0.1</v>
      </c>
      <c r="DA47" s="639"/>
      <c r="DB47" s="639"/>
      <c r="DC47" s="640"/>
      <c r="DD47" s="624">
        <v>4028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68457856</v>
      </c>
      <c r="CS49" s="603"/>
      <c r="CT49" s="603"/>
      <c r="CU49" s="603"/>
      <c r="CV49" s="603"/>
      <c r="CW49" s="603"/>
      <c r="CX49" s="603"/>
      <c r="CY49" s="604"/>
      <c r="CZ49" s="605">
        <v>100</v>
      </c>
      <c r="DA49" s="606"/>
      <c r="DB49" s="606"/>
      <c r="DC49" s="607"/>
      <c r="DD49" s="608">
        <v>42545545</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9" t="s">
        <v>339</v>
      </c>
      <c r="DK2" s="1140"/>
      <c r="DL2" s="1140"/>
      <c r="DM2" s="1140"/>
      <c r="DN2" s="1140"/>
      <c r="DO2" s="1141"/>
      <c r="DP2" s="200"/>
      <c r="DQ2" s="1139" t="s">
        <v>340</v>
      </c>
      <c r="DR2" s="1140"/>
      <c r="DS2" s="1140"/>
      <c r="DT2" s="1140"/>
      <c r="DU2" s="1140"/>
      <c r="DV2" s="1140"/>
      <c r="DW2" s="1140"/>
      <c r="DX2" s="1140"/>
      <c r="DY2" s="1140"/>
      <c r="DZ2" s="1141"/>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1" t="s">
        <v>341</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2" t="s">
        <v>343</v>
      </c>
      <c r="B5" s="1023"/>
      <c r="C5" s="1023"/>
      <c r="D5" s="1023"/>
      <c r="E5" s="1023"/>
      <c r="F5" s="1023"/>
      <c r="G5" s="1023"/>
      <c r="H5" s="1023"/>
      <c r="I5" s="1023"/>
      <c r="J5" s="1023"/>
      <c r="K5" s="1023"/>
      <c r="L5" s="1023"/>
      <c r="M5" s="1023"/>
      <c r="N5" s="1023"/>
      <c r="O5" s="1023"/>
      <c r="P5" s="1024"/>
      <c r="Q5" s="1028" t="s">
        <v>344</v>
      </c>
      <c r="R5" s="1029"/>
      <c r="S5" s="1029"/>
      <c r="T5" s="1029"/>
      <c r="U5" s="1030"/>
      <c r="V5" s="1028" t="s">
        <v>345</v>
      </c>
      <c r="W5" s="1029"/>
      <c r="X5" s="1029"/>
      <c r="Y5" s="1029"/>
      <c r="Z5" s="1030"/>
      <c r="AA5" s="1028" t="s">
        <v>346</v>
      </c>
      <c r="AB5" s="1029"/>
      <c r="AC5" s="1029"/>
      <c r="AD5" s="1029"/>
      <c r="AE5" s="1029"/>
      <c r="AF5" s="1142" t="s">
        <v>347</v>
      </c>
      <c r="AG5" s="1029"/>
      <c r="AH5" s="1029"/>
      <c r="AI5" s="1029"/>
      <c r="AJ5" s="1044"/>
      <c r="AK5" s="1029" t="s">
        <v>348</v>
      </c>
      <c r="AL5" s="1029"/>
      <c r="AM5" s="1029"/>
      <c r="AN5" s="1029"/>
      <c r="AO5" s="1030"/>
      <c r="AP5" s="1028" t="s">
        <v>349</v>
      </c>
      <c r="AQ5" s="1029"/>
      <c r="AR5" s="1029"/>
      <c r="AS5" s="1029"/>
      <c r="AT5" s="1030"/>
      <c r="AU5" s="1028" t="s">
        <v>350</v>
      </c>
      <c r="AV5" s="1029"/>
      <c r="AW5" s="1029"/>
      <c r="AX5" s="1029"/>
      <c r="AY5" s="1044"/>
      <c r="AZ5" s="207"/>
      <c r="BA5" s="207"/>
      <c r="BB5" s="207"/>
      <c r="BC5" s="207"/>
      <c r="BD5" s="207"/>
      <c r="BE5" s="208"/>
      <c r="BF5" s="208"/>
      <c r="BG5" s="208"/>
      <c r="BH5" s="208"/>
      <c r="BI5" s="208"/>
      <c r="BJ5" s="208"/>
      <c r="BK5" s="208"/>
      <c r="BL5" s="208"/>
      <c r="BM5" s="208"/>
      <c r="BN5" s="208"/>
      <c r="BO5" s="208"/>
      <c r="BP5" s="208"/>
      <c r="BQ5" s="1022" t="s">
        <v>351</v>
      </c>
      <c r="BR5" s="1023"/>
      <c r="BS5" s="1023"/>
      <c r="BT5" s="1023"/>
      <c r="BU5" s="1023"/>
      <c r="BV5" s="1023"/>
      <c r="BW5" s="1023"/>
      <c r="BX5" s="1023"/>
      <c r="BY5" s="1023"/>
      <c r="BZ5" s="1023"/>
      <c r="CA5" s="1023"/>
      <c r="CB5" s="1023"/>
      <c r="CC5" s="1023"/>
      <c r="CD5" s="1023"/>
      <c r="CE5" s="1023"/>
      <c r="CF5" s="1023"/>
      <c r="CG5" s="1024"/>
      <c r="CH5" s="1028" t="s">
        <v>352</v>
      </c>
      <c r="CI5" s="1029"/>
      <c r="CJ5" s="1029"/>
      <c r="CK5" s="1029"/>
      <c r="CL5" s="1030"/>
      <c r="CM5" s="1028" t="s">
        <v>353</v>
      </c>
      <c r="CN5" s="1029"/>
      <c r="CO5" s="1029"/>
      <c r="CP5" s="1029"/>
      <c r="CQ5" s="1030"/>
      <c r="CR5" s="1028" t="s">
        <v>354</v>
      </c>
      <c r="CS5" s="1029"/>
      <c r="CT5" s="1029"/>
      <c r="CU5" s="1029"/>
      <c r="CV5" s="1030"/>
      <c r="CW5" s="1028" t="s">
        <v>355</v>
      </c>
      <c r="CX5" s="1029"/>
      <c r="CY5" s="1029"/>
      <c r="CZ5" s="1029"/>
      <c r="DA5" s="1030"/>
      <c r="DB5" s="1028" t="s">
        <v>356</v>
      </c>
      <c r="DC5" s="1029"/>
      <c r="DD5" s="1029"/>
      <c r="DE5" s="1029"/>
      <c r="DF5" s="1030"/>
      <c r="DG5" s="1127" t="s">
        <v>357</v>
      </c>
      <c r="DH5" s="1128"/>
      <c r="DI5" s="1128"/>
      <c r="DJ5" s="1128"/>
      <c r="DK5" s="1129"/>
      <c r="DL5" s="1127" t="s">
        <v>358</v>
      </c>
      <c r="DM5" s="1128"/>
      <c r="DN5" s="1128"/>
      <c r="DO5" s="1128"/>
      <c r="DP5" s="1129"/>
      <c r="DQ5" s="1028" t="s">
        <v>359</v>
      </c>
      <c r="DR5" s="1029"/>
      <c r="DS5" s="1029"/>
      <c r="DT5" s="1029"/>
      <c r="DU5" s="1030"/>
      <c r="DV5" s="1028" t="s">
        <v>350</v>
      </c>
      <c r="DW5" s="1029"/>
      <c r="DX5" s="1029"/>
      <c r="DY5" s="1029"/>
      <c r="DZ5" s="1044"/>
      <c r="EA5" s="205"/>
    </row>
    <row r="6" spans="1:131" s="206"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3"/>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30"/>
      <c r="DH6" s="1131"/>
      <c r="DI6" s="1131"/>
      <c r="DJ6" s="1131"/>
      <c r="DK6" s="1132"/>
      <c r="DL6" s="1130"/>
      <c r="DM6" s="1131"/>
      <c r="DN6" s="1131"/>
      <c r="DO6" s="1131"/>
      <c r="DP6" s="1132"/>
      <c r="DQ6" s="1031"/>
      <c r="DR6" s="1032"/>
      <c r="DS6" s="1032"/>
      <c r="DT6" s="1032"/>
      <c r="DU6" s="1033"/>
      <c r="DV6" s="1031"/>
      <c r="DW6" s="1032"/>
      <c r="DX6" s="1032"/>
      <c r="DY6" s="1032"/>
      <c r="DZ6" s="1045"/>
      <c r="EA6" s="205"/>
    </row>
    <row r="7" spans="1:131" s="206" customFormat="1" ht="26.25" customHeight="1" thickTop="1">
      <c r="A7" s="209">
        <v>1</v>
      </c>
      <c r="B7" s="1078" t="s">
        <v>360</v>
      </c>
      <c r="C7" s="1079"/>
      <c r="D7" s="1079"/>
      <c r="E7" s="1079"/>
      <c r="F7" s="1079"/>
      <c r="G7" s="1079"/>
      <c r="H7" s="1079"/>
      <c r="I7" s="1079"/>
      <c r="J7" s="1079"/>
      <c r="K7" s="1079"/>
      <c r="L7" s="1079"/>
      <c r="M7" s="1079"/>
      <c r="N7" s="1079"/>
      <c r="O7" s="1079"/>
      <c r="P7" s="1080"/>
      <c r="Q7" s="1133">
        <v>69538</v>
      </c>
      <c r="R7" s="1134"/>
      <c r="S7" s="1134"/>
      <c r="T7" s="1134"/>
      <c r="U7" s="1134"/>
      <c r="V7" s="1134">
        <v>68457</v>
      </c>
      <c r="W7" s="1134"/>
      <c r="X7" s="1134"/>
      <c r="Y7" s="1134"/>
      <c r="Z7" s="1134"/>
      <c r="AA7" s="1134">
        <v>1081</v>
      </c>
      <c r="AB7" s="1134"/>
      <c r="AC7" s="1134"/>
      <c r="AD7" s="1134"/>
      <c r="AE7" s="1135"/>
      <c r="AF7" s="1136">
        <v>982</v>
      </c>
      <c r="AG7" s="1137"/>
      <c r="AH7" s="1137"/>
      <c r="AI7" s="1137"/>
      <c r="AJ7" s="1138"/>
      <c r="AK7" s="1120">
        <v>259</v>
      </c>
      <c r="AL7" s="1121"/>
      <c r="AM7" s="1121"/>
      <c r="AN7" s="1121"/>
      <c r="AO7" s="1121"/>
      <c r="AP7" s="1121">
        <v>111729</v>
      </c>
      <c r="AQ7" s="1121"/>
      <c r="AR7" s="1121"/>
      <c r="AS7" s="1121"/>
      <c r="AT7" s="1121"/>
      <c r="AU7" s="1122" t="s">
        <v>537</v>
      </c>
      <c r="AV7" s="1122"/>
      <c r="AW7" s="1122"/>
      <c r="AX7" s="1122"/>
      <c r="AY7" s="1123"/>
      <c r="AZ7" s="203"/>
      <c r="BA7" s="203"/>
      <c r="BB7" s="203"/>
      <c r="BC7" s="203"/>
      <c r="BD7" s="203"/>
      <c r="BE7" s="204"/>
      <c r="BF7" s="204"/>
      <c r="BG7" s="204"/>
      <c r="BH7" s="204"/>
      <c r="BI7" s="204"/>
      <c r="BJ7" s="204"/>
      <c r="BK7" s="204"/>
      <c r="BL7" s="204"/>
      <c r="BM7" s="204"/>
      <c r="BN7" s="204"/>
      <c r="BO7" s="204"/>
      <c r="BP7" s="204"/>
      <c r="BQ7" s="210">
        <v>1</v>
      </c>
      <c r="BR7" s="211" t="s">
        <v>570</v>
      </c>
      <c r="BS7" s="1124" t="s">
        <v>552</v>
      </c>
      <c r="BT7" s="1125"/>
      <c r="BU7" s="1125"/>
      <c r="BV7" s="1125"/>
      <c r="BW7" s="1125"/>
      <c r="BX7" s="1125"/>
      <c r="BY7" s="1125"/>
      <c r="BZ7" s="1125"/>
      <c r="CA7" s="1125"/>
      <c r="CB7" s="1125"/>
      <c r="CC7" s="1125"/>
      <c r="CD7" s="1125"/>
      <c r="CE7" s="1125"/>
      <c r="CF7" s="1125"/>
      <c r="CG7" s="1126"/>
      <c r="CH7" s="1117">
        <v>0</v>
      </c>
      <c r="CI7" s="1118"/>
      <c r="CJ7" s="1118"/>
      <c r="CK7" s="1118"/>
      <c r="CL7" s="1119"/>
      <c r="CM7" s="1117">
        <v>7</v>
      </c>
      <c r="CN7" s="1118"/>
      <c r="CO7" s="1118"/>
      <c r="CP7" s="1118"/>
      <c r="CQ7" s="1119"/>
      <c r="CR7" s="1117">
        <v>5</v>
      </c>
      <c r="CS7" s="1118"/>
      <c r="CT7" s="1118"/>
      <c r="CU7" s="1118"/>
      <c r="CV7" s="1119"/>
      <c r="CW7" s="1117" t="s">
        <v>539</v>
      </c>
      <c r="CX7" s="1118"/>
      <c r="CY7" s="1118"/>
      <c r="CZ7" s="1118"/>
      <c r="DA7" s="1119"/>
      <c r="DB7" s="1117" t="s">
        <v>539</v>
      </c>
      <c r="DC7" s="1118"/>
      <c r="DD7" s="1118"/>
      <c r="DE7" s="1118"/>
      <c r="DF7" s="1119"/>
      <c r="DG7" s="1117">
        <v>1113</v>
      </c>
      <c r="DH7" s="1118"/>
      <c r="DI7" s="1118"/>
      <c r="DJ7" s="1118"/>
      <c r="DK7" s="1119"/>
      <c r="DL7" s="1016" t="s">
        <v>536</v>
      </c>
      <c r="DM7" s="1017"/>
      <c r="DN7" s="1017"/>
      <c r="DO7" s="1017"/>
      <c r="DP7" s="1018"/>
      <c r="DQ7" s="1016" t="s">
        <v>536</v>
      </c>
      <c r="DR7" s="1017"/>
      <c r="DS7" s="1017"/>
      <c r="DT7" s="1017"/>
      <c r="DU7" s="1018"/>
      <c r="DV7" s="1144"/>
      <c r="DW7" s="1145"/>
      <c r="DX7" s="1145"/>
      <c r="DY7" s="1145"/>
      <c r="DZ7" s="1146"/>
      <c r="EA7" s="205"/>
    </row>
    <row r="8" spans="1:131" s="206" customFormat="1" ht="26.25" customHeight="1">
      <c r="A8" s="212">
        <v>2</v>
      </c>
      <c r="B8" s="1066" t="s">
        <v>361</v>
      </c>
      <c r="C8" s="1067"/>
      <c r="D8" s="1067"/>
      <c r="E8" s="1067"/>
      <c r="F8" s="1067"/>
      <c r="G8" s="1067"/>
      <c r="H8" s="1067"/>
      <c r="I8" s="1067"/>
      <c r="J8" s="1067"/>
      <c r="K8" s="1067"/>
      <c r="L8" s="1067"/>
      <c r="M8" s="1067"/>
      <c r="N8" s="1067"/>
      <c r="O8" s="1067"/>
      <c r="P8" s="1068"/>
      <c r="Q8" s="1072">
        <v>1</v>
      </c>
      <c r="R8" s="1073"/>
      <c r="S8" s="1073"/>
      <c r="T8" s="1073"/>
      <c r="U8" s="1073"/>
      <c r="V8" s="1073">
        <v>1</v>
      </c>
      <c r="W8" s="1073"/>
      <c r="X8" s="1073"/>
      <c r="Y8" s="1073"/>
      <c r="Z8" s="1073"/>
      <c r="AA8" s="1073" t="s">
        <v>569</v>
      </c>
      <c r="AB8" s="1073"/>
      <c r="AC8" s="1073"/>
      <c r="AD8" s="1073"/>
      <c r="AE8" s="1074"/>
      <c r="AF8" s="1046" t="s">
        <v>108</v>
      </c>
      <c r="AG8" s="1047"/>
      <c r="AH8" s="1047"/>
      <c r="AI8" s="1047"/>
      <c r="AJ8" s="1048"/>
      <c r="AK8" s="1114">
        <v>1</v>
      </c>
      <c r="AL8" s="1115"/>
      <c r="AM8" s="1115"/>
      <c r="AN8" s="1115"/>
      <c r="AO8" s="1115"/>
      <c r="AP8" s="1115" t="s">
        <v>536</v>
      </c>
      <c r="AQ8" s="1115"/>
      <c r="AR8" s="1115"/>
      <c r="AS8" s="1115"/>
      <c r="AT8" s="1115"/>
      <c r="AU8" s="1112" t="s">
        <v>538</v>
      </c>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1" t="s">
        <v>553</v>
      </c>
      <c r="BT8" s="1042"/>
      <c r="BU8" s="1042"/>
      <c r="BV8" s="1042"/>
      <c r="BW8" s="1042"/>
      <c r="BX8" s="1042"/>
      <c r="BY8" s="1042"/>
      <c r="BZ8" s="1042"/>
      <c r="CA8" s="1042"/>
      <c r="CB8" s="1042"/>
      <c r="CC8" s="1042"/>
      <c r="CD8" s="1042"/>
      <c r="CE8" s="1042"/>
      <c r="CF8" s="1042"/>
      <c r="CG8" s="1043"/>
      <c r="CH8" s="1016">
        <v>0</v>
      </c>
      <c r="CI8" s="1017"/>
      <c r="CJ8" s="1017"/>
      <c r="CK8" s="1017"/>
      <c r="CL8" s="1018"/>
      <c r="CM8" s="1016">
        <v>32</v>
      </c>
      <c r="CN8" s="1017"/>
      <c r="CO8" s="1017"/>
      <c r="CP8" s="1017"/>
      <c r="CQ8" s="1018"/>
      <c r="CR8" s="1016">
        <v>30</v>
      </c>
      <c r="CS8" s="1017"/>
      <c r="CT8" s="1017"/>
      <c r="CU8" s="1017"/>
      <c r="CV8" s="1018"/>
      <c r="CW8" s="1016">
        <v>128</v>
      </c>
      <c r="CX8" s="1017"/>
      <c r="CY8" s="1017"/>
      <c r="CZ8" s="1017"/>
      <c r="DA8" s="1018"/>
      <c r="DB8" s="1016" t="s">
        <v>539</v>
      </c>
      <c r="DC8" s="1017"/>
      <c r="DD8" s="1017"/>
      <c r="DE8" s="1017"/>
      <c r="DF8" s="1018"/>
      <c r="DG8" s="1016" t="s">
        <v>539</v>
      </c>
      <c r="DH8" s="1017"/>
      <c r="DI8" s="1017"/>
      <c r="DJ8" s="1017"/>
      <c r="DK8" s="1018"/>
      <c r="DL8" s="1016" t="s">
        <v>536</v>
      </c>
      <c r="DM8" s="1017"/>
      <c r="DN8" s="1017"/>
      <c r="DO8" s="1017"/>
      <c r="DP8" s="1018"/>
      <c r="DQ8" s="1016" t="s">
        <v>536</v>
      </c>
      <c r="DR8" s="1017"/>
      <c r="DS8" s="1017"/>
      <c r="DT8" s="1017"/>
      <c r="DU8" s="1018"/>
      <c r="DV8" s="1019"/>
      <c r="DW8" s="1020"/>
      <c r="DX8" s="1020"/>
      <c r="DY8" s="1020"/>
      <c r="DZ8" s="1021"/>
      <c r="EA8" s="205"/>
    </row>
    <row r="9" spans="1:131" s="206" customFormat="1" ht="26.25" customHeight="1">
      <c r="A9" s="212">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6"/>
      <c r="AG9" s="1047"/>
      <c r="AH9" s="1047"/>
      <c r="AI9" s="1047"/>
      <c r="AJ9" s="1048"/>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1" t="s">
        <v>554</v>
      </c>
      <c r="BT9" s="1042"/>
      <c r="BU9" s="1042"/>
      <c r="BV9" s="1042"/>
      <c r="BW9" s="1042"/>
      <c r="BX9" s="1042"/>
      <c r="BY9" s="1042"/>
      <c r="BZ9" s="1042"/>
      <c r="CA9" s="1042"/>
      <c r="CB9" s="1042"/>
      <c r="CC9" s="1042"/>
      <c r="CD9" s="1042"/>
      <c r="CE9" s="1042"/>
      <c r="CF9" s="1042"/>
      <c r="CG9" s="1043"/>
      <c r="CH9" s="1016">
        <v>4</v>
      </c>
      <c r="CI9" s="1017"/>
      <c r="CJ9" s="1017"/>
      <c r="CK9" s="1017"/>
      <c r="CL9" s="1018"/>
      <c r="CM9" s="1016">
        <v>106</v>
      </c>
      <c r="CN9" s="1017"/>
      <c r="CO9" s="1017"/>
      <c r="CP9" s="1017"/>
      <c r="CQ9" s="1018"/>
      <c r="CR9" s="1016">
        <v>104</v>
      </c>
      <c r="CS9" s="1017"/>
      <c r="CT9" s="1017"/>
      <c r="CU9" s="1017"/>
      <c r="CV9" s="1018"/>
      <c r="CW9" s="1016">
        <v>9</v>
      </c>
      <c r="CX9" s="1017"/>
      <c r="CY9" s="1017"/>
      <c r="CZ9" s="1017"/>
      <c r="DA9" s="1018"/>
      <c r="DB9" s="1016" t="s">
        <v>539</v>
      </c>
      <c r="DC9" s="1017"/>
      <c r="DD9" s="1017"/>
      <c r="DE9" s="1017"/>
      <c r="DF9" s="1018"/>
      <c r="DG9" s="1016" t="s">
        <v>539</v>
      </c>
      <c r="DH9" s="1017"/>
      <c r="DI9" s="1017"/>
      <c r="DJ9" s="1017"/>
      <c r="DK9" s="1018"/>
      <c r="DL9" s="1016" t="s">
        <v>536</v>
      </c>
      <c r="DM9" s="1017"/>
      <c r="DN9" s="1017"/>
      <c r="DO9" s="1017"/>
      <c r="DP9" s="1018"/>
      <c r="DQ9" s="1016" t="s">
        <v>536</v>
      </c>
      <c r="DR9" s="1017"/>
      <c r="DS9" s="1017"/>
      <c r="DT9" s="1017"/>
      <c r="DU9" s="1018"/>
      <c r="DV9" s="1019"/>
      <c r="DW9" s="1020"/>
      <c r="DX9" s="1020"/>
      <c r="DY9" s="1020"/>
      <c r="DZ9" s="1021"/>
      <c r="EA9" s="205"/>
    </row>
    <row r="10" spans="1:131" s="206" customFormat="1" ht="26.25" customHeight="1">
      <c r="A10" s="212">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6"/>
      <c r="AG10" s="1047"/>
      <c r="AH10" s="1047"/>
      <c r="AI10" s="1047"/>
      <c r="AJ10" s="1048"/>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1" t="s">
        <v>555</v>
      </c>
      <c r="BT10" s="1042"/>
      <c r="BU10" s="1042"/>
      <c r="BV10" s="1042"/>
      <c r="BW10" s="1042"/>
      <c r="BX10" s="1042"/>
      <c r="BY10" s="1042"/>
      <c r="BZ10" s="1042"/>
      <c r="CA10" s="1042"/>
      <c r="CB10" s="1042"/>
      <c r="CC10" s="1042"/>
      <c r="CD10" s="1042"/>
      <c r="CE10" s="1042"/>
      <c r="CF10" s="1042"/>
      <c r="CG10" s="1043"/>
      <c r="CH10" s="1016">
        <v>0</v>
      </c>
      <c r="CI10" s="1017"/>
      <c r="CJ10" s="1017"/>
      <c r="CK10" s="1017"/>
      <c r="CL10" s="1018"/>
      <c r="CM10" s="1016">
        <v>59</v>
      </c>
      <c r="CN10" s="1017"/>
      <c r="CO10" s="1017"/>
      <c r="CP10" s="1017"/>
      <c r="CQ10" s="1018"/>
      <c r="CR10" s="1016">
        <v>20</v>
      </c>
      <c r="CS10" s="1017"/>
      <c r="CT10" s="1017"/>
      <c r="CU10" s="1017"/>
      <c r="CV10" s="1018"/>
      <c r="CW10" s="1016">
        <v>15</v>
      </c>
      <c r="CX10" s="1017"/>
      <c r="CY10" s="1017"/>
      <c r="CZ10" s="1017"/>
      <c r="DA10" s="1018"/>
      <c r="DB10" s="1016" t="s">
        <v>539</v>
      </c>
      <c r="DC10" s="1017"/>
      <c r="DD10" s="1017"/>
      <c r="DE10" s="1017"/>
      <c r="DF10" s="1018"/>
      <c r="DG10" s="1016" t="s">
        <v>539</v>
      </c>
      <c r="DH10" s="1017"/>
      <c r="DI10" s="1017"/>
      <c r="DJ10" s="1017"/>
      <c r="DK10" s="1018"/>
      <c r="DL10" s="1016" t="s">
        <v>536</v>
      </c>
      <c r="DM10" s="1017"/>
      <c r="DN10" s="1017"/>
      <c r="DO10" s="1017"/>
      <c r="DP10" s="1018"/>
      <c r="DQ10" s="1016" t="s">
        <v>536</v>
      </c>
      <c r="DR10" s="1017"/>
      <c r="DS10" s="1017"/>
      <c r="DT10" s="1017"/>
      <c r="DU10" s="1018"/>
      <c r="DV10" s="1019"/>
      <c r="DW10" s="1020"/>
      <c r="DX10" s="1020"/>
      <c r="DY10" s="1020"/>
      <c r="DZ10" s="1021"/>
      <c r="EA10" s="205"/>
    </row>
    <row r="11" spans="1:131" s="206" customFormat="1" ht="26.25" customHeight="1">
      <c r="A11" s="212">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6"/>
      <c r="AG11" s="1047"/>
      <c r="AH11" s="1047"/>
      <c r="AI11" s="1047"/>
      <c r="AJ11" s="1048"/>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1" t="s">
        <v>556</v>
      </c>
      <c r="BT11" s="1042"/>
      <c r="BU11" s="1042"/>
      <c r="BV11" s="1042"/>
      <c r="BW11" s="1042"/>
      <c r="BX11" s="1042"/>
      <c r="BY11" s="1042"/>
      <c r="BZ11" s="1042"/>
      <c r="CA11" s="1042"/>
      <c r="CB11" s="1042"/>
      <c r="CC11" s="1042"/>
      <c r="CD11" s="1042"/>
      <c r="CE11" s="1042"/>
      <c r="CF11" s="1042"/>
      <c r="CG11" s="1043"/>
      <c r="CH11" s="1016">
        <v>1</v>
      </c>
      <c r="CI11" s="1017"/>
      <c r="CJ11" s="1017"/>
      <c r="CK11" s="1017"/>
      <c r="CL11" s="1018"/>
      <c r="CM11" s="1016">
        <v>198</v>
      </c>
      <c r="CN11" s="1017"/>
      <c r="CO11" s="1017"/>
      <c r="CP11" s="1017"/>
      <c r="CQ11" s="1018"/>
      <c r="CR11" s="1016">
        <v>15</v>
      </c>
      <c r="CS11" s="1017"/>
      <c r="CT11" s="1017"/>
      <c r="CU11" s="1017"/>
      <c r="CV11" s="1018"/>
      <c r="CW11" s="1016">
        <v>32</v>
      </c>
      <c r="CX11" s="1017"/>
      <c r="CY11" s="1017"/>
      <c r="CZ11" s="1017"/>
      <c r="DA11" s="1018"/>
      <c r="DB11" s="1016" t="s">
        <v>567</v>
      </c>
      <c r="DC11" s="1017"/>
      <c r="DD11" s="1017"/>
      <c r="DE11" s="1017"/>
      <c r="DF11" s="1018"/>
      <c r="DG11" s="1016" t="s">
        <v>539</v>
      </c>
      <c r="DH11" s="1017"/>
      <c r="DI11" s="1017"/>
      <c r="DJ11" s="1017"/>
      <c r="DK11" s="1018"/>
      <c r="DL11" s="1016" t="s">
        <v>536</v>
      </c>
      <c r="DM11" s="1017"/>
      <c r="DN11" s="1017"/>
      <c r="DO11" s="1017"/>
      <c r="DP11" s="1018"/>
      <c r="DQ11" s="1016" t="s">
        <v>536</v>
      </c>
      <c r="DR11" s="1017"/>
      <c r="DS11" s="1017"/>
      <c r="DT11" s="1017"/>
      <c r="DU11" s="1018"/>
      <c r="DV11" s="1019"/>
      <c r="DW11" s="1020"/>
      <c r="DX11" s="1020"/>
      <c r="DY11" s="1020"/>
      <c r="DZ11" s="1021"/>
      <c r="EA11" s="205"/>
    </row>
    <row r="12" spans="1:131" s="206" customFormat="1" ht="26.25" customHeight="1">
      <c r="A12" s="212">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6"/>
      <c r="AG12" s="1047"/>
      <c r="AH12" s="1047"/>
      <c r="AI12" s="1047"/>
      <c r="AJ12" s="1048"/>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1" t="s">
        <v>557</v>
      </c>
      <c r="BT12" s="1042"/>
      <c r="BU12" s="1042"/>
      <c r="BV12" s="1042"/>
      <c r="BW12" s="1042"/>
      <c r="BX12" s="1042"/>
      <c r="BY12" s="1042"/>
      <c r="BZ12" s="1042"/>
      <c r="CA12" s="1042"/>
      <c r="CB12" s="1042"/>
      <c r="CC12" s="1042"/>
      <c r="CD12" s="1042"/>
      <c r="CE12" s="1042"/>
      <c r="CF12" s="1042"/>
      <c r="CG12" s="1043"/>
      <c r="CH12" s="1016">
        <v>1</v>
      </c>
      <c r="CI12" s="1017"/>
      <c r="CJ12" s="1017"/>
      <c r="CK12" s="1017"/>
      <c r="CL12" s="1018"/>
      <c r="CM12" s="1016">
        <v>25</v>
      </c>
      <c r="CN12" s="1017"/>
      <c r="CO12" s="1017"/>
      <c r="CP12" s="1017"/>
      <c r="CQ12" s="1018"/>
      <c r="CR12" s="1016">
        <v>6</v>
      </c>
      <c r="CS12" s="1017"/>
      <c r="CT12" s="1017"/>
      <c r="CU12" s="1017"/>
      <c r="CV12" s="1018"/>
      <c r="CW12" s="1016" t="s">
        <v>539</v>
      </c>
      <c r="CX12" s="1017"/>
      <c r="CY12" s="1017"/>
      <c r="CZ12" s="1017"/>
      <c r="DA12" s="1018"/>
      <c r="DB12" s="1016" t="s">
        <v>539</v>
      </c>
      <c r="DC12" s="1017"/>
      <c r="DD12" s="1017"/>
      <c r="DE12" s="1017"/>
      <c r="DF12" s="1018"/>
      <c r="DG12" s="1016" t="s">
        <v>539</v>
      </c>
      <c r="DH12" s="1017"/>
      <c r="DI12" s="1017"/>
      <c r="DJ12" s="1017"/>
      <c r="DK12" s="1018"/>
      <c r="DL12" s="1016" t="s">
        <v>536</v>
      </c>
      <c r="DM12" s="1017"/>
      <c r="DN12" s="1017"/>
      <c r="DO12" s="1017"/>
      <c r="DP12" s="1018"/>
      <c r="DQ12" s="1016" t="s">
        <v>536</v>
      </c>
      <c r="DR12" s="1017"/>
      <c r="DS12" s="1017"/>
      <c r="DT12" s="1017"/>
      <c r="DU12" s="1018"/>
      <c r="DV12" s="1019"/>
      <c r="DW12" s="1020"/>
      <c r="DX12" s="1020"/>
      <c r="DY12" s="1020"/>
      <c r="DZ12" s="1021"/>
      <c r="EA12" s="205"/>
    </row>
    <row r="13" spans="1:131" s="206" customFormat="1" ht="26.25" customHeight="1">
      <c r="A13" s="212">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6"/>
      <c r="AG13" s="1047"/>
      <c r="AH13" s="1047"/>
      <c r="AI13" s="1047"/>
      <c r="AJ13" s="1048"/>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1" t="s">
        <v>558</v>
      </c>
      <c r="BT13" s="1042"/>
      <c r="BU13" s="1042"/>
      <c r="BV13" s="1042"/>
      <c r="BW13" s="1042"/>
      <c r="BX13" s="1042"/>
      <c r="BY13" s="1042"/>
      <c r="BZ13" s="1042"/>
      <c r="CA13" s="1042"/>
      <c r="CB13" s="1042"/>
      <c r="CC13" s="1042"/>
      <c r="CD13" s="1042"/>
      <c r="CE13" s="1042"/>
      <c r="CF13" s="1042"/>
      <c r="CG13" s="1043"/>
      <c r="CH13" s="1016">
        <v>2</v>
      </c>
      <c r="CI13" s="1017"/>
      <c r="CJ13" s="1017"/>
      <c r="CK13" s="1017"/>
      <c r="CL13" s="1018"/>
      <c r="CM13" s="1016">
        <v>221</v>
      </c>
      <c r="CN13" s="1017"/>
      <c r="CO13" s="1017"/>
      <c r="CP13" s="1017"/>
      <c r="CQ13" s="1018"/>
      <c r="CR13" s="1016">
        <v>70</v>
      </c>
      <c r="CS13" s="1017"/>
      <c r="CT13" s="1017"/>
      <c r="CU13" s="1017"/>
      <c r="CV13" s="1018"/>
      <c r="CW13" s="1016">
        <v>73</v>
      </c>
      <c r="CX13" s="1017"/>
      <c r="CY13" s="1017"/>
      <c r="CZ13" s="1017"/>
      <c r="DA13" s="1018"/>
      <c r="DB13" s="1016" t="s">
        <v>539</v>
      </c>
      <c r="DC13" s="1017"/>
      <c r="DD13" s="1017"/>
      <c r="DE13" s="1017"/>
      <c r="DF13" s="1018"/>
      <c r="DG13" s="1016" t="s">
        <v>539</v>
      </c>
      <c r="DH13" s="1017"/>
      <c r="DI13" s="1017"/>
      <c r="DJ13" s="1017"/>
      <c r="DK13" s="1018"/>
      <c r="DL13" s="1016" t="s">
        <v>536</v>
      </c>
      <c r="DM13" s="1017"/>
      <c r="DN13" s="1017"/>
      <c r="DO13" s="1017"/>
      <c r="DP13" s="1018"/>
      <c r="DQ13" s="1016" t="s">
        <v>536</v>
      </c>
      <c r="DR13" s="1017"/>
      <c r="DS13" s="1017"/>
      <c r="DT13" s="1017"/>
      <c r="DU13" s="1018"/>
      <c r="DV13" s="1019"/>
      <c r="DW13" s="1020"/>
      <c r="DX13" s="1020"/>
      <c r="DY13" s="1020"/>
      <c r="DZ13" s="1021"/>
      <c r="EA13" s="205"/>
    </row>
    <row r="14" spans="1:131" s="206" customFormat="1" ht="26.25" customHeight="1">
      <c r="A14" s="212">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6"/>
      <c r="AG14" s="1047"/>
      <c r="AH14" s="1047"/>
      <c r="AI14" s="1047"/>
      <c r="AJ14" s="1048"/>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1" t="s">
        <v>559</v>
      </c>
      <c r="BT14" s="1042"/>
      <c r="BU14" s="1042"/>
      <c r="BV14" s="1042"/>
      <c r="BW14" s="1042"/>
      <c r="BX14" s="1042"/>
      <c r="BY14" s="1042"/>
      <c r="BZ14" s="1042"/>
      <c r="CA14" s="1042"/>
      <c r="CB14" s="1042"/>
      <c r="CC14" s="1042"/>
      <c r="CD14" s="1042"/>
      <c r="CE14" s="1042"/>
      <c r="CF14" s="1042"/>
      <c r="CG14" s="1043"/>
      <c r="CH14" s="1016">
        <v>-84</v>
      </c>
      <c r="CI14" s="1017"/>
      <c r="CJ14" s="1017"/>
      <c r="CK14" s="1017"/>
      <c r="CL14" s="1018"/>
      <c r="CM14" s="1016">
        <v>462</v>
      </c>
      <c r="CN14" s="1017"/>
      <c r="CO14" s="1017"/>
      <c r="CP14" s="1017"/>
      <c r="CQ14" s="1018"/>
      <c r="CR14" s="1016">
        <v>150</v>
      </c>
      <c r="CS14" s="1017"/>
      <c r="CT14" s="1017"/>
      <c r="CU14" s="1017"/>
      <c r="CV14" s="1018"/>
      <c r="CW14" s="1016" t="s">
        <v>539</v>
      </c>
      <c r="CX14" s="1017"/>
      <c r="CY14" s="1017"/>
      <c r="CZ14" s="1017"/>
      <c r="DA14" s="1018"/>
      <c r="DB14" s="1016">
        <v>53</v>
      </c>
      <c r="DC14" s="1017"/>
      <c r="DD14" s="1017"/>
      <c r="DE14" s="1017"/>
      <c r="DF14" s="1018"/>
      <c r="DG14" s="1116" t="s">
        <v>568</v>
      </c>
      <c r="DH14" s="1017"/>
      <c r="DI14" s="1017"/>
      <c r="DJ14" s="1017"/>
      <c r="DK14" s="1018"/>
      <c r="DL14" s="1116" t="s">
        <v>536</v>
      </c>
      <c r="DM14" s="1017"/>
      <c r="DN14" s="1017"/>
      <c r="DO14" s="1017"/>
      <c r="DP14" s="1018"/>
      <c r="DQ14" s="1116" t="s">
        <v>536</v>
      </c>
      <c r="DR14" s="1017"/>
      <c r="DS14" s="1017"/>
      <c r="DT14" s="1017"/>
      <c r="DU14" s="1018"/>
      <c r="DV14" s="1019"/>
      <c r="DW14" s="1020"/>
      <c r="DX14" s="1020"/>
      <c r="DY14" s="1020"/>
      <c r="DZ14" s="1021"/>
      <c r="EA14" s="205"/>
    </row>
    <row r="15" spans="1:131" s="206" customFormat="1" ht="26.25" customHeight="1">
      <c r="A15" s="212">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6"/>
      <c r="AG15" s="1047"/>
      <c r="AH15" s="1047"/>
      <c r="AI15" s="1047"/>
      <c r="AJ15" s="1048"/>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1" t="s">
        <v>560</v>
      </c>
      <c r="BT15" s="1042"/>
      <c r="BU15" s="1042"/>
      <c r="BV15" s="1042"/>
      <c r="BW15" s="1042"/>
      <c r="BX15" s="1042"/>
      <c r="BY15" s="1042"/>
      <c r="BZ15" s="1042"/>
      <c r="CA15" s="1042"/>
      <c r="CB15" s="1042"/>
      <c r="CC15" s="1042"/>
      <c r="CD15" s="1042"/>
      <c r="CE15" s="1042"/>
      <c r="CF15" s="1042"/>
      <c r="CG15" s="1043"/>
      <c r="CH15" s="1016">
        <v>3</v>
      </c>
      <c r="CI15" s="1017"/>
      <c r="CJ15" s="1017"/>
      <c r="CK15" s="1017"/>
      <c r="CL15" s="1018"/>
      <c r="CM15" s="1016">
        <v>938</v>
      </c>
      <c r="CN15" s="1017"/>
      <c r="CO15" s="1017"/>
      <c r="CP15" s="1017"/>
      <c r="CQ15" s="1018"/>
      <c r="CR15" s="1016">
        <v>5</v>
      </c>
      <c r="CS15" s="1017"/>
      <c r="CT15" s="1017"/>
      <c r="CU15" s="1017"/>
      <c r="CV15" s="1018"/>
      <c r="CW15" s="1016">
        <v>55</v>
      </c>
      <c r="CX15" s="1017"/>
      <c r="CY15" s="1017"/>
      <c r="CZ15" s="1017"/>
      <c r="DA15" s="1018"/>
      <c r="DB15" s="1016" t="s">
        <v>539</v>
      </c>
      <c r="DC15" s="1017"/>
      <c r="DD15" s="1017"/>
      <c r="DE15" s="1017"/>
      <c r="DF15" s="1018"/>
      <c r="DG15" s="1016" t="s">
        <v>539</v>
      </c>
      <c r="DH15" s="1017"/>
      <c r="DI15" s="1017"/>
      <c r="DJ15" s="1017"/>
      <c r="DK15" s="1018"/>
      <c r="DL15" s="1016" t="s">
        <v>536</v>
      </c>
      <c r="DM15" s="1017"/>
      <c r="DN15" s="1017"/>
      <c r="DO15" s="1017"/>
      <c r="DP15" s="1018"/>
      <c r="DQ15" s="1016" t="s">
        <v>536</v>
      </c>
      <c r="DR15" s="1017"/>
      <c r="DS15" s="1017"/>
      <c r="DT15" s="1017"/>
      <c r="DU15" s="1018"/>
      <c r="DV15" s="1019"/>
      <c r="DW15" s="1020"/>
      <c r="DX15" s="1020"/>
      <c r="DY15" s="1020"/>
      <c r="DZ15" s="1021"/>
      <c r="EA15" s="205"/>
    </row>
    <row r="16" spans="1:131" s="206" customFormat="1" ht="26.25" customHeight="1">
      <c r="A16" s="212">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6"/>
      <c r="AG16" s="1047"/>
      <c r="AH16" s="1047"/>
      <c r="AI16" s="1047"/>
      <c r="AJ16" s="1048"/>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1" t="s">
        <v>561</v>
      </c>
      <c r="BT16" s="1042"/>
      <c r="BU16" s="1042"/>
      <c r="BV16" s="1042"/>
      <c r="BW16" s="1042"/>
      <c r="BX16" s="1042"/>
      <c r="BY16" s="1042"/>
      <c r="BZ16" s="1042"/>
      <c r="CA16" s="1042"/>
      <c r="CB16" s="1042"/>
      <c r="CC16" s="1042"/>
      <c r="CD16" s="1042"/>
      <c r="CE16" s="1042"/>
      <c r="CF16" s="1042"/>
      <c r="CG16" s="1043"/>
      <c r="CH16" s="1016">
        <v>4</v>
      </c>
      <c r="CI16" s="1017"/>
      <c r="CJ16" s="1017"/>
      <c r="CK16" s="1017"/>
      <c r="CL16" s="1018"/>
      <c r="CM16" s="1016">
        <v>83</v>
      </c>
      <c r="CN16" s="1017"/>
      <c r="CO16" s="1017"/>
      <c r="CP16" s="1017"/>
      <c r="CQ16" s="1018"/>
      <c r="CR16" s="1016">
        <v>6</v>
      </c>
      <c r="CS16" s="1017"/>
      <c r="CT16" s="1017"/>
      <c r="CU16" s="1017"/>
      <c r="CV16" s="1018"/>
      <c r="CW16" s="1016" t="s">
        <v>539</v>
      </c>
      <c r="CX16" s="1017"/>
      <c r="CY16" s="1017"/>
      <c r="CZ16" s="1017"/>
      <c r="DA16" s="1018"/>
      <c r="DB16" s="1016">
        <v>23</v>
      </c>
      <c r="DC16" s="1017"/>
      <c r="DD16" s="1017"/>
      <c r="DE16" s="1017"/>
      <c r="DF16" s="1018"/>
      <c r="DG16" s="1016" t="s">
        <v>539</v>
      </c>
      <c r="DH16" s="1017"/>
      <c r="DI16" s="1017"/>
      <c r="DJ16" s="1017"/>
      <c r="DK16" s="1018"/>
      <c r="DL16" s="1016" t="s">
        <v>536</v>
      </c>
      <c r="DM16" s="1017"/>
      <c r="DN16" s="1017"/>
      <c r="DO16" s="1017"/>
      <c r="DP16" s="1018"/>
      <c r="DQ16" s="1016" t="s">
        <v>536</v>
      </c>
      <c r="DR16" s="1017"/>
      <c r="DS16" s="1017"/>
      <c r="DT16" s="1017"/>
      <c r="DU16" s="1018"/>
      <c r="DV16" s="1019"/>
      <c r="DW16" s="1020"/>
      <c r="DX16" s="1020"/>
      <c r="DY16" s="1020"/>
      <c r="DZ16" s="1021"/>
      <c r="EA16" s="205"/>
    </row>
    <row r="17" spans="1:131" s="206" customFormat="1" ht="26.25" customHeight="1">
      <c r="A17" s="212">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6"/>
      <c r="AG17" s="1047"/>
      <c r="AH17" s="1047"/>
      <c r="AI17" s="1047"/>
      <c r="AJ17" s="1048"/>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1" t="s">
        <v>562</v>
      </c>
      <c r="BT17" s="1042"/>
      <c r="BU17" s="1042"/>
      <c r="BV17" s="1042"/>
      <c r="BW17" s="1042"/>
      <c r="BX17" s="1042"/>
      <c r="BY17" s="1042"/>
      <c r="BZ17" s="1042"/>
      <c r="CA17" s="1042"/>
      <c r="CB17" s="1042"/>
      <c r="CC17" s="1042"/>
      <c r="CD17" s="1042"/>
      <c r="CE17" s="1042"/>
      <c r="CF17" s="1042"/>
      <c r="CG17" s="1043"/>
      <c r="CH17" s="1016">
        <v>4</v>
      </c>
      <c r="CI17" s="1017"/>
      <c r="CJ17" s="1017"/>
      <c r="CK17" s="1017"/>
      <c r="CL17" s="1018"/>
      <c r="CM17" s="1016">
        <v>66</v>
      </c>
      <c r="CN17" s="1017"/>
      <c r="CO17" s="1017"/>
      <c r="CP17" s="1017"/>
      <c r="CQ17" s="1018"/>
      <c r="CR17" s="1016">
        <v>60</v>
      </c>
      <c r="CS17" s="1017"/>
      <c r="CT17" s="1017"/>
      <c r="CU17" s="1017"/>
      <c r="CV17" s="1018"/>
      <c r="CW17" s="1016">
        <v>10</v>
      </c>
      <c r="CX17" s="1017"/>
      <c r="CY17" s="1017"/>
      <c r="CZ17" s="1017"/>
      <c r="DA17" s="1018"/>
      <c r="DB17" s="1016" t="s">
        <v>539</v>
      </c>
      <c r="DC17" s="1017"/>
      <c r="DD17" s="1017"/>
      <c r="DE17" s="1017"/>
      <c r="DF17" s="1018"/>
      <c r="DG17" s="1016" t="s">
        <v>567</v>
      </c>
      <c r="DH17" s="1017"/>
      <c r="DI17" s="1017"/>
      <c r="DJ17" s="1017"/>
      <c r="DK17" s="1018"/>
      <c r="DL17" s="1016" t="s">
        <v>536</v>
      </c>
      <c r="DM17" s="1017"/>
      <c r="DN17" s="1017"/>
      <c r="DO17" s="1017"/>
      <c r="DP17" s="1018"/>
      <c r="DQ17" s="1016" t="s">
        <v>536</v>
      </c>
      <c r="DR17" s="1017"/>
      <c r="DS17" s="1017"/>
      <c r="DT17" s="1017"/>
      <c r="DU17" s="1018"/>
      <c r="DV17" s="1019"/>
      <c r="DW17" s="1020"/>
      <c r="DX17" s="1020"/>
      <c r="DY17" s="1020"/>
      <c r="DZ17" s="1021"/>
      <c r="EA17" s="205"/>
    </row>
    <row r="18" spans="1:131" s="206" customFormat="1" ht="26.25" customHeight="1">
      <c r="A18" s="212">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6"/>
      <c r="AG18" s="1047"/>
      <c r="AH18" s="1047"/>
      <c r="AI18" s="1047"/>
      <c r="AJ18" s="1048"/>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1" t="s">
        <v>563</v>
      </c>
      <c r="BT18" s="1042"/>
      <c r="BU18" s="1042"/>
      <c r="BV18" s="1042"/>
      <c r="BW18" s="1042"/>
      <c r="BX18" s="1042"/>
      <c r="BY18" s="1042"/>
      <c r="BZ18" s="1042"/>
      <c r="CA18" s="1042"/>
      <c r="CB18" s="1042"/>
      <c r="CC18" s="1042"/>
      <c r="CD18" s="1042"/>
      <c r="CE18" s="1042"/>
      <c r="CF18" s="1042"/>
      <c r="CG18" s="1043"/>
      <c r="CH18" s="1016">
        <v>90</v>
      </c>
      <c r="CI18" s="1017"/>
      <c r="CJ18" s="1017"/>
      <c r="CK18" s="1017"/>
      <c r="CL18" s="1018"/>
      <c r="CM18" s="1016">
        <v>836</v>
      </c>
      <c r="CN18" s="1017"/>
      <c r="CO18" s="1017"/>
      <c r="CP18" s="1017"/>
      <c r="CQ18" s="1018"/>
      <c r="CR18" s="1016">
        <v>51</v>
      </c>
      <c r="CS18" s="1017"/>
      <c r="CT18" s="1017"/>
      <c r="CU18" s="1017"/>
      <c r="CV18" s="1018"/>
      <c r="CW18" s="1016">
        <v>16</v>
      </c>
      <c r="CX18" s="1017"/>
      <c r="CY18" s="1017"/>
      <c r="CZ18" s="1017"/>
      <c r="DA18" s="1018"/>
      <c r="DB18" s="1016" t="s">
        <v>539</v>
      </c>
      <c r="DC18" s="1017"/>
      <c r="DD18" s="1017"/>
      <c r="DE18" s="1017"/>
      <c r="DF18" s="1018"/>
      <c r="DG18" s="1016" t="s">
        <v>539</v>
      </c>
      <c r="DH18" s="1017"/>
      <c r="DI18" s="1017"/>
      <c r="DJ18" s="1017"/>
      <c r="DK18" s="1018"/>
      <c r="DL18" s="1016" t="s">
        <v>536</v>
      </c>
      <c r="DM18" s="1017"/>
      <c r="DN18" s="1017"/>
      <c r="DO18" s="1017"/>
      <c r="DP18" s="1018"/>
      <c r="DQ18" s="1016" t="s">
        <v>536</v>
      </c>
      <c r="DR18" s="1017"/>
      <c r="DS18" s="1017"/>
      <c r="DT18" s="1017"/>
      <c r="DU18" s="1018"/>
      <c r="DV18" s="1019"/>
      <c r="DW18" s="1020"/>
      <c r="DX18" s="1020"/>
      <c r="DY18" s="1020"/>
      <c r="DZ18" s="1021"/>
      <c r="EA18" s="205"/>
    </row>
    <row r="19" spans="1:131" s="206" customFormat="1" ht="26.25" customHeight="1">
      <c r="A19" s="212">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6"/>
      <c r="AG19" s="1047"/>
      <c r="AH19" s="1047"/>
      <c r="AI19" s="1047"/>
      <c r="AJ19" s="1048"/>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1" t="s">
        <v>564</v>
      </c>
      <c r="BT19" s="1042"/>
      <c r="BU19" s="1042"/>
      <c r="BV19" s="1042"/>
      <c r="BW19" s="1042"/>
      <c r="BX19" s="1042"/>
      <c r="BY19" s="1042"/>
      <c r="BZ19" s="1042"/>
      <c r="CA19" s="1042"/>
      <c r="CB19" s="1042"/>
      <c r="CC19" s="1042"/>
      <c r="CD19" s="1042"/>
      <c r="CE19" s="1042"/>
      <c r="CF19" s="1042"/>
      <c r="CG19" s="1043"/>
      <c r="CH19" s="1016">
        <v>0</v>
      </c>
      <c r="CI19" s="1017"/>
      <c r="CJ19" s="1017"/>
      <c r="CK19" s="1017"/>
      <c r="CL19" s="1018"/>
      <c r="CM19" s="1016">
        <v>5</v>
      </c>
      <c r="CN19" s="1017"/>
      <c r="CO19" s="1017"/>
      <c r="CP19" s="1017"/>
      <c r="CQ19" s="1018"/>
      <c r="CR19" s="1016">
        <v>24</v>
      </c>
      <c r="CS19" s="1017"/>
      <c r="CT19" s="1017"/>
      <c r="CU19" s="1017"/>
      <c r="CV19" s="1018"/>
      <c r="CW19" s="1016">
        <v>1</v>
      </c>
      <c r="CX19" s="1017"/>
      <c r="CY19" s="1017"/>
      <c r="CZ19" s="1017"/>
      <c r="DA19" s="1018"/>
      <c r="DB19" s="1016" t="s">
        <v>539</v>
      </c>
      <c r="DC19" s="1017"/>
      <c r="DD19" s="1017"/>
      <c r="DE19" s="1017"/>
      <c r="DF19" s="1018"/>
      <c r="DG19" s="1016" t="s">
        <v>539</v>
      </c>
      <c r="DH19" s="1017"/>
      <c r="DI19" s="1017"/>
      <c r="DJ19" s="1017"/>
      <c r="DK19" s="1018"/>
      <c r="DL19" s="1016" t="s">
        <v>536</v>
      </c>
      <c r="DM19" s="1017"/>
      <c r="DN19" s="1017"/>
      <c r="DO19" s="1017"/>
      <c r="DP19" s="1018"/>
      <c r="DQ19" s="1016" t="s">
        <v>536</v>
      </c>
      <c r="DR19" s="1017"/>
      <c r="DS19" s="1017"/>
      <c r="DT19" s="1017"/>
      <c r="DU19" s="1018"/>
      <c r="DV19" s="1019"/>
      <c r="DW19" s="1020"/>
      <c r="DX19" s="1020"/>
      <c r="DY19" s="1020"/>
      <c r="DZ19" s="1021"/>
      <c r="EA19" s="205"/>
    </row>
    <row r="20" spans="1:131" s="206" customFormat="1" ht="26.25" customHeight="1">
      <c r="A20" s="212">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6"/>
      <c r="AG20" s="1047"/>
      <c r="AH20" s="1047"/>
      <c r="AI20" s="1047"/>
      <c r="AJ20" s="1048"/>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1" t="s">
        <v>565</v>
      </c>
      <c r="BT20" s="1042"/>
      <c r="BU20" s="1042"/>
      <c r="BV20" s="1042"/>
      <c r="BW20" s="1042"/>
      <c r="BX20" s="1042"/>
      <c r="BY20" s="1042"/>
      <c r="BZ20" s="1042"/>
      <c r="CA20" s="1042"/>
      <c r="CB20" s="1042"/>
      <c r="CC20" s="1042"/>
      <c r="CD20" s="1042"/>
      <c r="CE20" s="1042"/>
      <c r="CF20" s="1042"/>
      <c r="CG20" s="1043"/>
      <c r="CH20" s="1016">
        <v>-34</v>
      </c>
      <c r="CI20" s="1017"/>
      <c r="CJ20" s="1017"/>
      <c r="CK20" s="1017"/>
      <c r="CL20" s="1018"/>
      <c r="CM20" s="1016">
        <v>1762</v>
      </c>
      <c r="CN20" s="1017"/>
      <c r="CO20" s="1017"/>
      <c r="CP20" s="1017"/>
      <c r="CQ20" s="1018"/>
      <c r="CR20" s="1016">
        <v>10</v>
      </c>
      <c r="CS20" s="1017"/>
      <c r="CT20" s="1017"/>
      <c r="CU20" s="1017"/>
      <c r="CV20" s="1018"/>
      <c r="CW20" s="1016">
        <v>9</v>
      </c>
      <c r="CX20" s="1017"/>
      <c r="CY20" s="1017"/>
      <c r="CZ20" s="1017"/>
      <c r="DA20" s="1018"/>
      <c r="DB20" s="1016" t="s">
        <v>539</v>
      </c>
      <c r="DC20" s="1017"/>
      <c r="DD20" s="1017"/>
      <c r="DE20" s="1017"/>
      <c r="DF20" s="1018"/>
      <c r="DG20" s="1016" t="s">
        <v>549</v>
      </c>
      <c r="DH20" s="1017"/>
      <c r="DI20" s="1017"/>
      <c r="DJ20" s="1017"/>
      <c r="DK20" s="1018"/>
      <c r="DL20" s="1016" t="s">
        <v>536</v>
      </c>
      <c r="DM20" s="1017"/>
      <c r="DN20" s="1017"/>
      <c r="DO20" s="1017"/>
      <c r="DP20" s="1018"/>
      <c r="DQ20" s="1016" t="s">
        <v>536</v>
      </c>
      <c r="DR20" s="1017"/>
      <c r="DS20" s="1017"/>
      <c r="DT20" s="1017"/>
      <c r="DU20" s="1018"/>
      <c r="DV20" s="1019"/>
      <c r="DW20" s="1020"/>
      <c r="DX20" s="1020"/>
      <c r="DY20" s="1020"/>
      <c r="DZ20" s="1021"/>
      <c r="EA20" s="205"/>
    </row>
    <row r="21" spans="1:131" s="206" customFormat="1" ht="26.25" customHeight="1" thickBot="1">
      <c r="A21" s="212">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6"/>
      <c r="AG21" s="1047"/>
      <c r="AH21" s="1047"/>
      <c r="AI21" s="1047"/>
      <c r="AJ21" s="1048"/>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1" t="s">
        <v>566</v>
      </c>
      <c r="BT21" s="1042"/>
      <c r="BU21" s="1042"/>
      <c r="BV21" s="1042"/>
      <c r="BW21" s="1042"/>
      <c r="BX21" s="1042"/>
      <c r="BY21" s="1042"/>
      <c r="BZ21" s="1042"/>
      <c r="CA21" s="1042"/>
      <c r="CB21" s="1042"/>
      <c r="CC21" s="1042"/>
      <c r="CD21" s="1042"/>
      <c r="CE21" s="1042"/>
      <c r="CF21" s="1042"/>
      <c r="CG21" s="1043"/>
      <c r="CH21" s="1016">
        <v>1</v>
      </c>
      <c r="CI21" s="1017"/>
      <c r="CJ21" s="1017"/>
      <c r="CK21" s="1017"/>
      <c r="CL21" s="1018"/>
      <c r="CM21" s="1016">
        <v>113</v>
      </c>
      <c r="CN21" s="1017"/>
      <c r="CO21" s="1017"/>
      <c r="CP21" s="1017"/>
      <c r="CQ21" s="1018"/>
      <c r="CR21" s="1016">
        <v>5</v>
      </c>
      <c r="CS21" s="1017"/>
      <c r="CT21" s="1017"/>
      <c r="CU21" s="1017"/>
      <c r="CV21" s="1018"/>
      <c r="CW21" s="1016">
        <v>2</v>
      </c>
      <c r="CX21" s="1017"/>
      <c r="CY21" s="1017"/>
      <c r="CZ21" s="1017"/>
      <c r="DA21" s="1018"/>
      <c r="DB21" s="1016" t="s">
        <v>539</v>
      </c>
      <c r="DC21" s="1017"/>
      <c r="DD21" s="1017"/>
      <c r="DE21" s="1017"/>
      <c r="DF21" s="1018"/>
      <c r="DG21" s="1016" t="s">
        <v>539</v>
      </c>
      <c r="DH21" s="1017"/>
      <c r="DI21" s="1017"/>
      <c r="DJ21" s="1017"/>
      <c r="DK21" s="1018"/>
      <c r="DL21" s="1016" t="s">
        <v>536</v>
      </c>
      <c r="DM21" s="1017"/>
      <c r="DN21" s="1017"/>
      <c r="DO21" s="1017"/>
      <c r="DP21" s="1018"/>
      <c r="DQ21" s="1016" t="s">
        <v>536</v>
      </c>
      <c r="DR21" s="1017"/>
      <c r="DS21" s="1017"/>
      <c r="DT21" s="1017"/>
      <c r="DU21" s="1018"/>
      <c r="DV21" s="1019"/>
      <c r="DW21" s="1020"/>
      <c r="DX21" s="1020"/>
      <c r="DY21" s="1020"/>
      <c r="DZ21" s="1021"/>
      <c r="EA21" s="205"/>
    </row>
    <row r="22" spans="1:131" s="206" customFormat="1" ht="26.25" customHeight="1">
      <c r="A22" s="212">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46"/>
      <c r="AG22" s="1047"/>
      <c r="AH22" s="1047"/>
      <c r="AI22" s="1047"/>
      <c r="AJ22" s="1048"/>
      <c r="AK22" s="1105"/>
      <c r="AL22" s="1106"/>
      <c r="AM22" s="1106"/>
      <c r="AN22" s="1106"/>
      <c r="AO22" s="1106"/>
      <c r="AP22" s="1106"/>
      <c r="AQ22" s="1106"/>
      <c r="AR22" s="1106"/>
      <c r="AS22" s="1106"/>
      <c r="AT22" s="1106"/>
      <c r="AU22" s="1107"/>
      <c r="AV22" s="1107"/>
      <c r="AW22" s="1107"/>
      <c r="AX22" s="1107"/>
      <c r="AY22" s="1108"/>
      <c r="AZ22" s="1064" t="s">
        <v>362</v>
      </c>
      <c r="BA22" s="1064"/>
      <c r="BB22" s="1064"/>
      <c r="BC22" s="1064"/>
      <c r="BD22" s="1065"/>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6">
        <v>69539</v>
      </c>
      <c r="R23" s="1097"/>
      <c r="S23" s="1097"/>
      <c r="T23" s="1097"/>
      <c r="U23" s="1097"/>
      <c r="V23" s="1097">
        <v>68458</v>
      </c>
      <c r="W23" s="1097"/>
      <c r="X23" s="1097"/>
      <c r="Y23" s="1097"/>
      <c r="Z23" s="1097"/>
      <c r="AA23" s="1097">
        <v>1081</v>
      </c>
      <c r="AB23" s="1097"/>
      <c r="AC23" s="1097"/>
      <c r="AD23" s="1097"/>
      <c r="AE23" s="1098"/>
      <c r="AF23" s="1099">
        <v>982</v>
      </c>
      <c r="AG23" s="1097"/>
      <c r="AH23" s="1097"/>
      <c r="AI23" s="1097"/>
      <c r="AJ23" s="1100"/>
      <c r="AK23" s="1101"/>
      <c r="AL23" s="1102"/>
      <c r="AM23" s="1102"/>
      <c r="AN23" s="1102"/>
      <c r="AO23" s="1102"/>
      <c r="AP23" s="1097">
        <v>1111729</v>
      </c>
      <c r="AQ23" s="1097"/>
      <c r="AR23" s="1097"/>
      <c r="AS23" s="1097"/>
      <c r="AT23" s="1097"/>
      <c r="AU23" s="1103"/>
      <c r="AV23" s="1103"/>
      <c r="AW23" s="1103"/>
      <c r="AX23" s="1103"/>
      <c r="AY23" s="1104"/>
      <c r="AZ23" s="1093" t="s">
        <v>108</v>
      </c>
      <c r="BA23" s="1094"/>
      <c r="BB23" s="1094"/>
      <c r="BC23" s="1094"/>
      <c r="BD23" s="1095"/>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c r="A24" s="1092" t="s">
        <v>365</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c r="A25" s="1091" t="s">
        <v>366</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c r="A26" s="1022" t="s">
        <v>343</v>
      </c>
      <c r="B26" s="1023"/>
      <c r="C26" s="1023"/>
      <c r="D26" s="1023"/>
      <c r="E26" s="1023"/>
      <c r="F26" s="1023"/>
      <c r="G26" s="1023"/>
      <c r="H26" s="1023"/>
      <c r="I26" s="1023"/>
      <c r="J26" s="1023"/>
      <c r="K26" s="1023"/>
      <c r="L26" s="1023"/>
      <c r="M26" s="1023"/>
      <c r="N26" s="1023"/>
      <c r="O26" s="1023"/>
      <c r="P26" s="1024"/>
      <c r="Q26" s="1028" t="s">
        <v>367</v>
      </c>
      <c r="R26" s="1029"/>
      <c r="S26" s="1029"/>
      <c r="T26" s="1029"/>
      <c r="U26" s="1030"/>
      <c r="V26" s="1028" t="s">
        <v>368</v>
      </c>
      <c r="W26" s="1029"/>
      <c r="X26" s="1029"/>
      <c r="Y26" s="1029"/>
      <c r="Z26" s="1030"/>
      <c r="AA26" s="1028" t="s">
        <v>369</v>
      </c>
      <c r="AB26" s="1029"/>
      <c r="AC26" s="1029"/>
      <c r="AD26" s="1029"/>
      <c r="AE26" s="1029"/>
      <c r="AF26" s="1087" t="s">
        <v>370</v>
      </c>
      <c r="AG26" s="1035"/>
      <c r="AH26" s="1035"/>
      <c r="AI26" s="1035"/>
      <c r="AJ26" s="1088"/>
      <c r="AK26" s="1029" t="s">
        <v>371</v>
      </c>
      <c r="AL26" s="1029"/>
      <c r="AM26" s="1029"/>
      <c r="AN26" s="1029"/>
      <c r="AO26" s="1030"/>
      <c r="AP26" s="1028" t="s">
        <v>372</v>
      </c>
      <c r="AQ26" s="1029"/>
      <c r="AR26" s="1029"/>
      <c r="AS26" s="1029"/>
      <c r="AT26" s="1030"/>
      <c r="AU26" s="1028" t="s">
        <v>373</v>
      </c>
      <c r="AV26" s="1029"/>
      <c r="AW26" s="1029"/>
      <c r="AX26" s="1029"/>
      <c r="AY26" s="1030"/>
      <c r="AZ26" s="1028" t="s">
        <v>374</v>
      </c>
      <c r="BA26" s="1029"/>
      <c r="BB26" s="1029"/>
      <c r="BC26" s="1029"/>
      <c r="BD26" s="1030"/>
      <c r="BE26" s="1028" t="s">
        <v>350</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9"/>
      <c r="AG27" s="1038"/>
      <c r="AH27" s="1038"/>
      <c r="AI27" s="1038"/>
      <c r="AJ27" s="1090"/>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c r="A28" s="217">
        <v>1</v>
      </c>
      <c r="B28" s="1078" t="s">
        <v>375</v>
      </c>
      <c r="C28" s="1079"/>
      <c r="D28" s="1079"/>
      <c r="E28" s="1079"/>
      <c r="F28" s="1079"/>
      <c r="G28" s="1079"/>
      <c r="H28" s="1079"/>
      <c r="I28" s="1079"/>
      <c r="J28" s="1079"/>
      <c r="K28" s="1079"/>
      <c r="L28" s="1079"/>
      <c r="M28" s="1079"/>
      <c r="N28" s="1079"/>
      <c r="O28" s="1079"/>
      <c r="P28" s="1080"/>
      <c r="Q28" s="1081">
        <v>20038</v>
      </c>
      <c r="R28" s="1082"/>
      <c r="S28" s="1082"/>
      <c r="T28" s="1082"/>
      <c r="U28" s="1082"/>
      <c r="V28" s="1082">
        <v>19731</v>
      </c>
      <c r="W28" s="1082"/>
      <c r="X28" s="1082"/>
      <c r="Y28" s="1082"/>
      <c r="Z28" s="1082"/>
      <c r="AA28" s="1082">
        <v>307</v>
      </c>
      <c r="AB28" s="1082"/>
      <c r="AC28" s="1082"/>
      <c r="AD28" s="1082"/>
      <c r="AE28" s="1083"/>
      <c r="AF28" s="1084">
        <v>307</v>
      </c>
      <c r="AG28" s="1082"/>
      <c r="AH28" s="1082"/>
      <c r="AI28" s="1082"/>
      <c r="AJ28" s="1085"/>
      <c r="AK28" s="1086">
        <v>1289</v>
      </c>
      <c r="AL28" s="1075"/>
      <c r="AM28" s="1075"/>
      <c r="AN28" s="1075"/>
      <c r="AO28" s="1075"/>
      <c r="AP28" s="1075" t="s">
        <v>539</v>
      </c>
      <c r="AQ28" s="1075"/>
      <c r="AR28" s="1075"/>
      <c r="AS28" s="1075"/>
      <c r="AT28" s="1075"/>
      <c r="AU28" s="1075" t="s">
        <v>539</v>
      </c>
      <c r="AV28" s="1075"/>
      <c r="AW28" s="1075"/>
      <c r="AX28" s="1075"/>
      <c r="AY28" s="1075"/>
      <c r="AZ28" s="1075" t="s">
        <v>536</v>
      </c>
      <c r="BA28" s="1075"/>
      <c r="BB28" s="1075"/>
      <c r="BC28" s="1075"/>
      <c r="BD28" s="1075"/>
      <c r="BE28" s="1076"/>
      <c r="BF28" s="1076"/>
      <c r="BG28" s="1076"/>
      <c r="BH28" s="1076"/>
      <c r="BI28" s="1077"/>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c r="A29" s="217">
        <v>2</v>
      </c>
      <c r="B29" s="1066" t="s">
        <v>376</v>
      </c>
      <c r="C29" s="1067"/>
      <c r="D29" s="1067"/>
      <c r="E29" s="1067"/>
      <c r="F29" s="1067"/>
      <c r="G29" s="1067"/>
      <c r="H29" s="1067"/>
      <c r="I29" s="1067"/>
      <c r="J29" s="1067"/>
      <c r="K29" s="1067"/>
      <c r="L29" s="1067"/>
      <c r="M29" s="1067"/>
      <c r="N29" s="1067"/>
      <c r="O29" s="1067"/>
      <c r="P29" s="1068"/>
      <c r="Q29" s="1072">
        <v>604</v>
      </c>
      <c r="R29" s="1073"/>
      <c r="S29" s="1073"/>
      <c r="T29" s="1073"/>
      <c r="U29" s="1073"/>
      <c r="V29" s="1073">
        <v>604</v>
      </c>
      <c r="W29" s="1073"/>
      <c r="X29" s="1073"/>
      <c r="Y29" s="1073"/>
      <c r="Z29" s="1073"/>
      <c r="AA29" s="1073" t="s">
        <v>539</v>
      </c>
      <c r="AB29" s="1073"/>
      <c r="AC29" s="1073"/>
      <c r="AD29" s="1073"/>
      <c r="AE29" s="1074"/>
      <c r="AF29" s="1046" t="s">
        <v>108</v>
      </c>
      <c r="AG29" s="1047"/>
      <c r="AH29" s="1047"/>
      <c r="AI29" s="1047"/>
      <c r="AJ29" s="1048"/>
      <c r="AK29" s="1006">
        <v>302</v>
      </c>
      <c r="AL29" s="997"/>
      <c r="AM29" s="997"/>
      <c r="AN29" s="997"/>
      <c r="AO29" s="997"/>
      <c r="AP29" s="997">
        <v>1702</v>
      </c>
      <c r="AQ29" s="997"/>
      <c r="AR29" s="997"/>
      <c r="AS29" s="997"/>
      <c r="AT29" s="997"/>
      <c r="AU29" s="997" t="s">
        <v>539</v>
      </c>
      <c r="AV29" s="997"/>
      <c r="AW29" s="997"/>
      <c r="AX29" s="997"/>
      <c r="AY29" s="997"/>
      <c r="AZ29" s="997" t="s">
        <v>536</v>
      </c>
      <c r="BA29" s="997"/>
      <c r="BB29" s="997"/>
      <c r="BC29" s="997"/>
      <c r="BD29" s="997"/>
      <c r="BE29" s="1061"/>
      <c r="BF29" s="1061"/>
      <c r="BG29" s="1061"/>
      <c r="BH29" s="1061"/>
      <c r="BI29" s="1062"/>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c r="A30" s="217">
        <v>3</v>
      </c>
      <c r="B30" s="1066" t="s">
        <v>377</v>
      </c>
      <c r="C30" s="1067"/>
      <c r="D30" s="1067"/>
      <c r="E30" s="1067"/>
      <c r="F30" s="1067"/>
      <c r="G30" s="1067"/>
      <c r="H30" s="1067"/>
      <c r="I30" s="1067"/>
      <c r="J30" s="1067"/>
      <c r="K30" s="1067"/>
      <c r="L30" s="1067"/>
      <c r="M30" s="1067"/>
      <c r="N30" s="1067"/>
      <c r="O30" s="1067"/>
      <c r="P30" s="1068"/>
      <c r="Q30" s="1072">
        <v>16526</v>
      </c>
      <c r="R30" s="1073"/>
      <c r="S30" s="1073"/>
      <c r="T30" s="1073"/>
      <c r="U30" s="1073"/>
      <c r="V30" s="1073">
        <v>16362</v>
      </c>
      <c r="W30" s="1073"/>
      <c r="X30" s="1073"/>
      <c r="Y30" s="1073"/>
      <c r="Z30" s="1073"/>
      <c r="AA30" s="1073">
        <v>164</v>
      </c>
      <c r="AB30" s="1073"/>
      <c r="AC30" s="1073"/>
      <c r="AD30" s="1073"/>
      <c r="AE30" s="1074"/>
      <c r="AF30" s="1046">
        <v>164</v>
      </c>
      <c r="AG30" s="1047"/>
      <c r="AH30" s="1047"/>
      <c r="AI30" s="1047"/>
      <c r="AJ30" s="1048"/>
      <c r="AK30" s="1006">
        <v>2356</v>
      </c>
      <c r="AL30" s="997"/>
      <c r="AM30" s="997"/>
      <c r="AN30" s="997"/>
      <c r="AO30" s="997"/>
      <c r="AP30" s="997" t="s">
        <v>539</v>
      </c>
      <c r="AQ30" s="997"/>
      <c r="AR30" s="997"/>
      <c r="AS30" s="997"/>
      <c r="AT30" s="997"/>
      <c r="AU30" s="997" t="s">
        <v>539</v>
      </c>
      <c r="AV30" s="997"/>
      <c r="AW30" s="997"/>
      <c r="AX30" s="997"/>
      <c r="AY30" s="997"/>
      <c r="AZ30" s="997" t="s">
        <v>536</v>
      </c>
      <c r="BA30" s="997"/>
      <c r="BB30" s="997"/>
      <c r="BC30" s="997"/>
      <c r="BD30" s="997"/>
      <c r="BE30" s="1061"/>
      <c r="BF30" s="1061"/>
      <c r="BG30" s="1061"/>
      <c r="BH30" s="1061"/>
      <c r="BI30" s="1062"/>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c r="A31" s="217">
        <v>4</v>
      </c>
      <c r="B31" s="1066" t="s">
        <v>378</v>
      </c>
      <c r="C31" s="1067"/>
      <c r="D31" s="1067"/>
      <c r="E31" s="1067"/>
      <c r="F31" s="1067"/>
      <c r="G31" s="1067"/>
      <c r="H31" s="1067"/>
      <c r="I31" s="1067"/>
      <c r="J31" s="1067"/>
      <c r="K31" s="1067"/>
      <c r="L31" s="1067"/>
      <c r="M31" s="1067"/>
      <c r="N31" s="1067"/>
      <c r="O31" s="1067"/>
      <c r="P31" s="1068"/>
      <c r="Q31" s="1072">
        <v>2120</v>
      </c>
      <c r="R31" s="1073"/>
      <c r="S31" s="1073"/>
      <c r="T31" s="1073"/>
      <c r="U31" s="1073"/>
      <c r="V31" s="1073">
        <v>2117</v>
      </c>
      <c r="W31" s="1073"/>
      <c r="X31" s="1073"/>
      <c r="Y31" s="1073"/>
      <c r="Z31" s="1073"/>
      <c r="AA31" s="1073">
        <v>3</v>
      </c>
      <c r="AB31" s="1073"/>
      <c r="AC31" s="1073"/>
      <c r="AD31" s="1073"/>
      <c r="AE31" s="1074"/>
      <c r="AF31" s="1046">
        <v>3</v>
      </c>
      <c r="AG31" s="1047"/>
      <c r="AH31" s="1047"/>
      <c r="AI31" s="1047"/>
      <c r="AJ31" s="1048"/>
      <c r="AK31" s="1006">
        <v>457</v>
      </c>
      <c r="AL31" s="997"/>
      <c r="AM31" s="997"/>
      <c r="AN31" s="997"/>
      <c r="AO31" s="997"/>
      <c r="AP31" s="997" t="s">
        <v>539</v>
      </c>
      <c r="AQ31" s="997"/>
      <c r="AR31" s="997"/>
      <c r="AS31" s="997"/>
      <c r="AT31" s="997"/>
      <c r="AU31" s="997" t="s">
        <v>539</v>
      </c>
      <c r="AV31" s="997"/>
      <c r="AW31" s="997"/>
      <c r="AX31" s="997"/>
      <c r="AY31" s="997"/>
      <c r="AZ31" s="997" t="s">
        <v>536</v>
      </c>
      <c r="BA31" s="997"/>
      <c r="BB31" s="997"/>
      <c r="BC31" s="997"/>
      <c r="BD31" s="997"/>
      <c r="BE31" s="1061"/>
      <c r="BF31" s="1061"/>
      <c r="BG31" s="1061"/>
      <c r="BH31" s="1061"/>
      <c r="BI31" s="1062"/>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c r="A32" s="217">
        <v>5</v>
      </c>
      <c r="B32" s="1066" t="s">
        <v>379</v>
      </c>
      <c r="C32" s="1067"/>
      <c r="D32" s="1067"/>
      <c r="E32" s="1067"/>
      <c r="F32" s="1067"/>
      <c r="G32" s="1067"/>
      <c r="H32" s="1067"/>
      <c r="I32" s="1067"/>
      <c r="J32" s="1067"/>
      <c r="K32" s="1067"/>
      <c r="L32" s="1067"/>
      <c r="M32" s="1067"/>
      <c r="N32" s="1067"/>
      <c r="O32" s="1067"/>
      <c r="P32" s="1068"/>
      <c r="Q32" s="1072">
        <v>9130</v>
      </c>
      <c r="R32" s="1073"/>
      <c r="S32" s="1073"/>
      <c r="T32" s="1073"/>
      <c r="U32" s="1073"/>
      <c r="V32" s="1073">
        <v>9423</v>
      </c>
      <c r="W32" s="1073"/>
      <c r="X32" s="1073"/>
      <c r="Y32" s="1073"/>
      <c r="Z32" s="1073"/>
      <c r="AA32" s="1073">
        <v>-293</v>
      </c>
      <c r="AB32" s="1073"/>
      <c r="AC32" s="1073"/>
      <c r="AD32" s="1073"/>
      <c r="AE32" s="1074"/>
      <c r="AF32" s="1046">
        <v>1920</v>
      </c>
      <c r="AG32" s="1047"/>
      <c r="AH32" s="1047"/>
      <c r="AI32" s="1047"/>
      <c r="AJ32" s="1048"/>
      <c r="AK32" s="1006">
        <v>1361</v>
      </c>
      <c r="AL32" s="997"/>
      <c r="AM32" s="997"/>
      <c r="AN32" s="997"/>
      <c r="AO32" s="997"/>
      <c r="AP32" s="997">
        <v>12036</v>
      </c>
      <c r="AQ32" s="997"/>
      <c r="AR32" s="997"/>
      <c r="AS32" s="997"/>
      <c r="AT32" s="997"/>
      <c r="AU32" s="997">
        <v>7717</v>
      </c>
      <c r="AV32" s="997"/>
      <c r="AW32" s="997"/>
      <c r="AX32" s="997"/>
      <c r="AY32" s="997"/>
      <c r="AZ32" s="997" t="s">
        <v>536</v>
      </c>
      <c r="BA32" s="997"/>
      <c r="BB32" s="997"/>
      <c r="BC32" s="997"/>
      <c r="BD32" s="997"/>
      <c r="BE32" s="1061" t="s">
        <v>380</v>
      </c>
      <c r="BF32" s="1061"/>
      <c r="BG32" s="1061"/>
      <c r="BH32" s="1061"/>
      <c r="BI32" s="1062"/>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c r="A33" s="217">
        <v>6</v>
      </c>
      <c r="B33" s="1066" t="s">
        <v>381</v>
      </c>
      <c r="C33" s="1067"/>
      <c r="D33" s="1067"/>
      <c r="E33" s="1067"/>
      <c r="F33" s="1067"/>
      <c r="G33" s="1067"/>
      <c r="H33" s="1067"/>
      <c r="I33" s="1067"/>
      <c r="J33" s="1067"/>
      <c r="K33" s="1067"/>
      <c r="L33" s="1067"/>
      <c r="M33" s="1067"/>
      <c r="N33" s="1067"/>
      <c r="O33" s="1067"/>
      <c r="P33" s="1068"/>
      <c r="Q33" s="1072">
        <v>3210</v>
      </c>
      <c r="R33" s="1073"/>
      <c r="S33" s="1073"/>
      <c r="T33" s="1073"/>
      <c r="U33" s="1073"/>
      <c r="V33" s="1073">
        <v>2669</v>
      </c>
      <c r="W33" s="1073"/>
      <c r="X33" s="1073"/>
      <c r="Y33" s="1073"/>
      <c r="Z33" s="1073"/>
      <c r="AA33" s="1073">
        <v>541</v>
      </c>
      <c r="AB33" s="1073"/>
      <c r="AC33" s="1073"/>
      <c r="AD33" s="1073"/>
      <c r="AE33" s="1074"/>
      <c r="AF33" s="1046">
        <v>1810</v>
      </c>
      <c r="AG33" s="1047"/>
      <c r="AH33" s="1047"/>
      <c r="AI33" s="1047"/>
      <c r="AJ33" s="1048"/>
      <c r="AK33" s="1006">
        <v>43</v>
      </c>
      <c r="AL33" s="997"/>
      <c r="AM33" s="997"/>
      <c r="AN33" s="997"/>
      <c r="AO33" s="997"/>
      <c r="AP33" s="997">
        <v>7030</v>
      </c>
      <c r="AQ33" s="997"/>
      <c r="AR33" s="997"/>
      <c r="AS33" s="997"/>
      <c r="AT33" s="997"/>
      <c r="AU33" s="997">
        <v>91</v>
      </c>
      <c r="AV33" s="997"/>
      <c r="AW33" s="997"/>
      <c r="AX33" s="997"/>
      <c r="AY33" s="997"/>
      <c r="AZ33" s="997" t="s">
        <v>536</v>
      </c>
      <c r="BA33" s="997"/>
      <c r="BB33" s="997"/>
      <c r="BC33" s="997"/>
      <c r="BD33" s="997"/>
      <c r="BE33" s="1061" t="s">
        <v>380</v>
      </c>
      <c r="BF33" s="1061"/>
      <c r="BG33" s="1061"/>
      <c r="BH33" s="1061"/>
      <c r="BI33" s="1062"/>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c r="A34" s="217">
        <v>7</v>
      </c>
      <c r="B34" s="1066" t="s">
        <v>382</v>
      </c>
      <c r="C34" s="1067"/>
      <c r="D34" s="1067"/>
      <c r="E34" s="1067"/>
      <c r="F34" s="1067"/>
      <c r="G34" s="1067"/>
      <c r="H34" s="1067"/>
      <c r="I34" s="1067"/>
      <c r="J34" s="1067"/>
      <c r="K34" s="1067"/>
      <c r="L34" s="1067"/>
      <c r="M34" s="1067"/>
      <c r="N34" s="1067"/>
      <c r="O34" s="1067"/>
      <c r="P34" s="1068"/>
      <c r="Q34" s="1072">
        <v>164</v>
      </c>
      <c r="R34" s="1073"/>
      <c r="S34" s="1073"/>
      <c r="T34" s="1073"/>
      <c r="U34" s="1073"/>
      <c r="V34" s="1073">
        <v>180</v>
      </c>
      <c r="W34" s="1073"/>
      <c r="X34" s="1073"/>
      <c r="Y34" s="1073"/>
      <c r="Z34" s="1073"/>
      <c r="AA34" s="1073">
        <v>-16</v>
      </c>
      <c r="AB34" s="1073"/>
      <c r="AC34" s="1073"/>
      <c r="AD34" s="1073"/>
      <c r="AE34" s="1074"/>
      <c r="AF34" s="1046">
        <v>142</v>
      </c>
      <c r="AG34" s="1047"/>
      <c r="AH34" s="1047"/>
      <c r="AI34" s="1047"/>
      <c r="AJ34" s="1048"/>
      <c r="AK34" s="1006">
        <v>37</v>
      </c>
      <c r="AL34" s="997"/>
      <c r="AM34" s="997"/>
      <c r="AN34" s="997"/>
      <c r="AO34" s="997"/>
      <c r="AP34" s="997">
        <v>1121</v>
      </c>
      <c r="AQ34" s="997"/>
      <c r="AR34" s="997"/>
      <c r="AS34" s="997"/>
      <c r="AT34" s="997"/>
      <c r="AU34" s="997">
        <v>611</v>
      </c>
      <c r="AV34" s="997"/>
      <c r="AW34" s="997"/>
      <c r="AX34" s="997"/>
      <c r="AY34" s="997"/>
      <c r="AZ34" s="997" t="s">
        <v>536</v>
      </c>
      <c r="BA34" s="997"/>
      <c r="BB34" s="997"/>
      <c r="BC34" s="997"/>
      <c r="BD34" s="997"/>
      <c r="BE34" s="1061" t="s">
        <v>380</v>
      </c>
      <c r="BF34" s="1061"/>
      <c r="BG34" s="1061"/>
      <c r="BH34" s="1061"/>
      <c r="BI34" s="1062"/>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c r="A35" s="217">
        <v>8</v>
      </c>
      <c r="B35" s="1066" t="s">
        <v>383</v>
      </c>
      <c r="C35" s="1067"/>
      <c r="D35" s="1067"/>
      <c r="E35" s="1067"/>
      <c r="F35" s="1067"/>
      <c r="G35" s="1067"/>
      <c r="H35" s="1067"/>
      <c r="I35" s="1067"/>
      <c r="J35" s="1067"/>
      <c r="K35" s="1067"/>
      <c r="L35" s="1067"/>
      <c r="M35" s="1067"/>
      <c r="N35" s="1067"/>
      <c r="O35" s="1067"/>
      <c r="P35" s="1068"/>
      <c r="Q35" s="1072">
        <v>33</v>
      </c>
      <c r="R35" s="1073"/>
      <c r="S35" s="1073"/>
      <c r="T35" s="1073"/>
      <c r="U35" s="1073"/>
      <c r="V35" s="1073">
        <v>32</v>
      </c>
      <c r="W35" s="1073"/>
      <c r="X35" s="1073"/>
      <c r="Y35" s="1073"/>
      <c r="Z35" s="1073"/>
      <c r="AA35" s="1073">
        <v>2</v>
      </c>
      <c r="AB35" s="1073"/>
      <c r="AC35" s="1073"/>
      <c r="AD35" s="1073"/>
      <c r="AE35" s="1074"/>
      <c r="AF35" s="1046">
        <v>422</v>
      </c>
      <c r="AG35" s="1047"/>
      <c r="AH35" s="1047"/>
      <c r="AI35" s="1047"/>
      <c r="AJ35" s="1048"/>
      <c r="AK35" s="1006" t="s">
        <v>539</v>
      </c>
      <c r="AL35" s="997"/>
      <c r="AM35" s="997"/>
      <c r="AN35" s="997"/>
      <c r="AO35" s="997"/>
      <c r="AP35" s="997" t="s">
        <v>539</v>
      </c>
      <c r="AQ35" s="997"/>
      <c r="AR35" s="997"/>
      <c r="AS35" s="997"/>
      <c r="AT35" s="997"/>
      <c r="AU35" s="997" t="s">
        <v>539</v>
      </c>
      <c r="AV35" s="997"/>
      <c r="AW35" s="997"/>
      <c r="AX35" s="997"/>
      <c r="AY35" s="997"/>
      <c r="AZ35" s="997" t="s">
        <v>536</v>
      </c>
      <c r="BA35" s="997"/>
      <c r="BB35" s="997"/>
      <c r="BC35" s="997"/>
      <c r="BD35" s="997"/>
      <c r="BE35" s="1061" t="s">
        <v>380</v>
      </c>
      <c r="BF35" s="1061"/>
      <c r="BG35" s="1061"/>
      <c r="BH35" s="1061"/>
      <c r="BI35" s="1062"/>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c r="A36" s="217">
        <v>9</v>
      </c>
      <c r="B36" s="1066" t="s">
        <v>384</v>
      </c>
      <c r="C36" s="1067"/>
      <c r="D36" s="1067"/>
      <c r="E36" s="1067"/>
      <c r="F36" s="1067"/>
      <c r="G36" s="1067"/>
      <c r="H36" s="1067"/>
      <c r="I36" s="1067"/>
      <c r="J36" s="1067"/>
      <c r="K36" s="1067"/>
      <c r="L36" s="1067"/>
      <c r="M36" s="1067"/>
      <c r="N36" s="1067"/>
      <c r="O36" s="1067"/>
      <c r="P36" s="1068"/>
      <c r="Q36" s="1072">
        <v>5809</v>
      </c>
      <c r="R36" s="1073"/>
      <c r="S36" s="1073"/>
      <c r="T36" s="1073"/>
      <c r="U36" s="1073"/>
      <c r="V36" s="1073">
        <v>5597</v>
      </c>
      <c r="W36" s="1073"/>
      <c r="X36" s="1073"/>
      <c r="Y36" s="1073"/>
      <c r="Z36" s="1073"/>
      <c r="AA36" s="1073">
        <v>212</v>
      </c>
      <c r="AB36" s="1073"/>
      <c r="AC36" s="1073"/>
      <c r="AD36" s="1073"/>
      <c r="AE36" s="1074"/>
      <c r="AF36" s="1046">
        <v>474</v>
      </c>
      <c r="AG36" s="1047"/>
      <c r="AH36" s="1047"/>
      <c r="AI36" s="1047"/>
      <c r="AJ36" s="1048"/>
      <c r="AK36" s="1006">
        <v>2072</v>
      </c>
      <c r="AL36" s="997"/>
      <c r="AM36" s="997"/>
      <c r="AN36" s="997"/>
      <c r="AO36" s="997"/>
      <c r="AP36" s="997">
        <v>54627</v>
      </c>
      <c r="AQ36" s="997"/>
      <c r="AR36" s="997"/>
      <c r="AS36" s="997"/>
      <c r="AT36" s="997"/>
      <c r="AU36" s="997">
        <v>21469</v>
      </c>
      <c r="AV36" s="997"/>
      <c r="AW36" s="997"/>
      <c r="AX36" s="997"/>
      <c r="AY36" s="997"/>
      <c r="AZ36" s="997" t="s">
        <v>536</v>
      </c>
      <c r="BA36" s="997"/>
      <c r="BB36" s="997"/>
      <c r="BC36" s="997"/>
      <c r="BD36" s="997"/>
      <c r="BE36" s="1061" t="s">
        <v>380</v>
      </c>
      <c r="BF36" s="1061"/>
      <c r="BG36" s="1061"/>
      <c r="BH36" s="1061"/>
      <c r="BI36" s="1062"/>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c r="A37" s="217">
        <v>10</v>
      </c>
      <c r="B37" s="1066" t="s">
        <v>385</v>
      </c>
      <c r="C37" s="1067"/>
      <c r="D37" s="1067"/>
      <c r="E37" s="1067"/>
      <c r="F37" s="1067"/>
      <c r="G37" s="1067"/>
      <c r="H37" s="1067"/>
      <c r="I37" s="1067"/>
      <c r="J37" s="1067"/>
      <c r="K37" s="1067"/>
      <c r="L37" s="1067"/>
      <c r="M37" s="1067"/>
      <c r="N37" s="1067"/>
      <c r="O37" s="1067"/>
      <c r="P37" s="1068"/>
      <c r="Q37" s="1072">
        <v>216</v>
      </c>
      <c r="R37" s="1073"/>
      <c r="S37" s="1073"/>
      <c r="T37" s="1073"/>
      <c r="U37" s="1073"/>
      <c r="V37" s="1073">
        <v>216</v>
      </c>
      <c r="W37" s="1073"/>
      <c r="X37" s="1073"/>
      <c r="Y37" s="1073"/>
      <c r="Z37" s="1073"/>
      <c r="AA37" s="1073" t="s">
        <v>539</v>
      </c>
      <c r="AB37" s="1073"/>
      <c r="AC37" s="1073"/>
      <c r="AD37" s="1073"/>
      <c r="AE37" s="1074"/>
      <c r="AF37" s="1046">
        <v>37</v>
      </c>
      <c r="AG37" s="1047"/>
      <c r="AH37" s="1047"/>
      <c r="AI37" s="1047"/>
      <c r="AJ37" s="1048"/>
      <c r="AK37" s="1006">
        <v>27</v>
      </c>
      <c r="AL37" s="997"/>
      <c r="AM37" s="997"/>
      <c r="AN37" s="997"/>
      <c r="AO37" s="997"/>
      <c r="AP37" s="997">
        <v>743</v>
      </c>
      <c r="AQ37" s="997"/>
      <c r="AR37" s="997"/>
      <c r="AS37" s="997"/>
      <c r="AT37" s="997"/>
      <c r="AU37" s="997" t="s">
        <v>539</v>
      </c>
      <c r="AV37" s="997"/>
      <c r="AW37" s="997"/>
      <c r="AX37" s="997"/>
      <c r="AY37" s="997"/>
      <c r="AZ37" s="997" t="s">
        <v>536</v>
      </c>
      <c r="BA37" s="997"/>
      <c r="BB37" s="997"/>
      <c r="BC37" s="997"/>
      <c r="BD37" s="997"/>
      <c r="BE37" s="1061" t="s">
        <v>386</v>
      </c>
      <c r="BF37" s="1061"/>
      <c r="BG37" s="1061"/>
      <c r="BH37" s="1061"/>
      <c r="BI37" s="1062"/>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c r="A38" s="217">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6"/>
      <c r="AG38" s="1047"/>
      <c r="AH38" s="1047"/>
      <c r="AI38" s="1047"/>
      <c r="AJ38" s="1048"/>
      <c r="AK38" s="1006"/>
      <c r="AL38" s="997"/>
      <c r="AM38" s="997"/>
      <c r="AN38" s="997"/>
      <c r="AO38" s="997"/>
      <c r="AP38" s="997"/>
      <c r="AQ38" s="997"/>
      <c r="AR38" s="997"/>
      <c r="AS38" s="997"/>
      <c r="AT38" s="997"/>
      <c r="AU38" s="997"/>
      <c r="AV38" s="997"/>
      <c r="AW38" s="997"/>
      <c r="AX38" s="997"/>
      <c r="AY38" s="997"/>
      <c r="AZ38" s="1071"/>
      <c r="BA38" s="1071"/>
      <c r="BB38" s="1071"/>
      <c r="BC38" s="1071"/>
      <c r="BD38" s="1071"/>
      <c r="BE38" s="1061"/>
      <c r="BF38" s="1061"/>
      <c r="BG38" s="1061"/>
      <c r="BH38" s="1061"/>
      <c r="BI38" s="1062"/>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c r="A39" s="217">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6"/>
      <c r="AG39" s="1047"/>
      <c r="AH39" s="1047"/>
      <c r="AI39" s="1047"/>
      <c r="AJ39" s="1048"/>
      <c r="AK39" s="1006"/>
      <c r="AL39" s="997"/>
      <c r="AM39" s="997"/>
      <c r="AN39" s="997"/>
      <c r="AO39" s="997"/>
      <c r="AP39" s="997"/>
      <c r="AQ39" s="997"/>
      <c r="AR39" s="997"/>
      <c r="AS39" s="997"/>
      <c r="AT39" s="997"/>
      <c r="AU39" s="997"/>
      <c r="AV39" s="997"/>
      <c r="AW39" s="997"/>
      <c r="AX39" s="997"/>
      <c r="AY39" s="997"/>
      <c r="AZ39" s="1071"/>
      <c r="BA39" s="1071"/>
      <c r="BB39" s="1071"/>
      <c r="BC39" s="1071"/>
      <c r="BD39" s="1071"/>
      <c r="BE39" s="1061"/>
      <c r="BF39" s="1061"/>
      <c r="BG39" s="1061"/>
      <c r="BH39" s="1061"/>
      <c r="BI39" s="1062"/>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c r="A40" s="212">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6"/>
      <c r="AG40" s="1047"/>
      <c r="AH40" s="1047"/>
      <c r="AI40" s="1047"/>
      <c r="AJ40" s="1048"/>
      <c r="AK40" s="1006"/>
      <c r="AL40" s="997"/>
      <c r="AM40" s="997"/>
      <c r="AN40" s="997"/>
      <c r="AO40" s="997"/>
      <c r="AP40" s="997"/>
      <c r="AQ40" s="997"/>
      <c r="AR40" s="997"/>
      <c r="AS40" s="997"/>
      <c r="AT40" s="997"/>
      <c r="AU40" s="997"/>
      <c r="AV40" s="997"/>
      <c r="AW40" s="997"/>
      <c r="AX40" s="997"/>
      <c r="AY40" s="997"/>
      <c r="AZ40" s="1071"/>
      <c r="BA40" s="1071"/>
      <c r="BB40" s="1071"/>
      <c r="BC40" s="1071"/>
      <c r="BD40" s="1071"/>
      <c r="BE40" s="1061"/>
      <c r="BF40" s="1061"/>
      <c r="BG40" s="1061"/>
      <c r="BH40" s="1061"/>
      <c r="BI40" s="1062"/>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c r="A41" s="212">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6"/>
      <c r="AG41" s="1047"/>
      <c r="AH41" s="1047"/>
      <c r="AI41" s="1047"/>
      <c r="AJ41" s="1048"/>
      <c r="AK41" s="1006"/>
      <c r="AL41" s="997"/>
      <c r="AM41" s="997"/>
      <c r="AN41" s="997"/>
      <c r="AO41" s="997"/>
      <c r="AP41" s="997"/>
      <c r="AQ41" s="997"/>
      <c r="AR41" s="997"/>
      <c r="AS41" s="997"/>
      <c r="AT41" s="997"/>
      <c r="AU41" s="997"/>
      <c r="AV41" s="997"/>
      <c r="AW41" s="997"/>
      <c r="AX41" s="997"/>
      <c r="AY41" s="997"/>
      <c r="AZ41" s="1071"/>
      <c r="BA41" s="1071"/>
      <c r="BB41" s="1071"/>
      <c r="BC41" s="1071"/>
      <c r="BD41" s="1071"/>
      <c r="BE41" s="1061"/>
      <c r="BF41" s="1061"/>
      <c r="BG41" s="1061"/>
      <c r="BH41" s="1061"/>
      <c r="BI41" s="1062"/>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c r="A42" s="212">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6"/>
      <c r="AG42" s="1047"/>
      <c r="AH42" s="1047"/>
      <c r="AI42" s="1047"/>
      <c r="AJ42" s="1048"/>
      <c r="AK42" s="1006"/>
      <c r="AL42" s="997"/>
      <c r="AM42" s="997"/>
      <c r="AN42" s="997"/>
      <c r="AO42" s="997"/>
      <c r="AP42" s="997"/>
      <c r="AQ42" s="997"/>
      <c r="AR42" s="997"/>
      <c r="AS42" s="997"/>
      <c r="AT42" s="997"/>
      <c r="AU42" s="997"/>
      <c r="AV42" s="997"/>
      <c r="AW42" s="997"/>
      <c r="AX42" s="997"/>
      <c r="AY42" s="997"/>
      <c r="AZ42" s="1071"/>
      <c r="BA42" s="1071"/>
      <c r="BB42" s="1071"/>
      <c r="BC42" s="1071"/>
      <c r="BD42" s="1071"/>
      <c r="BE42" s="1061"/>
      <c r="BF42" s="1061"/>
      <c r="BG42" s="1061"/>
      <c r="BH42" s="1061"/>
      <c r="BI42" s="1062"/>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c r="A43" s="212">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6"/>
      <c r="AG43" s="1047"/>
      <c r="AH43" s="1047"/>
      <c r="AI43" s="1047"/>
      <c r="AJ43" s="1048"/>
      <c r="AK43" s="1006"/>
      <c r="AL43" s="997"/>
      <c r="AM43" s="997"/>
      <c r="AN43" s="997"/>
      <c r="AO43" s="997"/>
      <c r="AP43" s="997"/>
      <c r="AQ43" s="997"/>
      <c r="AR43" s="997"/>
      <c r="AS43" s="997"/>
      <c r="AT43" s="997"/>
      <c r="AU43" s="997"/>
      <c r="AV43" s="997"/>
      <c r="AW43" s="997"/>
      <c r="AX43" s="997"/>
      <c r="AY43" s="997"/>
      <c r="AZ43" s="1071"/>
      <c r="BA43" s="1071"/>
      <c r="BB43" s="1071"/>
      <c r="BC43" s="1071"/>
      <c r="BD43" s="1071"/>
      <c r="BE43" s="1061"/>
      <c r="BF43" s="1061"/>
      <c r="BG43" s="1061"/>
      <c r="BH43" s="1061"/>
      <c r="BI43" s="1062"/>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c r="A44" s="212">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6"/>
      <c r="AG44" s="1047"/>
      <c r="AH44" s="1047"/>
      <c r="AI44" s="1047"/>
      <c r="AJ44" s="1048"/>
      <c r="AK44" s="1006"/>
      <c r="AL44" s="997"/>
      <c r="AM44" s="997"/>
      <c r="AN44" s="997"/>
      <c r="AO44" s="997"/>
      <c r="AP44" s="997"/>
      <c r="AQ44" s="997"/>
      <c r="AR44" s="997"/>
      <c r="AS44" s="997"/>
      <c r="AT44" s="997"/>
      <c r="AU44" s="997"/>
      <c r="AV44" s="997"/>
      <c r="AW44" s="997"/>
      <c r="AX44" s="997"/>
      <c r="AY44" s="997"/>
      <c r="AZ44" s="1071"/>
      <c r="BA44" s="1071"/>
      <c r="BB44" s="1071"/>
      <c r="BC44" s="1071"/>
      <c r="BD44" s="1071"/>
      <c r="BE44" s="1061"/>
      <c r="BF44" s="1061"/>
      <c r="BG44" s="1061"/>
      <c r="BH44" s="1061"/>
      <c r="BI44" s="1062"/>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c r="A45" s="212">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6"/>
      <c r="AG45" s="1047"/>
      <c r="AH45" s="1047"/>
      <c r="AI45" s="1047"/>
      <c r="AJ45" s="1048"/>
      <c r="AK45" s="1006"/>
      <c r="AL45" s="997"/>
      <c r="AM45" s="997"/>
      <c r="AN45" s="997"/>
      <c r="AO45" s="997"/>
      <c r="AP45" s="997"/>
      <c r="AQ45" s="997"/>
      <c r="AR45" s="997"/>
      <c r="AS45" s="997"/>
      <c r="AT45" s="997"/>
      <c r="AU45" s="997"/>
      <c r="AV45" s="997"/>
      <c r="AW45" s="997"/>
      <c r="AX45" s="997"/>
      <c r="AY45" s="997"/>
      <c r="AZ45" s="1071"/>
      <c r="BA45" s="1071"/>
      <c r="BB45" s="1071"/>
      <c r="BC45" s="1071"/>
      <c r="BD45" s="1071"/>
      <c r="BE45" s="1061"/>
      <c r="BF45" s="1061"/>
      <c r="BG45" s="1061"/>
      <c r="BH45" s="1061"/>
      <c r="BI45" s="1062"/>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c r="A46" s="212">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6"/>
      <c r="AG46" s="1047"/>
      <c r="AH46" s="1047"/>
      <c r="AI46" s="1047"/>
      <c r="AJ46" s="1048"/>
      <c r="AK46" s="1006"/>
      <c r="AL46" s="997"/>
      <c r="AM46" s="997"/>
      <c r="AN46" s="997"/>
      <c r="AO46" s="997"/>
      <c r="AP46" s="997"/>
      <c r="AQ46" s="997"/>
      <c r="AR46" s="997"/>
      <c r="AS46" s="997"/>
      <c r="AT46" s="997"/>
      <c r="AU46" s="997"/>
      <c r="AV46" s="997"/>
      <c r="AW46" s="997"/>
      <c r="AX46" s="997"/>
      <c r="AY46" s="997"/>
      <c r="AZ46" s="1071"/>
      <c r="BA46" s="1071"/>
      <c r="BB46" s="1071"/>
      <c r="BC46" s="1071"/>
      <c r="BD46" s="1071"/>
      <c r="BE46" s="1061"/>
      <c r="BF46" s="1061"/>
      <c r="BG46" s="1061"/>
      <c r="BH46" s="1061"/>
      <c r="BI46" s="1062"/>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c r="A47" s="212">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6"/>
      <c r="AG47" s="1047"/>
      <c r="AH47" s="1047"/>
      <c r="AI47" s="1047"/>
      <c r="AJ47" s="1048"/>
      <c r="AK47" s="1006"/>
      <c r="AL47" s="997"/>
      <c r="AM47" s="997"/>
      <c r="AN47" s="997"/>
      <c r="AO47" s="997"/>
      <c r="AP47" s="997"/>
      <c r="AQ47" s="997"/>
      <c r="AR47" s="997"/>
      <c r="AS47" s="997"/>
      <c r="AT47" s="997"/>
      <c r="AU47" s="997"/>
      <c r="AV47" s="997"/>
      <c r="AW47" s="997"/>
      <c r="AX47" s="997"/>
      <c r="AY47" s="997"/>
      <c r="AZ47" s="1071"/>
      <c r="BA47" s="1071"/>
      <c r="BB47" s="1071"/>
      <c r="BC47" s="1071"/>
      <c r="BD47" s="1071"/>
      <c r="BE47" s="1061"/>
      <c r="BF47" s="1061"/>
      <c r="BG47" s="1061"/>
      <c r="BH47" s="1061"/>
      <c r="BI47" s="1062"/>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c r="A48" s="212">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6"/>
      <c r="AG48" s="1047"/>
      <c r="AH48" s="1047"/>
      <c r="AI48" s="1047"/>
      <c r="AJ48" s="1048"/>
      <c r="AK48" s="1006"/>
      <c r="AL48" s="997"/>
      <c r="AM48" s="997"/>
      <c r="AN48" s="997"/>
      <c r="AO48" s="997"/>
      <c r="AP48" s="997"/>
      <c r="AQ48" s="997"/>
      <c r="AR48" s="997"/>
      <c r="AS48" s="997"/>
      <c r="AT48" s="997"/>
      <c r="AU48" s="997"/>
      <c r="AV48" s="997"/>
      <c r="AW48" s="997"/>
      <c r="AX48" s="997"/>
      <c r="AY48" s="997"/>
      <c r="AZ48" s="1071"/>
      <c r="BA48" s="1071"/>
      <c r="BB48" s="1071"/>
      <c r="BC48" s="1071"/>
      <c r="BD48" s="1071"/>
      <c r="BE48" s="1061"/>
      <c r="BF48" s="1061"/>
      <c r="BG48" s="1061"/>
      <c r="BH48" s="1061"/>
      <c r="BI48" s="1062"/>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c r="A49" s="212">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6"/>
      <c r="AG49" s="1047"/>
      <c r="AH49" s="1047"/>
      <c r="AI49" s="1047"/>
      <c r="AJ49" s="1048"/>
      <c r="AK49" s="1006"/>
      <c r="AL49" s="997"/>
      <c r="AM49" s="997"/>
      <c r="AN49" s="997"/>
      <c r="AO49" s="997"/>
      <c r="AP49" s="997"/>
      <c r="AQ49" s="997"/>
      <c r="AR49" s="997"/>
      <c r="AS49" s="997"/>
      <c r="AT49" s="997"/>
      <c r="AU49" s="997"/>
      <c r="AV49" s="997"/>
      <c r="AW49" s="997"/>
      <c r="AX49" s="997"/>
      <c r="AY49" s="997"/>
      <c r="AZ49" s="1071"/>
      <c r="BA49" s="1071"/>
      <c r="BB49" s="1071"/>
      <c r="BC49" s="1071"/>
      <c r="BD49" s="1071"/>
      <c r="BE49" s="1061"/>
      <c r="BF49" s="1061"/>
      <c r="BG49" s="1061"/>
      <c r="BH49" s="1061"/>
      <c r="BI49" s="1062"/>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c r="A50" s="212">
        <v>23</v>
      </c>
      <c r="B50" s="1066"/>
      <c r="C50" s="1067"/>
      <c r="D50" s="1067"/>
      <c r="E50" s="1067"/>
      <c r="F50" s="1067"/>
      <c r="G50" s="1067"/>
      <c r="H50" s="1067"/>
      <c r="I50" s="1067"/>
      <c r="J50" s="1067"/>
      <c r="K50" s="1067"/>
      <c r="L50" s="1067"/>
      <c r="M50" s="1067"/>
      <c r="N50" s="1067"/>
      <c r="O50" s="1067"/>
      <c r="P50" s="1068"/>
      <c r="Q50" s="1069"/>
      <c r="R50" s="1050"/>
      <c r="S50" s="1050"/>
      <c r="T50" s="1050"/>
      <c r="U50" s="1050"/>
      <c r="V50" s="1050"/>
      <c r="W50" s="1050"/>
      <c r="X50" s="1050"/>
      <c r="Y50" s="1050"/>
      <c r="Z50" s="1050"/>
      <c r="AA50" s="1050"/>
      <c r="AB50" s="1050"/>
      <c r="AC50" s="1050"/>
      <c r="AD50" s="1050"/>
      <c r="AE50" s="1070"/>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61"/>
      <c r="BF50" s="1061"/>
      <c r="BG50" s="1061"/>
      <c r="BH50" s="1061"/>
      <c r="BI50" s="1062"/>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c r="A51" s="212">
        <v>24</v>
      </c>
      <c r="B51" s="1066"/>
      <c r="C51" s="1067"/>
      <c r="D51" s="1067"/>
      <c r="E51" s="1067"/>
      <c r="F51" s="1067"/>
      <c r="G51" s="1067"/>
      <c r="H51" s="1067"/>
      <c r="I51" s="1067"/>
      <c r="J51" s="1067"/>
      <c r="K51" s="1067"/>
      <c r="L51" s="1067"/>
      <c r="M51" s="1067"/>
      <c r="N51" s="1067"/>
      <c r="O51" s="1067"/>
      <c r="P51" s="1068"/>
      <c r="Q51" s="1069"/>
      <c r="R51" s="1050"/>
      <c r="S51" s="1050"/>
      <c r="T51" s="1050"/>
      <c r="U51" s="1050"/>
      <c r="V51" s="1050"/>
      <c r="W51" s="1050"/>
      <c r="X51" s="1050"/>
      <c r="Y51" s="1050"/>
      <c r="Z51" s="1050"/>
      <c r="AA51" s="1050"/>
      <c r="AB51" s="1050"/>
      <c r="AC51" s="1050"/>
      <c r="AD51" s="1050"/>
      <c r="AE51" s="1070"/>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61"/>
      <c r="BF51" s="1061"/>
      <c r="BG51" s="1061"/>
      <c r="BH51" s="1061"/>
      <c r="BI51" s="1062"/>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c r="A52" s="212">
        <v>25</v>
      </c>
      <c r="B52" s="1066"/>
      <c r="C52" s="1067"/>
      <c r="D52" s="1067"/>
      <c r="E52" s="1067"/>
      <c r="F52" s="1067"/>
      <c r="G52" s="1067"/>
      <c r="H52" s="1067"/>
      <c r="I52" s="1067"/>
      <c r="J52" s="1067"/>
      <c r="K52" s="1067"/>
      <c r="L52" s="1067"/>
      <c r="M52" s="1067"/>
      <c r="N52" s="1067"/>
      <c r="O52" s="1067"/>
      <c r="P52" s="1068"/>
      <c r="Q52" s="1069"/>
      <c r="R52" s="1050"/>
      <c r="S52" s="1050"/>
      <c r="T52" s="1050"/>
      <c r="U52" s="1050"/>
      <c r="V52" s="1050"/>
      <c r="W52" s="1050"/>
      <c r="X52" s="1050"/>
      <c r="Y52" s="1050"/>
      <c r="Z52" s="1050"/>
      <c r="AA52" s="1050"/>
      <c r="AB52" s="1050"/>
      <c r="AC52" s="1050"/>
      <c r="AD52" s="1050"/>
      <c r="AE52" s="1070"/>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61"/>
      <c r="BF52" s="1061"/>
      <c r="BG52" s="1061"/>
      <c r="BH52" s="1061"/>
      <c r="BI52" s="1062"/>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c r="A53" s="212">
        <v>26</v>
      </c>
      <c r="B53" s="1066"/>
      <c r="C53" s="1067"/>
      <c r="D53" s="1067"/>
      <c r="E53" s="1067"/>
      <c r="F53" s="1067"/>
      <c r="G53" s="1067"/>
      <c r="H53" s="1067"/>
      <c r="I53" s="1067"/>
      <c r="J53" s="1067"/>
      <c r="K53" s="1067"/>
      <c r="L53" s="1067"/>
      <c r="M53" s="1067"/>
      <c r="N53" s="1067"/>
      <c r="O53" s="1067"/>
      <c r="P53" s="1068"/>
      <c r="Q53" s="1069"/>
      <c r="R53" s="1050"/>
      <c r="S53" s="1050"/>
      <c r="T53" s="1050"/>
      <c r="U53" s="1050"/>
      <c r="V53" s="1050"/>
      <c r="W53" s="1050"/>
      <c r="X53" s="1050"/>
      <c r="Y53" s="1050"/>
      <c r="Z53" s="1050"/>
      <c r="AA53" s="1050"/>
      <c r="AB53" s="1050"/>
      <c r="AC53" s="1050"/>
      <c r="AD53" s="1050"/>
      <c r="AE53" s="1070"/>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61"/>
      <c r="BF53" s="1061"/>
      <c r="BG53" s="1061"/>
      <c r="BH53" s="1061"/>
      <c r="BI53" s="1062"/>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c r="A54" s="212">
        <v>27</v>
      </c>
      <c r="B54" s="1066"/>
      <c r="C54" s="1067"/>
      <c r="D54" s="1067"/>
      <c r="E54" s="1067"/>
      <c r="F54" s="1067"/>
      <c r="G54" s="1067"/>
      <c r="H54" s="1067"/>
      <c r="I54" s="1067"/>
      <c r="J54" s="1067"/>
      <c r="K54" s="1067"/>
      <c r="L54" s="1067"/>
      <c r="M54" s="1067"/>
      <c r="N54" s="1067"/>
      <c r="O54" s="1067"/>
      <c r="P54" s="1068"/>
      <c r="Q54" s="1069"/>
      <c r="R54" s="1050"/>
      <c r="S54" s="1050"/>
      <c r="T54" s="1050"/>
      <c r="U54" s="1050"/>
      <c r="V54" s="1050"/>
      <c r="W54" s="1050"/>
      <c r="X54" s="1050"/>
      <c r="Y54" s="1050"/>
      <c r="Z54" s="1050"/>
      <c r="AA54" s="1050"/>
      <c r="AB54" s="1050"/>
      <c r="AC54" s="1050"/>
      <c r="AD54" s="1050"/>
      <c r="AE54" s="1070"/>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61"/>
      <c r="BF54" s="1061"/>
      <c r="BG54" s="1061"/>
      <c r="BH54" s="1061"/>
      <c r="BI54" s="1062"/>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c r="A55" s="212">
        <v>28</v>
      </c>
      <c r="B55" s="1066"/>
      <c r="C55" s="1067"/>
      <c r="D55" s="1067"/>
      <c r="E55" s="1067"/>
      <c r="F55" s="1067"/>
      <c r="G55" s="1067"/>
      <c r="H55" s="1067"/>
      <c r="I55" s="1067"/>
      <c r="J55" s="1067"/>
      <c r="K55" s="1067"/>
      <c r="L55" s="1067"/>
      <c r="M55" s="1067"/>
      <c r="N55" s="1067"/>
      <c r="O55" s="1067"/>
      <c r="P55" s="1068"/>
      <c r="Q55" s="1069"/>
      <c r="R55" s="1050"/>
      <c r="S55" s="1050"/>
      <c r="T55" s="1050"/>
      <c r="U55" s="1050"/>
      <c r="V55" s="1050"/>
      <c r="W55" s="1050"/>
      <c r="X55" s="1050"/>
      <c r="Y55" s="1050"/>
      <c r="Z55" s="1050"/>
      <c r="AA55" s="1050"/>
      <c r="AB55" s="1050"/>
      <c r="AC55" s="1050"/>
      <c r="AD55" s="1050"/>
      <c r="AE55" s="1070"/>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61"/>
      <c r="BF55" s="1061"/>
      <c r="BG55" s="1061"/>
      <c r="BH55" s="1061"/>
      <c r="BI55" s="1062"/>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c r="A56" s="212">
        <v>29</v>
      </c>
      <c r="B56" s="1066"/>
      <c r="C56" s="1067"/>
      <c r="D56" s="1067"/>
      <c r="E56" s="1067"/>
      <c r="F56" s="1067"/>
      <c r="G56" s="1067"/>
      <c r="H56" s="1067"/>
      <c r="I56" s="1067"/>
      <c r="J56" s="1067"/>
      <c r="K56" s="1067"/>
      <c r="L56" s="1067"/>
      <c r="M56" s="1067"/>
      <c r="N56" s="1067"/>
      <c r="O56" s="1067"/>
      <c r="P56" s="1068"/>
      <c r="Q56" s="1069"/>
      <c r="R56" s="1050"/>
      <c r="S56" s="1050"/>
      <c r="T56" s="1050"/>
      <c r="U56" s="1050"/>
      <c r="V56" s="1050"/>
      <c r="W56" s="1050"/>
      <c r="X56" s="1050"/>
      <c r="Y56" s="1050"/>
      <c r="Z56" s="1050"/>
      <c r="AA56" s="1050"/>
      <c r="AB56" s="1050"/>
      <c r="AC56" s="1050"/>
      <c r="AD56" s="1050"/>
      <c r="AE56" s="1070"/>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61"/>
      <c r="BF56" s="1061"/>
      <c r="BG56" s="1061"/>
      <c r="BH56" s="1061"/>
      <c r="BI56" s="1062"/>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c r="A57" s="212">
        <v>30</v>
      </c>
      <c r="B57" s="1066"/>
      <c r="C57" s="1067"/>
      <c r="D57" s="1067"/>
      <c r="E57" s="1067"/>
      <c r="F57" s="1067"/>
      <c r="G57" s="1067"/>
      <c r="H57" s="1067"/>
      <c r="I57" s="1067"/>
      <c r="J57" s="1067"/>
      <c r="K57" s="1067"/>
      <c r="L57" s="1067"/>
      <c r="M57" s="1067"/>
      <c r="N57" s="1067"/>
      <c r="O57" s="1067"/>
      <c r="P57" s="1068"/>
      <c r="Q57" s="1069"/>
      <c r="R57" s="1050"/>
      <c r="S57" s="1050"/>
      <c r="T57" s="1050"/>
      <c r="U57" s="1050"/>
      <c r="V57" s="1050"/>
      <c r="W57" s="1050"/>
      <c r="X57" s="1050"/>
      <c r="Y57" s="1050"/>
      <c r="Z57" s="1050"/>
      <c r="AA57" s="1050"/>
      <c r="AB57" s="1050"/>
      <c r="AC57" s="1050"/>
      <c r="AD57" s="1050"/>
      <c r="AE57" s="1070"/>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61"/>
      <c r="BF57" s="1061"/>
      <c r="BG57" s="1061"/>
      <c r="BH57" s="1061"/>
      <c r="BI57" s="1062"/>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c r="A58" s="212">
        <v>31</v>
      </c>
      <c r="B58" s="1066"/>
      <c r="C58" s="1067"/>
      <c r="D58" s="1067"/>
      <c r="E58" s="1067"/>
      <c r="F58" s="1067"/>
      <c r="G58" s="1067"/>
      <c r="H58" s="1067"/>
      <c r="I58" s="1067"/>
      <c r="J58" s="1067"/>
      <c r="K58" s="1067"/>
      <c r="L58" s="1067"/>
      <c r="M58" s="1067"/>
      <c r="N58" s="1067"/>
      <c r="O58" s="1067"/>
      <c r="P58" s="1068"/>
      <c r="Q58" s="1069"/>
      <c r="R58" s="1050"/>
      <c r="S58" s="1050"/>
      <c r="T58" s="1050"/>
      <c r="U58" s="1050"/>
      <c r="V58" s="1050"/>
      <c r="W58" s="1050"/>
      <c r="X58" s="1050"/>
      <c r="Y58" s="1050"/>
      <c r="Z58" s="1050"/>
      <c r="AA58" s="1050"/>
      <c r="AB58" s="1050"/>
      <c r="AC58" s="1050"/>
      <c r="AD58" s="1050"/>
      <c r="AE58" s="1070"/>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61"/>
      <c r="BF58" s="1061"/>
      <c r="BG58" s="1061"/>
      <c r="BH58" s="1061"/>
      <c r="BI58" s="1062"/>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c r="A59" s="212">
        <v>32</v>
      </c>
      <c r="B59" s="1066"/>
      <c r="C59" s="1067"/>
      <c r="D59" s="1067"/>
      <c r="E59" s="1067"/>
      <c r="F59" s="1067"/>
      <c r="G59" s="1067"/>
      <c r="H59" s="1067"/>
      <c r="I59" s="1067"/>
      <c r="J59" s="1067"/>
      <c r="K59" s="1067"/>
      <c r="L59" s="1067"/>
      <c r="M59" s="1067"/>
      <c r="N59" s="1067"/>
      <c r="O59" s="1067"/>
      <c r="P59" s="1068"/>
      <c r="Q59" s="1069"/>
      <c r="R59" s="1050"/>
      <c r="S59" s="1050"/>
      <c r="T59" s="1050"/>
      <c r="U59" s="1050"/>
      <c r="V59" s="1050"/>
      <c r="W59" s="1050"/>
      <c r="X59" s="1050"/>
      <c r="Y59" s="1050"/>
      <c r="Z59" s="1050"/>
      <c r="AA59" s="1050"/>
      <c r="AB59" s="1050"/>
      <c r="AC59" s="1050"/>
      <c r="AD59" s="1050"/>
      <c r="AE59" s="1070"/>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61"/>
      <c r="BF59" s="1061"/>
      <c r="BG59" s="1061"/>
      <c r="BH59" s="1061"/>
      <c r="BI59" s="1062"/>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c r="A60" s="212">
        <v>33</v>
      </c>
      <c r="B60" s="1066"/>
      <c r="C60" s="1067"/>
      <c r="D60" s="1067"/>
      <c r="E60" s="1067"/>
      <c r="F60" s="1067"/>
      <c r="G60" s="1067"/>
      <c r="H60" s="1067"/>
      <c r="I60" s="1067"/>
      <c r="J60" s="1067"/>
      <c r="K60" s="1067"/>
      <c r="L60" s="1067"/>
      <c r="M60" s="1067"/>
      <c r="N60" s="1067"/>
      <c r="O60" s="1067"/>
      <c r="P60" s="1068"/>
      <c r="Q60" s="1069"/>
      <c r="R60" s="1050"/>
      <c r="S60" s="1050"/>
      <c r="T60" s="1050"/>
      <c r="U60" s="1050"/>
      <c r="V60" s="1050"/>
      <c r="W60" s="1050"/>
      <c r="X60" s="1050"/>
      <c r="Y60" s="1050"/>
      <c r="Z60" s="1050"/>
      <c r="AA60" s="1050"/>
      <c r="AB60" s="1050"/>
      <c r="AC60" s="1050"/>
      <c r="AD60" s="1050"/>
      <c r="AE60" s="1070"/>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61"/>
      <c r="BF60" s="1061"/>
      <c r="BG60" s="1061"/>
      <c r="BH60" s="1061"/>
      <c r="BI60" s="1062"/>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c r="A61" s="212">
        <v>34</v>
      </c>
      <c r="B61" s="1066"/>
      <c r="C61" s="1067"/>
      <c r="D61" s="1067"/>
      <c r="E61" s="1067"/>
      <c r="F61" s="1067"/>
      <c r="G61" s="1067"/>
      <c r="H61" s="1067"/>
      <c r="I61" s="1067"/>
      <c r="J61" s="1067"/>
      <c r="K61" s="1067"/>
      <c r="L61" s="1067"/>
      <c r="M61" s="1067"/>
      <c r="N61" s="1067"/>
      <c r="O61" s="1067"/>
      <c r="P61" s="1068"/>
      <c r="Q61" s="1069"/>
      <c r="R61" s="1050"/>
      <c r="S61" s="1050"/>
      <c r="T61" s="1050"/>
      <c r="U61" s="1050"/>
      <c r="V61" s="1050"/>
      <c r="W61" s="1050"/>
      <c r="X61" s="1050"/>
      <c r="Y61" s="1050"/>
      <c r="Z61" s="1050"/>
      <c r="AA61" s="1050"/>
      <c r="AB61" s="1050"/>
      <c r="AC61" s="1050"/>
      <c r="AD61" s="1050"/>
      <c r="AE61" s="1070"/>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61"/>
      <c r="BF61" s="1061"/>
      <c r="BG61" s="1061"/>
      <c r="BH61" s="1061"/>
      <c r="BI61" s="1062"/>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c r="A62" s="212">
        <v>35</v>
      </c>
      <c r="B62" s="1066"/>
      <c r="C62" s="1067"/>
      <c r="D62" s="1067"/>
      <c r="E62" s="1067"/>
      <c r="F62" s="1067"/>
      <c r="G62" s="1067"/>
      <c r="H62" s="1067"/>
      <c r="I62" s="1067"/>
      <c r="J62" s="1067"/>
      <c r="K62" s="1067"/>
      <c r="L62" s="1067"/>
      <c r="M62" s="1067"/>
      <c r="N62" s="1067"/>
      <c r="O62" s="1067"/>
      <c r="P62" s="1068"/>
      <c r="Q62" s="1069"/>
      <c r="R62" s="1050"/>
      <c r="S62" s="1050"/>
      <c r="T62" s="1050"/>
      <c r="U62" s="1050"/>
      <c r="V62" s="1050"/>
      <c r="W62" s="1050"/>
      <c r="X62" s="1050"/>
      <c r="Y62" s="1050"/>
      <c r="Z62" s="1050"/>
      <c r="AA62" s="1050"/>
      <c r="AB62" s="1050"/>
      <c r="AC62" s="1050"/>
      <c r="AD62" s="1050"/>
      <c r="AE62" s="1070"/>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61"/>
      <c r="BF62" s="1061"/>
      <c r="BG62" s="1061"/>
      <c r="BH62" s="1061"/>
      <c r="BI62" s="1062"/>
      <c r="BJ62" s="1063" t="s">
        <v>387</v>
      </c>
      <c r="BK62" s="1064"/>
      <c r="BL62" s="1064"/>
      <c r="BM62" s="1064"/>
      <c r="BN62" s="1065"/>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c r="A63" s="215" t="s">
        <v>363</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5278</v>
      </c>
      <c r="AG63" s="985"/>
      <c r="AH63" s="985"/>
      <c r="AI63" s="985"/>
      <c r="AJ63" s="1059"/>
      <c r="AK63" s="1060"/>
      <c r="AL63" s="989"/>
      <c r="AM63" s="989"/>
      <c r="AN63" s="989"/>
      <c r="AO63" s="989"/>
      <c r="AP63" s="1052">
        <v>77259</v>
      </c>
      <c r="AQ63" s="977"/>
      <c r="AR63" s="977"/>
      <c r="AS63" s="977"/>
      <c r="AT63" s="1053"/>
      <c r="AU63" s="985">
        <v>29888</v>
      </c>
      <c r="AV63" s="985"/>
      <c r="AW63" s="985"/>
      <c r="AX63" s="985"/>
      <c r="AY63" s="985"/>
      <c r="AZ63" s="1054"/>
      <c r="BA63" s="1054"/>
      <c r="BB63" s="1054"/>
      <c r="BC63" s="1054"/>
      <c r="BD63" s="1054"/>
      <c r="BE63" s="986"/>
      <c r="BF63" s="986"/>
      <c r="BG63" s="986"/>
      <c r="BH63" s="986"/>
      <c r="BI63" s="987"/>
      <c r="BJ63" s="1055" t="s">
        <v>108</v>
      </c>
      <c r="BK63" s="977"/>
      <c r="BL63" s="977"/>
      <c r="BM63" s="977"/>
      <c r="BN63" s="1056"/>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c r="A66" s="1022" t="s">
        <v>390</v>
      </c>
      <c r="B66" s="1023"/>
      <c r="C66" s="1023"/>
      <c r="D66" s="1023"/>
      <c r="E66" s="1023"/>
      <c r="F66" s="1023"/>
      <c r="G66" s="1023"/>
      <c r="H66" s="1023"/>
      <c r="I66" s="1023"/>
      <c r="J66" s="1023"/>
      <c r="K66" s="1023"/>
      <c r="L66" s="1023"/>
      <c r="M66" s="1023"/>
      <c r="N66" s="1023"/>
      <c r="O66" s="1023"/>
      <c r="P66" s="1024"/>
      <c r="Q66" s="1028" t="s">
        <v>367</v>
      </c>
      <c r="R66" s="1029"/>
      <c r="S66" s="1029"/>
      <c r="T66" s="1029"/>
      <c r="U66" s="1030"/>
      <c r="V66" s="1028" t="s">
        <v>368</v>
      </c>
      <c r="W66" s="1029"/>
      <c r="X66" s="1029"/>
      <c r="Y66" s="1029"/>
      <c r="Z66" s="1030"/>
      <c r="AA66" s="1028" t="s">
        <v>369</v>
      </c>
      <c r="AB66" s="1029"/>
      <c r="AC66" s="1029"/>
      <c r="AD66" s="1029"/>
      <c r="AE66" s="1030"/>
      <c r="AF66" s="1034" t="s">
        <v>370</v>
      </c>
      <c r="AG66" s="1035"/>
      <c r="AH66" s="1035"/>
      <c r="AI66" s="1035"/>
      <c r="AJ66" s="1036"/>
      <c r="AK66" s="1028" t="s">
        <v>371</v>
      </c>
      <c r="AL66" s="1023"/>
      <c r="AM66" s="1023"/>
      <c r="AN66" s="1023"/>
      <c r="AO66" s="1024"/>
      <c r="AP66" s="1028" t="s">
        <v>372</v>
      </c>
      <c r="AQ66" s="1029"/>
      <c r="AR66" s="1029"/>
      <c r="AS66" s="1029"/>
      <c r="AT66" s="1030"/>
      <c r="AU66" s="1028" t="s">
        <v>391</v>
      </c>
      <c r="AV66" s="1029"/>
      <c r="AW66" s="1029"/>
      <c r="AX66" s="1029"/>
      <c r="AY66" s="1030"/>
      <c r="AZ66" s="1028" t="s">
        <v>350</v>
      </c>
      <c r="BA66" s="1029"/>
      <c r="BB66" s="1029"/>
      <c r="BC66" s="1029"/>
      <c r="BD66" s="1044"/>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2" t="s">
        <v>540</v>
      </c>
      <c r="C68" s="1013"/>
      <c r="D68" s="1013"/>
      <c r="E68" s="1013"/>
      <c r="F68" s="1013"/>
      <c r="G68" s="1013"/>
      <c r="H68" s="1013"/>
      <c r="I68" s="1013"/>
      <c r="J68" s="1013"/>
      <c r="K68" s="1013"/>
      <c r="L68" s="1013"/>
      <c r="M68" s="1013"/>
      <c r="N68" s="1013"/>
      <c r="O68" s="1013"/>
      <c r="P68" s="1014"/>
      <c r="Q68" s="1015">
        <v>244</v>
      </c>
      <c r="R68" s="1009"/>
      <c r="S68" s="1009"/>
      <c r="T68" s="1009"/>
      <c r="U68" s="1009"/>
      <c r="V68" s="1009">
        <v>229</v>
      </c>
      <c r="W68" s="1009"/>
      <c r="X68" s="1009"/>
      <c r="Y68" s="1009"/>
      <c r="Z68" s="1009"/>
      <c r="AA68" s="1009">
        <v>15</v>
      </c>
      <c r="AB68" s="1009"/>
      <c r="AC68" s="1009"/>
      <c r="AD68" s="1009"/>
      <c r="AE68" s="1009"/>
      <c r="AF68" s="1009">
        <v>15</v>
      </c>
      <c r="AG68" s="1009"/>
      <c r="AH68" s="1009"/>
      <c r="AI68" s="1009"/>
      <c r="AJ68" s="1009"/>
      <c r="AK68" s="1009" t="s">
        <v>539</v>
      </c>
      <c r="AL68" s="1009"/>
      <c r="AM68" s="1009"/>
      <c r="AN68" s="1009"/>
      <c r="AO68" s="1009"/>
      <c r="AP68" s="1009" t="s">
        <v>539</v>
      </c>
      <c r="AQ68" s="1009"/>
      <c r="AR68" s="1009"/>
      <c r="AS68" s="1009"/>
      <c r="AT68" s="1009"/>
      <c r="AU68" s="1009" t="s">
        <v>539</v>
      </c>
      <c r="AV68" s="1009"/>
      <c r="AW68" s="1009"/>
      <c r="AX68" s="1009"/>
      <c r="AY68" s="1009"/>
      <c r="AZ68" s="1010"/>
      <c r="BA68" s="1010"/>
      <c r="BB68" s="1010"/>
      <c r="BC68" s="1010"/>
      <c r="BD68" s="1011"/>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548</v>
      </c>
      <c r="C69" s="1001"/>
      <c r="D69" s="1001"/>
      <c r="E69" s="1001"/>
      <c r="F69" s="1001"/>
      <c r="G69" s="1001"/>
      <c r="H69" s="1001"/>
      <c r="I69" s="1001"/>
      <c r="J69" s="1001"/>
      <c r="K69" s="1001"/>
      <c r="L69" s="1001"/>
      <c r="M69" s="1001"/>
      <c r="N69" s="1001"/>
      <c r="O69" s="1001"/>
      <c r="P69" s="1002"/>
      <c r="Q69" s="1003">
        <v>1</v>
      </c>
      <c r="R69" s="997"/>
      <c r="S69" s="997"/>
      <c r="T69" s="997"/>
      <c r="U69" s="997"/>
      <c r="V69" s="997">
        <v>1</v>
      </c>
      <c r="W69" s="997"/>
      <c r="X69" s="997"/>
      <c r="Y69" s="997"/>
      <c r="Z69" s="997"/>
      <c r="AA69" s="997">
        <v>0</v>
      </c>
      <c r="AB69" s="997"/>
      <c r="AC69" s="997"/>
      <c r="AD69" s="997"/>
      <c r="AE69" s="997"/>
      <c r="AF69" s="997" t="s">
        <v>539</v>
      </c>
      <c r="AG69" s="997"/>
      <c r="AH69" s="997"/>
      <c r="AI69" s="997"/>
      <c r="AJ69" s="997"/>
      <c r="AK69" s="997" t="s">
        <v>539</v>
      </c>
      <c r="AL69" s="997"/>
      <c r="AM69" s="997"/>
      <c r="AN69" s="997"/>
      <c r="AO69" s="997"/>
      <c r="AP69" s="997" t="s">
        <v>539</v>
      </c>
      <c r="AQ69" s="997"/>
      <c r="AR69" s="997"/>
      <c r="AS69" s="997"/>
      <c r="AT69" s="997"/>
      <c r="AU69" s="997" t="s">
        <v>539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541</v>
      </c>
      <c r="C70" s="1001"/>
      <c r="D70" s="1001"/>
      <c r="E70" s="1001"/>
      <c r="F70" s="1001"/>
      <c r="G70" s="1001"/>
      <c r="H70" s="1001"/>
      <c r="I70" s="1001"/>
      <c r="J70" s="1001"/>
      <c r="K70" s="1001"/>
      <c r="L70" s="1001"/>
      <c r="M70" s="1001"/>
      <c r="N70" s="1001"/>
      <c r="O70" s="1001"/>
      <c r="P70" s="1002"/>
      <c r="Q70" s="1003">
        <v>1</v>
      </c>
      <c r="R70" s="997"/>
      <c r="S70" s="997"/>
      <c r="T70" s="997"/>
      <c r="U70" s="997"/>
      <c r="V70" s="997">
        <v>1</v>
      </c>
      <c r="W70" s="997"/>
      <c r="X70" s="997"/>
      <c r="Y70" s="997"/>
      <c r="Z70" s="997"/>
      <c r="AA70" s="997">
        <v>0</v>
      </c>
      <c r="AB70" s="997"/>
      <c r="AC70" s="997"/>
      <c r="AD70" s="997"/>
      <c r="AE70" s="997"/>
      <c r="AF70" s="997" t="s">
        <v>539</v>
      </c>
      <c r="AG70" s="997"/>
      <c r="AH70" s="997"/>
      <c r="AI70" s="997"/>
      <c r="AJ70" s="997"/>
      <c r="AK70" s="997" t="s">
        <v>539</v>
      </c>
      <c r="AL70" s="997"/>
      <c r="AM70" s="997"/>
      <c r="AN70" s="997"/>
      <c r="AO70" s="997"/>
      <c r="AP70" s="997" t="s">
        <v>539</v>
      </c>
      <c r="AQ70" s="997"/>
      <c r="AR70" s="997"/>
      <c r="AS70" s="997"/>
      <c r="AT70" s="997"/>
      <c r="AU70" s="997" t="s">
        <v>539</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542</v>
      </c>
      <c r="C71" s="1001"/>
      <c r="D71" s="1001"/>
      <c r="E71" s="1001"/>
      <c r="F71" s="1001"/>
      <c r="G71" s="1001"/>
      <c r="H71" s="1001"/>
      <c r="I71" s="1001"/>
      <c r="J71" s="1001"/>
      <c r="K71" s="1001"/>
      <c r="L71" s="1001"/>
      <c r="M71" s="1001"/>
      <c r="N71" s="1001"/>
      <c r="O71" s="1001"/>
      <c r="P71" s="1002"/>
      <c r="Q71" s="1003">
        <v>0</v>
      </c>
      <c r="R71" s="997"/>
      <c r="S71" s="997"/>
      <c r="T71" s="997"/>
      <c r="U71" s="997"/>
      <c r="V71" s="997">
        <v>0</v>
      </c>
      <c r="W71" s="997"/>
      <c r="X71" s="997"/>
      <c r="Y71" s="997"/>
      <c r="Z71" s="997"/>
      <c r="AA71" s="997">
        <v>0</v>
      </c>
      <c r="AB71" s="997"/>
      <c r="AC71" s="997"/>
      <c r="AD71" s="997"/>
      <c r="AE71" s="997"/>
      <c r="AF71" s="997" t="s">
        <v>539</v>
      </c>
      <c r="AG71" s="997"/>
      <c r="AH71" s="997"/>
      <c r="AI71" s="997"/>
      <c r="AJ71" s="997"/>
      <c r="AK71" s="997" t="s">
        <v>539</v>
      </c>
      <c r="AL71" s="997"/>
      <c r="AM71" s="997"/>
      <c r="AN71" s="997"/>
      <c r="AO71" s="997"/>
      <c r="AP71" s="997" t="s">
        <v>539</v>
      </c>
      <c r="AQ71" s="997"/>
      <c r="AR71" s="997"/>
      <c r="AS71" s="997"/>
      <c r="AT71" s="997"/>
      <c r="AU71" s="997" t="s">
        <v>539</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543</v>
      </c>
      <c r="C72" s="1001"/>
      <c r="D72" s="1001"/>
      <c r="E72" s="1001"/>
      <c r="F72" s="1001"/>
      <c r="G72" s="1001"/>
      <c r="H72" s="1001"/>
      <c r="I72" s="1001"/>
      <c r="J72" s="1001"/>
      <c r="K72" s="1001"/>
      <c r="L72" s="1001"/>
      <c r="M72" s="1001"/>
      <c r="N72" s="1001"/>
      <c r="O72" s="1001"/>
      <c r="P72" s="1002"/>
      <c r="Q72" s="1003">
        <v>9019</v>
      </c>
      <c r="R72" s="997"/>
      <c r="S72" s="997"/>
      <c r="T72" s="997"/>
      <c r="U72" s="997"/>
      <c r="V72" s="997">
        <v>7918</v>
      </c>
      <c r="W72" s="997"/>
      <c r="X72" s="997"/>
      <c r="Y72" s="997"/>
      <c r="Z72" s="997"/>
      <c r="AA72" s="997">
        <v>1101</v>
      </c>
      <c r="AB72" s="997"/>
      <c r="AC72" s="997"/>
      <c r="AD72" s="997"/>
      <c r="AE72" s="997"/>
      <c r="AF72" s="997" t="s">
        <v>549</v>
      </c>
      <c r="AG72" s="997"/>
      <c r="AH72" s="997"/>
      <c r="AI72" s="997"/>
      <c r="AJ72" s="997"/>
      <c r="AK72" s="997">
        <v>11600</v>
      </c>
      <c r="AL72" s="997"/>
      <c r="AM72" s="997"/>
      <c r="AN72" s="997"/>
      <c r="AO72" s="997"/>
      <c r="AP72" s="997" t="s">
        <v>539</v>
      </c>
      <c r="AQ72" s="997"/>
      <c r="AR72" s="997"/>
      <c r="AS72" s="997"/>
      <c r="AT72" s="997"/>
      <c r="AU72" s="997" t="s">
        <v>539</v>
      </c>
      <c r="AV72" s="997"/>
      <c r="AW72" s="997"/>
      <c r="AX72" s="997"/>
      <c r="AY72" s="997"/>
      <c r="AZ72" s="998" t="s">
        <v>550</v>
      </c>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544</v>
      </c>
      <c r="C73" s="1001"/>
      <c r="D73" s="1001"/>
      <c r="E73" s="1001"/>
      <c r="F73" s="1001"/>
      <c r="G73" s="1001"/>
      <c r="H73" s="1001"/>
      <c r="I73" s="1001"/>
      <c r="J73" s="1001"/>
      <c r="K73" s="1001"/>
      <c r="L73" s="1001"/>
      <c r="M73" s="1001"/>
      <c r="N73" s="1001"/>
      <c r="O73" s="1001"/>
      <c r="P73" s="1002"/>
      <c r="Q73" s="1003">
        <v>1011</v>
      </c>
      <c r="R73" s="997"/>
      <c r="S73" s="997"/>
      <c r="T73" s="997"/>
      <c r="U73" s="997"/>
      <c r="V73" s="997">
        <v>885</v>
      </c>
      <c r="W73" s="997"/>
      <c r="X73" s="997"/>
      <c r="Y73" s="997"/>
      <c r="Z73" s="997"/>
      <c r="AA73" s="997">
        <v>126</v>
      </c>
      <c r="AB73" s="997"/>
      <c r="AC73" s="997"/>
      <c r="AD73" s="997"/>
      <c r="AE73" s="997"/>
      <c r="AF73" s="997">
        <v>155</v>
      </c>
      <c r="AG73" s="997"/>
      <c r="AH73" s="997"/>
      <c r="AI73" s="997"/>
      <c r="AJ73" s="997"/>
      <c r="AK73" s="997" t="s">
        <v>539</v>
      </c>
      <c r="AL73" s="997"/>
      <c r="AM73" s="997"/>
      <c r="AN73" s="997"/>
      <c r="AO73" s="997"/>
      <c r="AP73" s="997">
        <v>2856</v>
      </c>
      <c r="AQ73" s="997"/>
      <c r="AR73" s="997"/>
      <c r="AS73" s="997"/>
      <c r="AT73" s="997"/>
      <c r="AU73" s="997">
        <v>2099</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545</v>
      </c>
      <c r="C74" s="1001"/>
      <c r="D74" s="1001"/>
      <c r="E74" s="1001"/>
      <c r="F74" s="1001"/>
      <c r="G74" s="1001"/>
      <c r="H74" s="1001"/>
      <c r="I74" s="1001"/>
      <c r="J74" s="1001"/>
      <c r="K74" s="1001"/>
      <c r="L74" s="1001"/>
      <c r="M74" s="1001"/>
      <c r="N74" s="1001"/>
      <c r="O74" s="1001"/>
      <c r="P74" s="1002"/>
      <c r="Q74" s="1003">
        <v>244</v>
      </c>
      <c r="R74" s="997"/>
      <c r="S74" s="997"/>
      <c r="T74" s="997"/>
      <c r="U74" s="997"/>
      <c r="V74" s="997">
        <v>210</v>
      </c>
      <c r="W74" s="997"/>
      <c r="X74" s="997"/>
      <c r="Y74" s="997"/>
      <c r="Z74" s="997"/>
      <c r="AA74" s="997">
        <v>33</v>
      </c>
      <c r="AB74" s="997"/>
      <c r="AC74" s="997"/>
      <c r="AD74" s="997"/>
      <c r="AE74" s="997"/>
      <c r="AF74" s="997">
        <v>33</v>
      </c>
      <c r="AG74" s="997"/>
      <c r="AH74" s="997"/>
      <c r="AI74" s="997"/>
      <c r="AJ74" s="997"/>
      <c r="AK74" s="997" t="s">
        <v>539</v>
      </c>
      <c r="AL74" s="997"/>
      <c r="AM74" s="997"/>
      <c r="AN74" s="997"/>
      <c r="AO74" s="997"/>
      <c r="AP74" s="997" t="s">
        <v>539</v>
      </c>
      <c r="AQ74" s="997"/>
      <c r="AR74" s="997"/>
      <c r="AS74" s="997"/>
      <c r="AT74" s="997"/>
      <c r="AU74" s="997" t="s">
        <v>539</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36" customHeight="1">
      <c r="A75" s="212">
        <v>8</v>
      </c>
      <c r="B75" s="1008" t="s">
        <v>546</v>
      </c>
      <c r="C75" s="1001"/>
      <c r="D75" s="1001"/>
      <c r="E75" s="1001"/>
      <c r="F75" s="1001"/>
      <c r="G75" s="1001"/>
      <c r="H75" s="1001"/>
      <c r="I75" s="1001"/>
      <c r="J75" s="1001"/>
      <c r="K75" s="1001"/>
      <c r="L75" s="1001"/>
      <c r="M75" s="1001"/>
      <c r="N75" s="1001"/>
      <c r="O75" s="1001"/>
      <c r="P75" s="1002"/>
      <c r="Q75" s="1004">
        <v>138</v>
      </c>
      <c r="R75" s="1005"/>
      <c r="S75" s="1005"/>
      <c r="T75" s="1005"/>
      <c r="U75" s="1006"/>
      <c r="V75" s="1007">
        <v>134</v>
      </c>
      <c r="W75" s="1005"/>
      <c r="X75" s="1005"/>
      <c r="Y75" s="1005"/>
      <c r="Z75" s="1006"/>
      <c r="AA75" s="1007">
        <v>4</v>
      </c>
      <c r="AB75" s="1005"/>
      <c r="AC75" s="1005"/>
      <c r="AD75" s="1005"/>
      <c r="AE75" s="1006"/>
      <c r="AF75" s="1007">
        <v>4</v>
      </c>
      <c r="AG75" s="1005"/>
      <c r="AH75" s="1005"/>
      <c r="AI75" s="1005"/>
      <c r="AJ75" s="1006"/>
      <c r="AK75" s="997" t="s">
        <v>539</v>
      </c>
      <c r="AL75" s="997"/>
      <c r="AM75" s="997"/>
      <c r="AN75" s="997"/>
      <c r="AO75" s="997"/>
      <c r="AP75" s="997" t="s">
        <v>539</v>
      </c>
      <c r="AQ75" s="997"/>
      <c r="AR75" s="997"/>
      <c r="AS75" s="997"/>
      <c r="AT75" s="997"/>
      <c r="AU75" s="997" t="s">
        <v>539</v>
      </c>
      <c r="AV75" s="997"/>
      <c r="AW75" s="997"/>
      <c r="AX75" s="997"/>
      <c r="AY75" s="99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36" customHeight="1">
      <c r="A76" s="212">
        <v>9</v>
      </c>
      <c r="B76" s="1008" t="s">
        <v>547</v>
      </c>
      <c r="C76" s="1001"/>
      <c r="D76" s="1001"/>
      <c r="E76" s="1001"/>
      <c r="F76" s="1001"/>
      <c r="G76" s="1001"/>
      <c r="H76" s="1001"/>
      <c r="I76" s="1001"/>
      <c r="J76" s="1001"/>
      <c r="K76" s="1001"/>
      <c r="L76" s="1001"/>
      <c r="M76" s="1001"/>
      <c r="N76" s="1001"/>
      <c r="O76" s="1001"/>
      <c r="P76" s="1002"/>
      <c r="Q76" s="1004">
        <v>147044</v>
      </c>
      <c r="R76" s="1005"/>
      <c r="S76" s="1005"/>
      <c r="T76" s="1005"/>
      <c r="U76" s="1006"/>
      <c r="V76" s="1007">
        <v>146360</v>
      </c>
      <c r="W76" s="1005"/>
      <c r="X76" s="1005"/>
      <c r="Y76" s="1005"/>
      <c r="Z76" s="1006"/>
      <c r="AA76" s="1007">
        <v>684</v>
      </c>
      <c r="AB76" s="1005"/>
      <c r="AC76" s="1005"/>
      <c r="AD76" s="1005"/>
      <c r="AE76" s="1006"/>
      <c r="AF76" s="1007">
        <v>684</v>
      </c>
      <c r="AG76" s="1005"/>
      <c r="AH76" s="1005"/>
      <c r="AI76" s="1005"/>
      <c r="AJ76" s="1006"/>
      <c r="AK76" s="1007">
        <v>884</v>
      </c>
      <c r="AL76" s="1005"/>
      <c r="AM76" s="1005"/>
      <c r="AN76" s="1005"/>
      <c r="AO76" s="1006"/>
      <c r="AP76" s="997" t="s">
        <v>539</v>
      </c>
      <c r="AQ76" s="997"/>
      <c r="AR76" s="997"/>
      <c r="AS76" s="997"/>
      <c r="AT76" s="997"/>
      <c r="AU76" s="997" t="s">
        <v>539</v>
      </c>
      <c r="AV76" s="997"/>
      <c r="AW76" s="997"/>
      <c r="AX76" s="997"/>
      <c r="AY76" s="997"/>
      <c r="AZ76" s="998" t="s">
        <v>551</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891</v>
      </c>
      <c r="AG88" s="985"/>
      <c r="AH88" s="985"/>
      <c r="AI88" s="985"/>
      <c r="AJ88" s="985"/>
      <c r="AK88" s="989"/>
      <c r="AL88" s="989"/>
      <c r="AM88" s="989"/>
      <c r="AN88" s="989"/>
      <c r="AO88" s="989"/>
      <c r="AP88" s="985">
        <v>2856</v>
      </c>
      <c r="AQ88" s="985"/>
      <c r="AR88" s="985"/>
      <c r="AS88" s="985"/>
      <c r="AT88" s="985"/>
      <c r="AU88" s="985">
        <v>2099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561</v>
      </c>
      <c r="CS102" s="977"/>
      <c r="CT102" s="977"/>
      <c r="CU102" s="977"/>
      <c r="CV102" s="978"/>
      <c r="CW102" s="976">
        <v>350</v>
      </c>
      <c r="CX102" s="977"/>
      <c r="CY102" s="977"/>
      <c r="CZ102" s="977"/>
      <c r="DA102" s="978"/>
      <c r="DB102" s="976">
        <v>76</v>
      </c>
      <c r="DC102" s="977"/>
      <c r="DD102" s="977"/>
      <c r="DE102" s="977"/>
      <c r="DF102" s="978"/>
      <c r="DG102" s="976">
        <v>1113</v>
      </c>
      <c r="DH102" s="977"/>
      <c r="DI102" s="977"/>
      <c r="DJ102" s="977"/>
      <c r="DK102" s="978"/>
      <c r="DL102" s="976" t="s">
        <v>571</v>
      </c>
      <c r="DM102" s="977"/>
      <c r="DN102" s="977"/>
      <c r="DO102" s="977"/>
      <c r="DP102" s="978"/>
      <c r="DQ102" s="976" t="s">
        <v>571</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283</v>
      </c>
      <c r="AG109" s="918"/>
      <c r="AH109" s="918"/>
      <c r="AI109" s="918"/>
      <c r="AJ109" s="919"/>
      <c r="AK109" s="920" t="s">
        <v>282</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283</v>
      </c>
      <c r="BW109" s="918"/>
      <c r="BX109" s="918"/>
      <c r="BY109" s="918"/>
      <c r="BZ109" s="919"/>
      <c r="CA109" s="920" t="s">
        <v>282</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283</v>
      </c>
      <c r="DM109" s="918"/>
      <c r="DN109" s="918"/>
      <c r="DO109" s="918"/>
      <c r="DP109" s="919"/>
      <c r="DQ109" s="920" t="s">
        <v>282</v>
      </c>
      <c r="DR109" s="918"/>
      <c r="DS109" s="918"/>
      <c r="DT109" s="918"/>
      <c r="DU109" s="919"/>
      <c r="DV109" s="920" t="s">
        <v>402</v>
      </c>
      <c r="DW109" s="918"/>
      <c r="DX109" s="918"/>
      <c r="DY109" s="918"/>
      <c r="DZ109" s="949"/>
    </row>
    <row r="110" spans="1:131" s="197" customFormat="1" ht="26.25" customHeight="1">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9029451</v>
      </c>
      <c r="AB110" s="903"/>
      <c r="AC110" s="903"/>
      <c r="AD110" s="903"/>
      <c r="AE110" s="904"/>
      <c r="AF110" s="905">
        <v>9459906</v>
      </c>
      <c r="AG110" s="903"/>
      <c r="AH110" s="903"/>
      <c r="AI110" s="903"/>
      <c r="AJ110" s="904"/>
      <c r="AK110" s="905">
        <v>9528359</v>
      </c>
      <c r="AL110" s="903"/>
      <c r="AM110" s="903"/>
      <c r="AN110" s="903"/>
      <c r="AO110" s="904"/>
      <c r="AP110" s="906">
        <v>30.1</v>
      </c>
      <c r="AQ110" s="907"/>
      <c r="AR110" s="907"/>
      <c r="AS110" s="907"/>
      <c r="AT110" s="908"/>
      <c r="AU110" s="950" t="s">
        <v>60</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103133522</v>
      </c>
      <c r="BR110" s="830"/>
      <c r="BS110" s="830"/>
      <c r="BT110" s="830"/>
      <c r="BU110" s="830"/>
      <c r="BV110" s="830">
        <v>111378290</v>
      </c>
      <c r="BW110" s="830"/>
      <c r="BX110" s="830"/>
      <c r="BY110" s="830"/>
      <c r="BZ110" s="830"/>
      <c r="CA110" s="830">
        <v>111729334</v>
      </c>
      <c r="CB110" s="830"/>
      <c r="CC110" s="830"/>
      <c r="CD110" s="830"/>
      <c r="CE110" s="830"/>
      <c r="CF110" s="891">
        <v>352.5</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v>2115048</v>
      </c>
      <c r="BR111" s="801"/>
      <c r="BS111" s="801"/>
      <c r="BT111" s="801"/>
      <c r="BU111" s="801"/>
      <c r="BV111" s="801">
        <v>1813627</v>
      </c>
      <c r="BW111" s="801"/>
      <c r="BX111" s="801"/>
      <c r="BY111" s="801"/>
      <c r="BZ111" s="801"/>
      <c r="CA111" s="801">
        <v>2014228</v>
      </c>
      <c r="CB111" s="801"/>
      <c r="CC111" s="801"/>
      <c r="CD111" s="801"/>
      <c r="CE111" s="801"/>
      <c r="CF111" s="878">
        <v>6.4</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32899445</v>
      </c>
      <c r="BR112" s="801"/>
      <c r="BS112" s="801"/>
      <c r="BT112" s="801"/>
      <c r="BU112" s="801"/>
      <c r="BV112" s="801">
        <v>29834353</v>
      </c>
      <c r="BW112" s="801"/>
      <c r="BX112" s="801"/>
      <c r="BY112" s="801"/>
      <c r="BZ112" s="801"/>
      <c r="CA112" s="801">
        <v>30562275</v>
      </c>
      <c r="CB112" s="801"/>
      <c r="CC112" s="801"/>
      <c r="CD112" s="801"/>
      <c r="CE112" s="801"/>
      <c r="CF112" s="878">
        <v>96.4</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1217</v>
      </c>
      <c r="DH112" s="801"/>
      <c r="DI112" s="801"/>
      <c r="DJ112" s="801"/>
      <c r="DK112" s="801"/>
      <c r="DL112" s="801">
        <v>543</v>
      </c>
      <c r="DM112" s="801"/>
      <c r="DN112" s="801"/>
      <c r="DO112" s="801"/>
      <c r="DP112" s="801"/>
      <c r="DQ112" s="801">
        <v>158</v>
      </c>
      <c r="DR112" s="801"/>
      <c r="DS112" s="801"/>
      <c r="DT112" s="801"/>
      <c r="DU112" s="801"/>
      <c r="DV112" s="853">
        <v>0</v>
      </c>
      <c r="DW112" s="853"/>
      <c r="DX112" s="853"/>
      <c r="DY112" s="853"/>
      <c r="DZ112" s="854"/>
    </row>
    <row r="113" spans="1:130" s="197" customFormat="1" ht="26.25" customHeight="1">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2087021</v>
      </c>
      <c r="AB113" s="939"/>
      <c r="AC113" s="939"/>
      <c r="AD113" s="939"/>
      <c r="AE113" s="940"/>
      <c r="AF113" s="941">
        <v>1901222</v>
      </c>
      <c r="AG113" s="939"/>
      <c r="AH113" s="939"/>
      <c r="AI113" s="939"/>
      <c r="AJ113" s="940"/>
      <c r="AK113" s="941">
        <v>2220079</v>
      </c>
      <c r="AL113" s="939"/>
      <c r="AM113" s="939"/>
      <c r="AN113" s="939"/>
      <c r="AO113" s="940"/>
      <c r="AP113" s="942">
        <v>7</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1009950</v>
      </c>
      <c r="BR113" s="801"/>
      <c r="BS113" s="801"/>
      <c r="BT113" s="801"/>
      <c r="BU113" s="801"/>
      <c r="BV113" s="801">
        <v>2183691</v>
      </c>
      <c r="BW113" s="801"/>
      <c r="BX113" s="801"/>
      <c r="BY113" s="801"/>
      <c r="BZ113" s="801"/>
      <c r="CA113" s="801">
        <v>2098904</v>
      </c>
      <c r="CB113" s="801"/>
      <c r="CC113" s="801"/>
      <c r="CD113" s="801"/>
      <c r="CE113" s="801"/>
      <c r="CF113" s="878">
        <v>6.6</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36647</v>
      </c>
      <c r="AB114" s="814"/>
      <c r="AC114" s="814"/>
      <c r="AD114" s="814"/>
      <c r="AE114" s="815"/>
      <c r="AF114" s="816">
        <v>76410</v>
      </c>
      <c r="AG114" s="814"/>
      <c r="AH114" s="814"/>
      <c r="AI114" s="814"/>
      <c r="AJ114" s="815"/>
      <c r="AK114" s="816">
        <v>109757</v>
      </c>
      <c r="AL114" s="814"/>
      <c r="AM114" s="814"/>
      <c r="AN114" s="814"/>
      <c r="AO114" s="815"/>
      <c r="AP114" s="784">
        <v>0.3</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14905739</v>
      </c>
      <c r="BR114" s="801"/>
      <c r="BS114" s="801"/>
      <c r="BT114" s="801"/>
      <c r="BU114" s="801"/>
      <c r="BV114" s="801">
        <v>13306483</v>
      </c>
      <c r="BW114" s="801"/>
      <c r="BX114" s="801"/>
      <c r="BY114" s="801"/>
      <c r="BZ114" s="801"/>
      <c r="CA114" s="801">
        <v>12246879</v>
      </c>
      <c r="CB114" s="801"/>
      <c r="CC114" s="801"/>
      <c r="CD114" s="801"/>
      <c r="CE114" s="801"/>
      <c r="CF114" s="878">
        <v>38.6</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179823</v>
      </c>
      <c r="AB115" s="939"/>
      <c r="AC115" s="939"/>
      <c r="AD115" s="939"/>
      <c r="AE115" s="940"/>
      <c r="AF115" s="941">
        <v>384193</v>
      </c>
      <c r="AG115" s="939"/>
      <c r="AH115" s="939"/>
      <c r="AI115" s="939"/>
      <c r="AJ115" s="940"/>
      <c r="AK115" s="941">
        <v>384521</v>
      </c>
      <c r="AL115" s="939"/>
      <c r="AM115" s="939"/>
      <c r="AN115" s="939"/>
      <c r="AO115" s="940"/>
      <c r="AP115" s="942">
        <v>1.2</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943236</v>
      </c>
      <c r="DH115" s="814"/>
      <c r="DI115" s="814"/>
      <c r="DJ115" s="814"/>
      <c r="DK115" s="815"/>
      <c r="DL115" s="816">
        <v>826088</v>
      </c>
      <c r="DM115" s="814"/>
      <c r="DN115" s="814"/>
      <c r="DO115" s="814"/>
      <c r="DP115" s="815"/>
      <c r="DQ115" s="816">
        <v>1113913</v>
      </c>
      <c r="DR115" s="814"/>
      <c r="DS115" s="814"/>
      <c r="DT115" s="814"/>
      <c r="DU115" s="815"/>
      <c r="DV115" s="784">
        <v>3.5</v>
      </c>
      <c r="DW115" s="785"/>
      <c r="DX115" s="785"/>
      <c r="DY115" s="785"/>
      <c r="DZ115" s="786"/>
    </row>
    <row r="116" spans="1:130" s="197" customFormat="1" ht="26.25" customHeight="1">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7837</v>
      </c>
      <c r="AB116" s="814"/>
      <c r="AC116" s="814"/>
      <c r="AD116" s="814"/>
      <c r="AE116" s="815"/>
      <c r="AF116" s="816">
        <v>7759</v>
      </c>
      <c r="AG116" s="814"/>
      <c r="AH116" s="814"/>
      <c r="AI116" s="814"/>
      <c r="AJ116" s="815"/>
      <c r="AK116" s="816">
        <v>2284</v>
      </c>
      <c r="AL116" s="814"/>
      <c r="AM116" s="814"/>
      <c r="AN116" s="814"/>
      <c r="AO116" s="815"/>
      <c r="AP116" s="784">
        <v>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965367</v>
      </c>
      <c r="DH116" s="814"/>
      <c r="DI116" s="814"/>
      <c r="DJ116" s="814"/>
      <c r="DK116" s="815"/>
      <c r="DL116" s="816">
        <v>817665</v>
      </c>
      <c r="DM116" s="814"/>
      <c r="DN116" s="814"/>
      <c r="DO116" s="814"/>
      <c r="DP116" s="815"/>
      <c r="DQ116" s="816">
        <v>690259</v>
      </c>
      <c r="DR116" s="814"/>
      <c r="DS116" s="814"/>
      <c r="DT116" s="814"/>
      <c r="DU116" s="815"/>
      <c r="DV116" s="784">
        <v>2.2000000000000002</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11340779</v>
      </c>
      <c r="AB117" s="925"/>
      <c r="AC117" s="925"/>
      <c r="AD117" s="925"/>
      <c r="AE117" s="926"/>
      <c r="AF117" s="928">
        <v>11829490</v>
      </c>
      <c r="AG117" s="925"/>
      <c r="AH117" s="925"/>
      <c r="AI117" s="925"/>
      <c r="AJ117" s="926"/>
      <c r="AK117" s="928">
        <v>12245000</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429</v>
      </c>
      <c r="BR117" s="888"/>
      <c r="BS117" s="888"/>
      <c r="BT117" s="888"/>
      <c r="BU117" s="888"/>
      <c r="BV117" s="888" t="s">
        <v>429</v>
      </c>
      <c r="BW117" s="888"/>
      <c r="BX117" s="888"/>
      <c r="BY117" s="888"/>
      <c r="BZ117" s="888"/>
      <c r="CA117" s="888" t="s">
        <v>429</v>
      </c>
      <c r="CB117" s="888"/>
      <c r="CC117" s="888"/>
      <c r="CD117" s="888"/>
      <c r="CE117" s="888"/>
      <c r="CF117" s="878" t="s">
        <v>429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429</v>
      </c>
      <c r="DH117" s="814"/>
      <c r="DI117" s="814"/>
      <c r="DJ117" s="814"/>
      <c r="DK117" s="815"/>
      <c r="DL117" s="816" t="s">
        <v>429</v>
      </c>
      <c r="DM117" s="814"/>
      <c r="DN117" s="814"/>
      <c r="DO117" s="814"/>
      <c r="DP117" s="815"/>
      <c r="DQ117" s="816" t="s">
        <v>429</v>
      </c>
      <c r="DR117" s="814"/>
      <c r="DS117" s="814"/>
      <c r="DT117" s="814"/>
      <c r="DU117" s="815"/>
      <c r="DV117" s="784" t="s">
        <v>429</v>
      </c>
      <c r="DW117" s="785"/>
      <c r="DX117" s="785"/>
      <c r="DY117" s="785"/>
      <c r="DZ117" s="786"/>
    </row>
    <row r="118" spans="1:130" s="197" customFormat="1" ht="26.25" customHeight="1">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283</v>
      </c>
      <c r="AG118" s="918"/>
      <c r="AH118" s="918"/>
      <c r="AI118" s="918"/>
      <c r="AJ118" s="919"/>
      <c r="AK118" s="920" t="s">
        <v>282</v>
      </c>
      <c r="AL118" s="918"/>
      <c r="AM118" s="918"/>
      <c r="AN118" s="918"/>
      <c r="AO118" s="919"/>
      <c r="AP118" s="921" t="s">
        <v>402</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431</v>
      </c>
      <c r="BP118" s="868"/>
      <c r="BQ118" s="887">
        <v>154063704</v>
      </c>
      <c r="BR118" s="888"/>
      <c r="BS118" s="888"/>
      <c r="BT118" s="888"/>
      <c r="BU118" s="888"/>
      <c r="BV118" s="888">
        <v>158516444</v>
      </c>
      <c r="BW118" s="888"/>
      <c r="BX118" s="888"/>
      <c r="BY118" s="888"/>
      <c r="BZ118" s="888"/>
      <c r="CA118" s="888">
        <v>158651620</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4462317</v>
      </c>
      <c r="BR119" s="830"/>
      <c r="BS119" s="830"/>
      <c r="BT119" s="830"/>
      <c r="BU119" s="830"/>
      <c r="BV119" s="830">
        <v>5025862</v>
      </c>
      <c r="BW119" s="830"/>
      <c r="BX119" s="830"/>
      <c r="BY119" s="830"/>
      <c r="BZ119" s="830"/>
      <c r="CA119" s="830">
        <v>5416348</v>
      </c>
      <c r="CB119" s="830"/>
      <c r="CC119" s="830"/>
      <c r="CD119" s="830"/>
      <c r="CE119" s="830"/>
      <c r="CF119" s="891">
        <v>17.100000000000001</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205228</v>
      </c>
      <c r="DH119" s="747"/>
      <c r="DI119" s="747"/>
      <c r="DJ119" s="747"/>
      <c r="DK119" s="748"/>
      <c r="DL119" s="749">
        <v>169331</v>
      </c>
      <c r="DM119" s="747"/>
      <c r="DN119" s="747"/>
      <c r="DO119" s="747"/>
      <c r="DP119" s="748"/>
      <c r="DQ119" s="749">
        <v>209898</v>
      </c>
      <c r="DR119" s="747"/>
      <c r="DS119" s="747"/>
      <c r="DT119" s="747"/>
      <c r="DU119" s="748"/>
      <c r="DV119" s="837">
        <v>0.7</v>
      </c>
      <c r="DW119" s="838"/>
      <c r="DX119" s="838"/>
      <c r="DY119" s="838"/>
      <c r="DZ119" s="839"/>
    </row>
    <row r="120" spans="1:130" s="197" customFormat="1" ht="26.25" customHeight="1">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2143012</v>
      </c>
      <c r="BR120" s="801"/>
      <c r="BS120" s="801"/>
      <c r="BT120" s="801"/>
      <c r="BU120" s="801"/>
      <c r="BV120" s="801">
        <v>2302321</v>
      </c>
      <c r="BW120" s="801"/>
      <c r="BX120" s="801"/>
      <c r="BY120" s="801"/>
      <c r="BZ120" s="801"/>
      <c r="CA120" s="801">
        <v>2159853</v>
      </c>
      <c r="CB120" s="801"/>
      <c r="CC120" s="801"/>
      <c r="CD120" s="801"/>
      <c r="CE120" s="801"/>
      <c r="CF120" s="878">
        <v>6.8</v>
      </c>
      <c r="CG120" s="879"/>
      <c r="CH120" s="879"/>
      <c r="CI120" s="879"/>
      <c r="CJ120" s="879"/>
      <c r="CK120" s="880" t="s">
        <v>437</v>
      </c>
      <c r="CL120" s="840"/>
      <c r="CM120" s="840"/>
      <c r="CN120" s="840"/>
      <c r="CO120" s="841"/>
      <c r="CP120" s="884" t="s">
        <v>384</v>
      </c>
      <c r="CQ120" s="885"/>
      <c r="CR120" s="885"/>
      <c r="CS120" s="885"/>
      <c r="CT120" s="885"/>
      <c r="CU120" s="885"/>
      <c r="CV120" s="885"/>
      <c r="CW120" s="885"/>
      <c r="CX120" s="885"/>
      <c r="CY120" s="885"/>
      <c r="CZ120" s="885"/>
      <c r="DA120" s="885"/>
      <c r="DB120" s="885"/>
      <c r="DC120" s="885"/>
      <c r="DD120" s="885"/>
      <c r="DE120" s="885"/>
      <c r="DF120" s="886"/>
      <c r="DG120" s="829">
        <v>21689047</v>
      </c>
      <c r="DH120" s="830"/>
      <c r="DI120" s="830"/>
      <c r="DJ120" s="830"/>
      <c r="DK120" s="830"/>
      <c r="DL120" s="830">
        <v>20090861</v>
      </c>
      <c r="DM120" s="830"/>
      <c r="DN120" s="830"/>
      <c r="DO120" s="830"/>
      <c r="DP120" s="830"/>
      <c r="DQ120" s="830">
        <v>21468567</v>
      </c>
      <c r="DR120" s="830"/>
      <c r="DS120" s="830"/>
      <c r="DT120" s="830"/>
      <c r="DU120" s="830"/>
      <c r="DV120" s="831">
        <v>67.7</v>
      </c>
      <c r="DW120" s="831"/>
      <c r="DX120" s="831"/>
      <c r="DY120" s="831"/>
      <c r="DZ120" s="832"/>
    </row>
    <row r="121" spans="1:130" s="197" customFormat="1" ht="26.25" customHeight="1">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92853162</v>
      </c>
      <c r="BR121" s="888"/>
      <c r="BS121" s="888"/>
      <c r="BT121" s="888"/>
      <c r="BU121" s="888"/>
      <c r="BV121" s="888">
        <v>96934337</v>
      </c>
      <c r="BW121" s="888"/>
      <c r="BX121" s="888"/>
      <c r="BY121" s="888"/>
      <c r="BZ121" s="888"/>
      <c r="CA121" s="888">
        <v>96761622</v>
      </c>
      <c r="CB121" s="888"/>
      <c r="CC121" s="888"/>
      <c r="CD121" s="888"/>
      <c r="CE121" s="888"/>
      <c r="CF121" s="889">
        <v>305.2</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8506902</v>
      </c>
      <c r="DH121" s="801"/>
      <c r="DI121" s="801"/>
      <c r="DJ121" s="801"/>
      <c r="DK121" s="801"/>
      <c r="DL121" s="801">
        <v>8231338</v>
      </c>
      <c r="DM121" s="801"/>
      <c r="DN121" s="801"/>
      <c r="DO121" s="801"/>
      <c r="DP121" s="801"/>
      <c r="DQ121" s="801">
        <v>7717273</v>
      </c>
      <c r="DR121" s="801"/>
      <c r="DS121" s="801"/>
      <c r="DT121" s="801"/>
      <c r="DU121" s="801"/>
      <c r="DV121" s="853">
        <v>24.3</v>
      </c>
      <c r="DW121" s="853"/>
      <c r="DX121" s="853"/>
      <c r="DY121" s="853"/>
      <c r="DZ121" s="854"/>
    </row>
    <row r="122" spans="1:130" s="197" customFormat="1" ht="26.25" customHeight="1">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440</v>
      </c>
      <c r="BP122" s="868"/>
      <c r="BQ122" s="869">
        <v>99458491</v>
      </c>
      <c r="BR122" s="870"/>
      <c r="BS122" s="870"/>
      <c r="BT122" s="870"/>
      <c r="BU122" s="870"/>
      <c r="BV122" s="870">
        <v>104262520</v>
      </c>
      <c r="BW122" s="870"/>
      <c r="BX122" s="870"/>
      <c r="BY122" s="870"/>
      <c r="BZ122" s="870"/>
      <c r="CA122" s="870">
        <v>104337823</v>
      </c>
      <c r="CB122" s="870"/>
      <c r="CC122" s="870"/>
      <c r="CD122" s="870"/>
      <c r="CE122" s="870"/>
      <c r="CF122" s="773"/>
      <c r="CG122" s="774"/>
      <c r="CH122" s="774"/>
      <c r="CI122" s="774"/>
      <c r="CJ122" s="871"/>
      <c r="CK122" s="881"/>
      <c r="CL122" s="842"/>
      <c r="CM122" s="842"/>
      <c r="CN122" s="842"/>
      <c r="CO122" s="843"/>
      <c r="CP122" s="858" t="s">
        <v>376</v>
      </c>
      <c r="CQ122" s="859"/>
      <c r="CR122" s="859"/>
      <c r="CS122" s="859"/>
      <c r="CT122" s="859"/>
      <c r="CU122" s="859"/>
      <c r="CV122" s="859"/>
      <c r="CW122" s="859"/>
      <c r="CX122" s="859"/>
      <c r="CY122" s="859"/>
      <c r="CZ122" s="859"/>
      <c r="DA122" s="859"/>
      <c r="DB122" s="859"/>
      <c r="DC122" s="859"/>
      <c r="DD122" s="859"/>
      <c r="DE122" s="859"/>
      <c r="DF122" s="860"/>
      <c r="DG122" s="800">
        <v>903404</v>
      </c>
      <c r="DH122" s="801"/>
      <c r="DI122" s="801"/>
      <c r="DJ122" s="801"/>
      <c r="DK122" s="801"/>
      <c r="DL122" s="801">
        <v>806037</v>
      </c>
      <c r="DM122" s="801"/>
      <c r="DN122" s="801"/>
      <c r="DO122" s="801"/>
      <c r="DP122" s="801"/>
      <c r="DQ122" s="801">
        <v>674143</v>
      </c>
      <c r="DR122" s="801"/>
      <c r="DS122" s="801"/>
      <c r="DT122" s="801"/>
      <c r="DU122" s="801"/>
      <c r="DV122" s="853">
        <v>2.1</v>
      </c>
      <c r="DW122" s="853"/>
      <c r="DX122" s="853"/>
      <c r="DY122" s="853"/>
      <c r="DZ122" s="854"/>
    </row>
    <row r="123" spans="1:130" s="197" customFormat="1" ht="26.25" customHeight="1" thickBot="1">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v>139346</v>
      </c>
      <c r="AB123" s="814"/>
      <c r="AC123" s="814"/>
      <c r="AD123" s="814"/>
      <c r="AE123" s="815"/>
      <c r="AF123" s="816">
        <v>137865</v>
      </c>
      <c r="AG123" s="814"/>
      <c r="AH123" s="814"/>
      <c r="AI123" s="814"/>
      <c r="AJ123" s="815"/>
      <c r="AK123" s="816">
        <v>128482</v>
      </c>
      <c r="AL123" s="814"/>
      <c r="AM123" s="814"/>
      <c r="AN123" s="814"/>
      <c r="AO123" s="815"/>
      <c r="AP123" s="784">
        <v>0.4</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174.1</v>
      </c>
      <c r="BR123" s="862"/>
      <c r="BS123" s="862"/>
      <c r="BT123" s="862"/>
      <c r="BU123" s="862"/>
      <c r="BV123" s="862">
        <v>175.1</v>
      </c>
      <c r="BW123" s="862"/>
      <c r="BX123" s="862"/>
      <c r="BY123" s="862"/>
      <c r="BZ123" s="862"/>
      <c r="CA123" s="862">
        <v>171.3</v>
      </c>
      <c r="CB123" s="862"/>
      <c r="CC123" s="862"/>
      <c r="CD123" s="862"/>
      <c r="CE123" s="862"/>
      <c r="CF123" s="760"/>
      <c r="CG123" s="761"/>
      <c r="CH123" s="761"/>
      <c r="CI123" s="761"/>
      <c r="CJ123" s="863"/>
      <c r="CK123" s="881"/>
      <c r="CL123" s="842"/>
      <c r="CM123" s="842"/>
      <c r="CN123" s="842"/>
      <c r="CO123" s="843"/>
      <c r="CP123" s="858" t="s">
        <v>382</v>
      </c>
      <c r="CQ123" s="859"/>
      <c r="CR123" s="859"/>
      <c r="CS123" s="859"/>
      <c r="CT123" s="859"/>
      <c r="CU123" s="859"/>
      <c r="CV123" s="859"/>
      <c r="CW123" s="859"/>
      <c r="CX123" s="859"/>
      <c r="CY123" s="859"/>
      <c r="CZ123" s="859"/>
      <c r="DA123" s="859"/>
      <c r="DB123" s="859"/>
      <c r="DC123" s="859"/>
      <c r="DD123" s="859"/>
      <c r="DE123" s="859"/>
      <c r="DF123" s="860"/>
      <c r="DG123" s="813">
        <v>646225</v>
      </c>
      <c r="DH123" s="814"/>
      <c r="DI123" s="814"/>
      <c r="DJ123" s="814"/>
      <c r="DK123" s="815"/>
      <c r="DL123" s="816">
        <v>628979</v>
      </c>
      <c r="DM123" s="814"/>
      <c r="DN123" s="814"/>
      <c r="DO123" s="814"/>
      <c r="DP123" s="815"/>
      <c r="DQ123" s="816">
        <v>610902</v>
      </c>
      <c r="DR123" s="814"/>
      <c r="DS123" s="814"/>
      <c r="DT123" s="814"/>
      <c r="DU123" s="815"/>
      <c r="DV123" s="784">
        <v>1.9</v>
      </c>
      <c r="DW123" s="785"/>
      <c r="DX123" s="785"/>
      <c r="DY123" s="785"/>
      <c r="DZ123" s="786"/>
    </row>
    <row r="124" spans="1:130" s="197" customFormat="1" ht="26.25" customHeight="1">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v>1153867</v>
      </c>
      <c r="DH124" s="747"/>
      <c r="DI124" s="747"/>
      <c r="DJ124" s="747"/>
      <c r="DK124" s="748"/>
      <c r="DL124" s="749">
        <v>77138</v>
      </c>
      <c r="DM124" s="747"/>
      <c r="DN124" s="747"/>
      <c r="DO124" s="747"/>
      <c r="DP124" s="748"/>
      <c r="DQ124" s="749">
        <v>91390</v>
      </c>
      <c r="DR124" s="747"/>
      <c r="DS124" s="747"/>
      <c r="DT124" s="747"/>
      <c r="DU124" s="748"/>
      <c r="DV124" s="837">
        <v>0.3</v>
      </c>
      <c r="DW124" s="838"/>
      <c r="DX124" s="838"/>
      <c r="DY124" s="838"/>
      <c r="DZ124" s="839"/>
    </row>
    <row r="125" spans="1:130" s="197" customFormat="1" ht="26.25" customHeight="1" thickBot="1">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11636</v>
      </c>
      <c r="AB126" s="814"/>
      <c r="AC126" s="814"/>
      <c r="AD126" s="814"/>
      <c r="AE126" s="815"/>
      <c r="AF126" s="816">
        <v>219132</v>
      </c>
      <c r="AG126" s="814"/>
      <c r="AH126" s="814"/>
      <c r="AI126" s="814"/>
      <c r="AJ126" s="815"/>
      <c r="AK126" s="816">
        <v>238100</v>
      </c>
      <c r="AL126" s="814"/>
      <c r="AM126" s="814"/>
      <c r="AN126" s="814"/>
      <c r="AO126" s="815"/>
      <c r="AP126" s="784">
        <v>0.8</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28841</v>
      </c>
      <c r="AB127" s="814"/>
      <c r="AC127" s="814"/>
      <c r="AD127" s="814"/>
      <c r="AE127" s="815"/>
      <c r="AF127" s="816">
        <v>27196</v>
      </c>
      <c r="AG127" s="814"/>
      <c r="AH127" s="814"/>
      <c r="AI127" s="814"/>
      <c r="AJ127" s="815"/>
      <c r="AK127" s="816">
        <v>17939</v>
      </c>
      <c r="AL127" s="814"/>
      <c r="AM127" s="814"/>
      <c r="AN127" s="814"/>
      <c r="AO127" s="815"/>
      <c r="AP127" s="784">
        <v>0.1</v>
      </c>
      <c r="AQ127" s="785"/>
      <c r="AR127" s="785"/>
      <c r="AS127" s="785"/>
      <c r="AT127" s="786"/>
      <c r="AU127" s="233"/>
      <c r="AV127" s="233"/>
      <c r="AW127" s="233"/>
      <c r="AX127" s="787" t="s">
        <v>451</v>
      </c>
      <c r="AY127" s="788"/>
      <c r="AZ127" s="788"/>
      <c r="BA127" s="788"/>
      <c r="BB127" s="788"/>
      <c r="BC127" s="788"/>
      <c r="BD127" s="788"/>
      <c r="BE127" s="789"/>
      <c r="BF127" s="790" t="s">
        <v>108</v>
      </c>
      <c r="BG127" s="791"/>
      <c r="BH127" s="791"/>
      <c r="BI127" s="791"/>
      <c r="BJ127" s="791"/>
      <c r="BK127" s="791"/>
      <c r="BL127" s="792"/>
      <c r="BM127" s="790">
        <v>11.5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231529</v>
      </c>
      <c r="AB128" s="754"/>
      <c r="AC128" s="754"/>
      <c r="AD128" s="754"/>
      <c r="AE128" s="755"/>
      <c r="AF128" s="756">
        <v>226922</v>
      </c>
      <c r="AG128" s="754"/>
      <c r="AH128" s="754"/>
      <c r="AI128" s="754"/>
      <c r="AJ128" s="755"/>
      <c r="AK128" s="756">
        <v>222028</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108</v>
      </c>
      <c r="BG128" s="821"/>
      <c r="BH128" s="821"/>
      <c r="BI128" s="821"/>
      <c r="BJ128" s="821"/>
      <c r="BK128" s="821"/>
      <c r="BL128" s="822"/>
      <c r="BM128" s="820">
        <v>16.5</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37911192</v>
      </c>
      <c r="AB129" s="814"/>
      <c r="AC129" s="814"/>
      <c r="AD129" s="814"/>
      <c r="AE129" s="815"/>
      <c r="AF129" s="816">
        <v>37957099</v>
      </c>
      <c r="AG129" s="814"/>
      <c r="AH129" s="814"/>
      <c r="AI129" s="814"/>
      <c r="AJ129" s="815"/>
      <c r="AK129" s="816">
        <v>38515336</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15.2</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6560157</v>
      </c>
      <c r="AB130" s="814"/>
      <c r="AC130" s="814"/>
      <c r="AD130" s="814"/>
      <c r="AE130" s="815"/>
      <c r="AF130" s="816">
        <v>6976235</v>
      </c>
      <c r="AG130" s="814"/>
      <c r="AH130" s="814"/>
      <c r="AI130" s="814"/>
      <c r="AJ130" s="815"/>
      <c r="AK130" s="816">
        <v>6815939</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171.3</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31351035</v>
      </c>
      <c r="AB131" s="747"/>
      <c r="AC131" s="747"/>
      <c r="AD131" s="747"/>
      <c r="AE131" s="748"/>
      <c r="AF131" s="749">
        <v>30980864</v>
      </c>
      <c r="AG131" s="747"/>
      <c r="AH131" s="747"/>
      <c r="AI131" s="747"/>
      <c r="AJ131" s="748"/>
      <c r="AK131" s="749">
        <v>31699397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14.510184430000001</v>
      </c>
      <c r="AB132" s="770"/>
      <c r="AC132" s="770"/>
      <c r="AD132" s="770"/>
      <c r="AE132" s="771"/>
      <c r="AF132" s="772">
        <v>14.93287276</v>
      </c>
      <c r="AG132" s="770"/>
      <c r="AH132" s="770"/>
      <c r="AI132" s="770"/>
      <c r="AJ132" s="771"/>
      <c r="AK132" s="772">
        <v>16.426284070000001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15.5</v>
      </c>
      <c r="AB133" s="779"/>
      <c r="AC133" s="779"/>
      <c r="AD133" s="779"/>
      <c r="AE133" s="780"/>
      <c r="AF133" s="778">
        <v>15.1</v>
      </c>
      <c r="AG133" s="779"/>
      <c r="AH133" s="779"/>
      <c r="AI133" s="779"/>
      <c r="AJ133" s="780"/>
      <c r="AK133" s="778">
        <v>15.2</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9"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7" workbookViewId="0">
      <selection activeCell="AC6" sqref="AC6:AL8"/>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52" t="s">
        <v>467</v>
      </c>
      <c r="L7" s="254"/>
      <c r="M7" s="255" t="s">
        <v>468</v>
      </c>
      <c r="N7" s="256"/>
    </row>
    <row r="8" spans="1:16">
      <c r="A8" s="248"/>
      <c r="B8" s="244"/>
      <c r="C8" s="244"/>
      <c r="D8" s="244"/>
      <c r="E8" s="244"/>
      <c r="F8" s="244"/>
      <c r="G8" s="257"/>
      <c r="H8" s="258"/>
      <c r="I8" s="258"/>
      <c r="J8" s="259"/>
      <c r="K8" s="1153"/>
      <c r="L8" s="260" t="s">
        <v>469</v>
      </c>
      <c r="M8" s="261" t="s">
        <v>470</v>
      </c>
      <c r="N8" s="262" t="s">
        <v>471</v>
      </c>
    </row>
    <row r="9" spans="1:16">
      <c r="A9" s="248"/>
      <c r="B9" s="244"/>
      <c r="C9" s="244"/>
      <c r="D9" s="244"/>
      <c r="E9" s="244"/>
      <c r="F9" s="244"/>
      <c r="G9" s="1166" t="s">
        <v>472</v>
      </c>
      <c r="H9" s="1167"/>
      <c r="I9" s="1167"/>
      <c r="J9" s="1168"/>
      <c r="K9" s="263">
        <v>10366650</v>
      </c>
      <c r="L9" s="264">
        <v>59275</v>
      </c>
      <c r="M9" s="265">
        <v>58488</v>
      </c>
      <c r="N9" s="266">
        <v>1.3</v>
      </c>
    </row>
    <row r="10" spans="1:16">
      <c r="A10" s="248"/>
      <c r="B10" s="244"/>
      <c r="C10" s="244"/>
      <c r="D10" s="244"/>
      <c r="E10" s="244"/>
      <c r="F10" s="244"/>
      <c r="G10" s="1166" t="s">
        <v>473</v>
      </c>
      <c r="H10" s="1167"/>
      <c r="I10" s="1167"/>
      <c r="J10" s="1168"/>
      <c r="K10" s="267">
        <v>799177</v>
      </c>
      <c r="L10" s="268">
        <v>4570</v>
      </c>
      <c r="M10" s="269">
        <v>4220</v>
      </c>
      <c r="N10" s="270">
        <v>8.3000000000000007</v>
      </c>
    </row>
    <row r="11" spans="1:16" ht="13.5" customHeight="1">
      <c r="A11" s="248"/>
      <c r="B11" s="244"/>
      <c r="C11" s="244"/>
      <c r="D11" s="244"/>
      <c r="E11" s="244"/>
      <c r="F11" s="244"/>
      <c r="G11" s="1166" t="s">
        <v>474</v>
      </c>
      <c r="H11" s="1167"/>
      <c r="I11" s="1167"/>
      <c r="J11" s="1168"/>
      <c r="K11" s="267">
        <v>70508</v>
      </c>
      <c r="L11" s="268">
        <v>403</v>
      </c>
      <c r="M11" s="269">
        <v>3174</v>
      </c>
      <c r="N11" s="270">
        <v>-87.3</v>
      </c>
    </row>
    <row r="12" spans="1:16" ht="13.5" customHeight="1">
      <c r="A12" s="248"/>
      <c r="B12" s="244"/>
      <c r="C12" s="244"/>
      <c r="D12" s="244"/>
      <c r="E12" s="244"/>
      <c r="F12" s="244"/>
      <c r="G12" s="1166" t="s">
        <v>475</v>
      </c>
      <c r="H12" s="1167"/>
      <c r="I12" s="1167"/>
      <c r="J12" s="1168"/>
      <c r="K12" s="267">
        <v>346149</v>
      </c>
      <c r="L12" s="268">
        <v>1979</v>
      </c>
      <c r="M12" s="269">
        <v>596</v>
      </c>
      <c r="N12" s="270">
        <v>232</v>
      </c>
    </row>
    <row r="13" spans="1:16" ht="13.5" customHeight="1">
      <c r="A13" s="248"/>
      <c r="B13" s="244"/>
      <c r="C13" s="244"/>
      <c r="D13" s="244"/>
      <c r="E13" s="244"/>
      <c r="F13" s="244"/>
      <c r="G13" s="1166" t="s">
        <v>476</v>
      </c>
      <c r="H13" s="1167"/>
      <c r="I13" s="1167"/>
      <c r="J13" s="1168"/>
      <c r="K13" s="267" t="s">
        <v>477</v>
      </c>
      <c r="L13" s="268" t="s">
        <v>477</v>
      </c>
      <c r="M13" s="269" t="s">
        <v>477</v>
      </c>
      <c r="N13" s="270" t="s">
        <v>477</v>
      </c>
    </row>
    <row r="14" spans="1:16" ht="13.5" customHeight="1">
      <c r="A14" s="248"/>
      <c r="B14" s="244"/>
      <c r="C14" s="244"/>
      <c r="D14" s="244"/>
      <c r="E14" s="244"/>
      <c r="F14" s="244"/>
      <c r="G14" s="1166" t="s">
        <v>478</v>
      </c>
      <c r="H14" s="1167"/>
      <c r="I14" s="1167"/>
      <c r="J14" s="1168"/>
      <c r="K14" s="267">
        <v>315778</v>
      </c>
      <c r="L14" s="268">
        <v>1806</v>
      </c>
      <c r="M14" s="269">
        <v>2056</v>
      </c>
      <c r="N14" s="270">
        <v>-12.2</v>
      </c>
    </row>
    <row r="15" spans="1:16" ht="13.5" customHeight="1">
      <c r="A15" s="248"/>
      <c r="B15" s="244"/>
      <c r="C15" s="244"/>
      <c r="D15" s="244"/>
      <c r="E15" s="244"/>
      <c r="F15" s="244"/>
      <c r="G15" s="1166" t="s">
        <v>479</v>
      </c>
      <c r="H15" s="1167"/>
      <c r="I15" s="1167"/>
      <c r="J15" s="1168"/>
      <c r="K15" s="267">
        <v>173401</v>
      </c>
      <c r="L15" s="268">
        <v>991</v>
      </c>
      <c r="M15" s="269">
        <v>1810</v>
      </c>
      <c r="N15" s="270">
        <v>-45.2</v>
      </c>
    </row>
    <row r="16" spans="1:16">
      <c r="A16" s="248"/>
      <c r="B16" s="244"/>
      <c r="C16" s="244"/>
      <c r="D16" s="244"/>
      <c r="E16" s="244"/>
      <c r="F16" s="244"/>
      <c r="G16" s="1169" t="s">
        <v>480</v>
      </c>
      <c r="H16" s="1170"/>
      <c r="I16" s="1170"/>
      <c r="J16" s="1171"/>
      <c r="K16" s="268">
        <v>-1597201</v>
      </c>
      <c r="L16" s="268">
        <v>-9132</v>
      </c>
      <c r="M16" s="269">
        <v>-6230</v>
      </c>
      <c r="N16" s="270">
        <v>46.6</v>
      </c>
    </row>
    <row r="17" spans="1:16">
      <c r="A17" s="248"/>
      <c r="B17" s="244"/>
      <c r="C17" s="244"/>
      <c r="D17" s="244"/>
      <c r="E17" s="244"/>
      <c r="F17" s="244"/>
      <c r="G17" s="1169" t="s">
        <v>166</v>
      </c>
      <c r="H17" s="1170"/>
      <c r="I17" s="1170"/>
      <c r="J17" s="1171"/>
      <c r="K17" s="268">
        <v>10474462</v>
      </c>
      <c r="L17" s="268">
        <v>59891</v>
      </c>
      <c r="M17" s="269">
        <v>64113</v>
      </c>
      <c r="N17" s="270">
        <v>-6.6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3" t="s">
        <v>485</v>
      </c>
      <c r="H21" s="1164"/>
      <c r="I21" s="1164"/>
      <c r="J21" s="1165"/>
      <c r="K21" s="280">
        <v>7.22</v>
      </c>
      <c r="L21" s="281">
        <v>6.48</v>
      </c>
      <c r="M21" s="282">
        <v>0.74</v>
      </c>
      <c r="N21" s="249"/>
      <c r="O21" s="283"/>
      <c r="P21" s="279"/>
    </row>
    <row r="22" spans="1:16" s="284" customFormat="1">
      <c r="A22" s="279"/>
      <c r="B22" s="249"/>
      <c r="C22" s="249"/>
      <c r="D22" s="249"/>
      <c r="E22" s="249"/>
      <c r="F22" s="249"/>
      <c r="G22" s="1163" t="s">
        <v>486</v>
      </c>
      <c r="H22" s="1164"/>
      <c r="I22" s="1164"/>
      <c r="J22" s="1165"/>
      <c r="K22" s="285">
        <v>102.2</v>
      </c>
      <c r="L22" s="286">
        <v>99.3</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52" t="s">
        <v>467</v>
      </c>
      <c r="L30" s="254"/>
      <c r="M30" s="255" t="s">
        <v>468</v>
      </c>
      <c r="N30" s="256"/>
    </row>
    <row r="31" spans="1:16">
      <c r="A31" s="248"/>
      <c r="B31" s="244"/>
      <c r="C31" s="244"/>
      <c r="D31" s="244"/>
      <c r="E31" s="244"/>
      <c r="F31" s="244"/>
      <c r="G31" s="257"/>
      <c r="H31" s="258"/>
      <c r="I31" s="258"/>
      <c r="J31" s="259"/>
      <c r="K31" s="1153"/>
      <c r="L31" s="260" t="s">
        <v>469</v>
      </c>
      <c r="M31" s="261" t="s">
        <v>470</v>
      </c>
      <c r="N31" s="262" t="s">
        <v>471</v>
      </c>
    </row>
    <row r="32" spans="1:16" ht="27" customHeight="1">
      <c r="A32" s="248"/>
      <c r="B32" s="244"/>
      <c r="C32" s="244"/>
      <c r="D32" s="244"/>
      <c r="E32" s="244"/>
      <c r="F32" s="244"/>
      <c r="G32" s="1154" t="s">
        <v>490</v>
      </c>
      <c r="H32" s="1155"/>
      <c r="I32" s="1155"/>
      <c r="J32" s="1156"/>
      <c r="K32" s="294">
        <v>9528359</v>
      </c>
      <c r="L32" s="294">
        <v>54481</v>
      </c>
      <c r="M32" s="295">
        <v>36111</v>
      </c>
      <c r="N32" s="296">
        <v>50.9</v>
      </c>
    </row>
    <row r="33" spans="1:16" ht="13.5" customHeight="1">
      <c r="A33" s="248"/>
      <c r="B33" s="244"/>
      <c r="C33" s="244"/>
      <c r="D33" s="244"/>
      <c r="E33" s="244"/>
      <c r="F33" s="244"/>
      <c r="G33" s="1154" t="s">
        <v>491</v>
      </c>
      <c r="H33" s="1155"/>
      <c r="I33" s="1155"/>
      <c r="J33" s="1156"/>
      <c r="K33" s="294" t="s">
        <v>477</v>
      </c>
      <c r="L33" s="294" t="s">
        <v>477</v>
      </c>
      <c r="M33" s="295" t="s">
        <v>477</v>
      </c>
      <c r="N33" s="296" t="s">
        <v>477</v>
      </c>
    </row>
    <row r="34" spans="1:16" ht="27" customHeight="1">
      <c r="A34" s="248"/>
      <c r="B34" s="244"/>
      <c r="C34" s="244"/>
      <c r="D34" s="244"/>
      <c r="E34" s="244"/>
      <c r="F34" s="244"/>
      <c r="G34" s="1154" t="s">
        <v>492</v>
      </c>
      <c r="H34" s="1155"/>
      <c r="I34" s="1155"/>
      <c r="J34" s="1156"/>
      <c r="K34" s="294" t="s">
        <v>477</v>
      </c>
      <c r="L34" s="294" t="s">
        <v>477</v>
      </c>
      <c r="M34" s="295">
        <v>30</v>
      </c>
      <c r="N34" s="296" t="s">
        <v>477</v>
      </c>
    </row>
    <row r="35" spans="1:16" ht="27" customHeight="1">
      <c r="A35" s="248"/>
      <c r="B35" s="244"/>
      <c r="C35" s="244"/>
      <c r="D35" s="244"/>
      <c r="E35" s="244"/>
      <c r="F35" s="244"/>
      <c r="G35" s="1154" t="s">
        <v>493</v>
      </c>
      <c r="H35" s="1155"/>
      <c r="I35" s="1155"/>
      <c r="J35" s="1156"/>
      <c r="K35" s="294">
        <v>2220079</v>
      </c>
      <c r="L35" s="294">
        <v>12694</v>
      </c>
      <c r="M35" s="295">
        <v>12609</v>
      </c>
      <c r="N35" s="296">
        <v>0.7</v>
      </c>
    </row>
    <row r="36" spans="1:16" ht="27" customHeight="1">
      <c r="A36" s="248"/>
      <c r="B36" s="244"/>
      <c r="C36" s="244"/>
      <c r="D36" s="244"/>
      <c r="E36" s="244"/>
      <c r="F36" s="244"/>
      <c r="G36" s="1154" t="s">
        <v>494</v>
      </c>
      <c r="H36" s="1155"/>
      <c r="I36" s="1155"/>
      <c r="J36" s="1156"/>
      <c r="K36" s="294">
        <v>109757</v>
      </c>
      <c r="L36" s="294">
        <v>628</v>
      </c>
      <c r="M36" s="295">
        <v>815</v>
      </c>
      <c r="N36" s="296">
        <v>-22.9</v>
      </c>
    </row>
    <row r="37" spans="1:16" ht="13.5" customHeight="1">
      <c r="A37" s="248"/>
      <c r="B37" s="244"/>
      <c r="C37" s="244"/>
      <c r="D37" s="244"/>
      <c r="E37" s="244"/>
      <c r="F37" s="244"/>
      <c r="G37" s="1154" t="s">
        <v>495</v>
      </c>
      <c r="H37" s="1155"/>
      <c r="I37" s="1155"/>
      <c r="J37" s="1156"/>
      <c r="K37" s="294">
        <v>384521</v>
      </c>
      <c r="L37" s="294">
        <v>2199</v>
      </c>
      <c r="M37" s="295">
        <v>1104</v>
      </c>
      <c r="N37" s="296">
        <v>99.2</v>
      </c>
    </row>
    <row r="38" spans="1:16" ht="27" customHeight="1">
      <c r="A38" s="248"/>
      <c r="B38" s="244"/>
      <c r="C38" s="244"/>
      <c r="D38" s="244"/>
      <c r="E38" s="244"/>
      <c r="F38" s="244"/>
      <c r="G38" s="1157" t="s">
        <v>496</v>
      </c>
      <c r="H38" s="1158"/>
      <c r="I38" s="1158"/>
      <c r="J38" s="1159"/>
      <c r="K38" s="297">
        <v>2284</v>
      </c>
      <c r="L38" s="297">
        <v>13</v>
      </c>
      <c r="M38" s="298">
        <v>2</v>
      </c>
      <c r="N38" s="299">
        <v>550</v>
      </c>
      <c r="O38" s="293"/>
    </row>
    <row r="39" spans="1:16">
      <c r="A39" s="248"/>
      <c r="B39" s="244"/>
      <c r="C39" s="244"/>
      <c r="D39" s="244"/>
      <c r="E39" s="244"/>
      <c r="F39" s="244"/>
      <c r="G39" s="1157" t="s">
        <v>497</v>
      </c>
      <c r="H39" s="1158"/>
      <c r="I39" s="1158"/>
      <c r="J39" s="1159"/>
      <c r="K39" s="300">
        <v>-222028</v>
      </c>
      <c r="L39" s="300">
        <v>-1270</v>
      </c>
      <c r="M39" s="301">
        <v>-7124</v>
      </c>
      <c r="N39" s="302">
        <v>-82.2</v>
      </c>
      <c r="O39" s="293"/>
    </row>
    <row r="40" spans="1:16" ht="27" customHeight="1">
      <c r="A40" s="248"/>
      <c r="B40" s="244"/>
      <c r="C40" s="244"/>
      <c r="D40" s="244"/>
      <c r="E40" s="244"/>
      <c r="F40" s="244"/>
      <c r="G40" s="1154" t="s">
        <v>498</v>
      </c>
      <c r="H40" s="1155"/>
      <c r="I40" s="1155"/>
      <c r="J40" s="1156"/>
      <c r="K40" s="300">
        <v>-6815939</v>
      </c>
      <c r="L40" s="300">
        <v>-38972</v>
      </c>
      <c r="M40" s="301">
        <v>-32568</v>
      </c>
      <c r="N40" s="302">
        <v>19.7</v>
      </c>
      <c r="O40" s="293"/>
    </row>
    <row r="41" spans="1:16">
      <c r="A41" s="248"/>
      <c r="B41" s="244"/>
      <c r="C41" s="244"/>
      <c r="D41" s="244"/>
      <c r="E41" s="244"/>
      <c r="F41" s="244"/>
      <c r="G41" s="1160" t="s">
        <v>277</v>
      </c>
      <c r="H41" s="1161"/>
      <c r="I41" s="1161"/>
      <c r="J41" s="1162"/>
      <c r="K41" s="294">
        <v>5207033</v>
      </c>
      <c r="L41" s="300">
        <v>29773</v>
      </c>
      <c r="M41" s="301">
        <v>10979</v>
      </c>
      <c r="N41" s="302">
        <v>171.2</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47" t="s">
        <v>467</v>
      </c>
      <c r="J49" s="1149" t="s">
        <v>502</v>
      </c>
      <c r="K49" s="1150"/>
      <c r="L49" s="1150"/>
      <c r="M49" s="1150"/>
      <c r="N49" s="1151"/>
    </row>
    <row r="50" spans="1:14">
      <c r="A50" s="248"/>
      <c r="B50" s="244"/>
      <c r="C50" s="244"/>
      <c r="D50" s="244"/>
      <c r="E50" s="244"/>
      <c r="F50" s="244"/>
      <c r="G50" s="312"/>
      <c r="H50" s="313"/>
      <c r="I50" s="1148"/>
      <c r="J50" s="314" t="s">
        <v>503</v>
      </c>
      <c r="K50" s="315" t="s">
        <v>504</v>
      </c>
      <c r="L50" s="316" t="s">
        <v>505</v>
      </c>
      <c r="M50" s="317" t="s">
        <v>506</v>
      </c>
      <c r="N50" s="318" t="s">
        <v>507</v>
      </c>
    </row>
    <row r="51" spans="1:14">
      <c r="A51" s="248"/>
      <c r="B51" s="244"/>
      <c r="C51" s="244"/>
      <c r="D51" s="244"/>
      <c r="E51" s="244"/>
      <c r="F51" s="244"/>
      <c r="G51" s="310" t="s">
        <v>508</v>
      </c>
      <c r="H51" s="311"/>
      <c r="I51" s="319">
        <v>14597529</v>
      </c>
      <c r="J51" s="320">
        <v>82884</v>
      </c>
      <c r="K51" s="321">
        <v>18.3</v>
      </c>
      <c r="L51" s="322">
        <v>38606</v>
      </c>
      <c r="M51" s="323">
        <v>-29.6</v>
      </c>
      <c r="N51" s="324">
        <v>47.9</v>
      </c>
    </row>
    <row r="52" spans="1:14">
      <c r="A52" s="248"/>
      <c r="B52" s="244"/>
      <c r="C52" s="244"/>
      <c r="D52" s="244"/>
      <c r="E52" s="244"/>
      <c r="F52" s="244"/>
      <c r="G52" s="325"/>
      <c r="H52" s="326" t="s">
        <v>509</v>
      </c>
      <c r="I52" s="327">
        <v>4557780</v>
      </c>
      <c r="J52" s="328">
        <v>25879</v>
      </c>
      <c r="K52" s="329">
        <v>-20.6</v>
      </c>
      <c r="L52" s="330">
        <v>22435</v>
      </c>
      <c r="M52" s="331">
        <v>-24.1</v>
      </c>
      <c r="N52" s="332">
        <v>3.5</v>
      </c>
    </row>
    <row r="53" spans="1:14">
      <c r="A53" s="248"/>
      <c r="B53" s="244"/>
      <c r="C53" s="244"/>
      <c r="D53" s="244"/>
      <c r="E53" s="244"/>
      <c r="F53" s="244"/>
      <c r="G53" s="310" t="s">
        <v>510</v>
      </c>
      <c r="H53" s="311"/>
      <c r="I53" s="319">
        <v>14255142</v>
      </c>
      <c r="J53" s="320">
        <v>80288</v>
      </c>
      <c r="K53" s="321">
        <v>-3.1</v>
      </c>
      <c r="L53" s="322">
        <v>39425</v>
      </c>
      <c r="M53" s="323">
        <v>2.1</v>
      </c>
      <c r="N53" s="324">
        <v>-5.2</v>
      </c>
    </row>
    <row r="54" spans="1:14">
      <c r="A54" s="248"/>
      <c r="B54" s="244"/>
      <c r="C54" s="244"/>
      <c r="D54" s="244"/>
      <c r="E54" s="244"/>
      <c r="F54" s="244"/>
      <c r="G54" s="325"/>
      <c r="H54" s="326" t="s">
        <v>509</v>
      </c>
      <c r="I54" s="327">
        <v>4650312</v>
      </c>
      <c r="J54" s="328">
        <v>26191</v>
      </c>
      <c r="K54" s="329">
        <v>1.2</v>
      </c>
      <c r="L54" s="330">
        <v>22414</v>
      </c>
      <c r="M54" s="331">
        <v>-0.1</v>
      </c>
      <c r="N54" s="332">
        <v>1.3</v>
      </c>
    </row>
    <row r="55" spans="1:14">
      <c r="A55" s="248"/>
      <c r="B55" s="244"/>
      <c r="C55" s="244"/>
      <c r="D55" s="244"/>
      <c r="E55" s="244"/>
      <c r="F55" s="244"/>
      <c r="G55" s="310" t="s">
        <v>511</v>
      </c>
      <c r="H55" s="311"/>
      <c r="I55" s="319">
        <v>22972545</v>
      </c>
      <c r="J55" s="320">
        <v>129785</v>
      </c>
      <c r="K55" s="321">
        <v>61.6</v>
      </c>
      <c r="L55" s="322">
        <v>43141</v>
      </c>
      <c r="M55" s="323">
        <v>9.4</v>
      </c>
      <c r="N55" s="324">
        <v>52.2</v>
      </c>
    </row>
    <row r="56" spans="1:14">
      <c r="A56" s="248"/>
      <c r="B56" s="244"/>
      <c r="C56" s="244"/>
      <c r="D56" s="244"/>
      <c r="E56" s="244"/>
      <c r="F56" s="244"/>
      <c r="G56" s="325"/>
      <c r="H56" s="326" t="s">
        <v>509</v>
      </c>
      <c r="I56" s="327">
        <v>5755050</v>
      </c>
      <c r="J56" s="328">
        <v>32513</v>
      </c>
      <c r="K56" s="329">
        <v>24.1</v>
      </c>
      <c r="L56" s="330">
        <v>21887</v>
      </c>
      <c r="M56" s="331">
        <v>-2.4</v>
      </c>
      <c r="N56" s="332">
        <v>26.5</v>
      </c>
    </row>
    <row r="57" spans="1:14">
      <c r="A57" s="248"/>
      <c r="B57" s="244"/>
      <c r="C57" s="244"/>
      <c r="D57" s="244"/>
      <c r="E57" s="244"/>
      <c r="F57" s="244"/>
      <c r="G57" s="310" t="s">
        <v>512</v>
      </c>
      <c r="H57" s="311"/>
      <c r="I57" s="319">
        <v>25668786</v>
      </c>
      <c r="J57" s="320">
        <v>146079</v>
      </c>
      <c r="K57" s="321">
        <v>12.6</v>
      </c>
      <c r="L57" s="322">
        <v>45117</v>
      </c>
      <c r="M57" s="323">
        <v>4.5999999999999996</v>
      </c>
      <c r="N57" s="324">
        <v>8</v>
      </c>
    </row>
    <row r="58" spans="1:14">
      <c r="A58" s="248"/>
      <c r="B58" s="244"/>
      <c r="C58" s="244"/>
      <c r="D58" s="244"/>
      <c r="E58" s="244"/>
      <c r="F58" s="244"/>
      <c r="G58" s="325"/>
      <c r="H58" s="326" t="s">
        <v>509</v>
      </c>
      <c r="I58" s="327">
        <v>6850944</v>
      </c>
      <c r="J58" s="328">
        <v>38988</v>
      </c>
      <c r="K58" s="329">
        <v>19.899999999999999</v>
      </c>
      <c r="L58" s="330">
        <v>25589</v>
      </c>
      <c r="M58" s="331">
        <v>16.899999999999999</v>
      </c>
      <c r="N58" s="332">
        <v>3</v>
      </c>
    </row>
    <row r="59" spans="1:14">
      <c r="A59" s="248"/>
      <c r="B59" s="244"/>
      <c r="C59" s="244"/>
      <c r="D59" s="244"/>
      <c r="E59" s="244"/>
      <c r="F59" s="244"/>
      <c r="G59" s="310" t="s">
        <v>513</v>
      </c>
      <c r="H59" s="311"/>
      <c r="I59" s="319">
        <v>9309290</v>
      </c>
      <c r="J59" s="320">
        <v>53229</v>
      </c>
      <c r="K59" s="321">
        <v>-63.6</v>
      </c>
      <c r="L59" s="322">
        <v>52496</v>
      </c>
      <c r="M59" s="323">
        <v>16.399999999999999</v>
      </c>
      <c r="N59" s="324">
        <v>-80</v>
      </c>
    </row>
    <row r="60" spans="1:14">
      <c r="A60" s="248"/>
      <c r="B60" s="244"/>
      <c r="C60" s="244"/>
      <c r="D60" s="244"/>
      <c r="E60" s="244"/>
      <c r="F60" s="244"/>
      <c r="G60" s="325"/>
      <c r="H60" s="326" t="s">
        <v>509</v>
      </c>
      <c r="I60" s="333">
        <v>4458481</v>
      </c>
      <c r="J60" s="328">
        <v>25493</v>
      </c>
      <c r="K60" s="329">
        <v>-34.6</v>
      </c>
      <c r="L60" s="330">
        <v>29467</v>
      </c>
      <c r="M60" s="331">
        <v>15.2</v>
      </c>
      <c r="N60" s="332">
        <v>-49.8</v>
      </c>
    </row>
    <row r="61" spans="1:14">
      <c r="A61" s="248"/>
      <c r="B61" s="244"/>
      <c r="C61" s="244"/>
      <c r="D61" s="244"/>
      <c r="E61" s="244"/>
      <c r="F61" s="244"/>
      <c r="G61" s="310" t="s">
        <v>514</v>
      </c>
      <c r="H61" s="334"/>
      <c r="I61" s="335">
        <v>17360658</v>
      </c>
      <c r="J61" s="336">
        <v>98453</v>
      </c>
      <c r="K61" s="337">
        <v>5.2</v>
      </c>
      <c r="L61" s="338">
        <v>43757</v>
      </c>
      <c r="M61" s="339">
        <v>0.6</v>
      </c>
      <c r="N61" s="324">
        <v>4.5999999999999996</v>
      </c>
    </row>
    <row r="62" spans="1:14">
      <c r="A62" s="248"/>
      <c r="B62" s="244"/>
      <c r="C62" s="244"/>
      <c r="D62" s="244"/>
      <c r="E62" s="244"/>
      <c r="F62" s="244"/>
      <c r="G62" s="325"/>
      <c r="H62" s="326" t="s">
        <v>509</v>
      </c>
      <c r="I62" s="327">
        <v>5254513</v>
      </c>
      <c r="J62" s="328">
        <v>29813</v>
      </c>
      <c r="K62" s="329">
        <v>-2</v>
      </c>
      <c r="L62" s="330">
        <v>24358</v>
      </c>
      <c r="M62" s="331">
        <v>1.1000000000000001</v>
      </c>
      <c r="N62" s="332">
        <v>-3.1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6" zoomScale="85" zoomScaleNormal="85" zoomScaleSheetLayoutView="55" workbookViewId="0">
      <selection activeCell="R100" sqref="R100"/>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election activeCell="AC6" sqref="AC6:AL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2" t="s">
        <v>3</v>
      </c>
      <c r="D47" s="1172"/>
      <c r="E47" s="1173"/>
      <c r="F47" s="11">
        <v>4.6900000000000004</v>
      </c>
      <c r="G47" s="12">
        <v>5.77</v>
      </c>
      <c r="H47" s="12">
        <v>6.13</v>
      </c>
      <c r="I47" s="12">
        <v>5.33</v>
      </c>
      <c r="J47" s="13">
        <v>5.92</v>
      </c>
    </row>
    <row r="48" spans="2:10" ht="57.75" customHeight="1">
      <c r="B48" s="14"/>
      <c r="C48" s="1174" t="s">
        <v>4</v>
      </c>
      <c r="D48" s="1174"/>
      <c r="E48" s="1175"/>
      <c r="F48" s="15">
        <v>2.85</v>
      </c>
      <c r="G48" s="16">
        <v>1.6</v>
      </c>
      <c r="H48" s="16">
        <v>1.47</v>
      </c>
      <c r="I48" s="16">
        <v>1.32</v>
      </c>
      <c r="J48" s="17">
        <v>2.5499999999999998</v>
      </c>
    </row>
    <row r="49" spans="2:10" ht="57.75" customHeight="1" thickBot="1">
      <c r="B49" s="18"/>
      <c r="C49" s="1176" t="s">
        <v>5</v>
      </c>
      <c r="D49" s="1176"/>
      <c r="E49" s="1177"/>
      <c r="F49" s="19" t="s">
        <v>521</v>
      </c>
      <c r="G49" s="20" t="s">
        <v>522</v>
      </c>
      <c r="H49" s="20" t="s">
        <v>523</v>
      </c>
      <c r="I49" s="20" t="s">
        <v>524</v>
      </c>
      <c r="J49" s="21">
        <v>1.25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3" zoomScale="70" zoomScaleNormal="70" zoomScaleSheetLayoutView="100" workbookViewId="0">
      <selection activeCell="AC6" sqref="AC6:AL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4" t="s">
        <v>525</v>
      </c>
      <c r="D34" s="1184"/>
      <c r="E34" s="1185"/>
      <c r="F34" s="32">
        <v>3.41</v>
      </c>
      <c r="G34" s="33">
        <v>4.63</v>
      </c>
      <c r="H34" s="33">
        <v>5.68</v>
      </c>
      <c r="I34" s="33">
        <v>5.2</v>
      </c>
      <c r="J34" s="34">
        <v>4.9800000000000004</v>
      </c>
      <c r="K34" s="22"/>
      <c r="L34" s="22"/>
      <c r="M34" s="22"/>
      <c r="N34" s="22"/>
      <c r="O34" s="22"/>
      <c r="P34" s="22"/>
    </row>
    <row r="35" spans="1:16" ht="39" customHeight="1">
      <c r="A35" s="22"/>
      <c r="B35" s="35"/>
      <c r="C35" s="1178" t="s">
        <v>526</v>
      </c>
      <c r="D35" s="1179"/>
      <c r="E35" s="1180"/>
      <c r="F35" s="36">
        <v>4.4800000000000004</v>
      </c>
      <c r="G35" s="37">
        <v>4.2699999999999996</v>
      </c>
      <c r="H35" s="37">
        <v>4.4800000000000004</v>
      </c>
      <c r="I35" s="37">
        <v>4.76</v>
      </c>
      <c r="J35" s="38">
        <v>4.6900000000000004</v>
      </c>
      <c r="K35" s="22"/>
      <c r="L35" s="22"/>
      <c r="M35" s="22"/>
      <c r="N35" s="22"/>
      <c r="O35" s="22"/>
      <c r="P35" s="22"/>
    </row>
    <row r="36" spans="1:16" ht="39" customHeight="1">
      <c r="A36" s="22"/>
      <c r="B36" s="35"/>
      <c r="C36" s="1178" t="s">
        <v>527</v>
      </c>
      <c r="D36" s="1179"/>
      <c r="E36" s="1180"/>
      <c r="F36" s="36">
        <v>2.85</v>
      </c>
      <c r="G36" s="37">
        <v>1.6</v>
      </c>
      <c r="H36" s="37">
        <v>1.46</v>
      </c>
      <c r="I36" s="37">
        <v>1.32</v>
      </c>
      <c r="J36" s="38">
        <v>2.54</v>
      </c>
      <c r="K36" s="22"/>
      <c r="L36" s="22"/>
      <c r="M36" s="22"/>
      <c r="N36" s="22"/>
      <c r="O36" s="22"/>
      <c r="P36" s="22"/>
    </row>
    <row r="37" spans="1:16" ht="39" customHeight="1">
      <c r="A37" s="22"/>
      <c r="B37" s="35"/>
      <c r="C37" s="1178" t="s">
        <v>528</v>
      </c>
      <c r="D37" s="1179"/>
      <c r="E37" s="1180"/>
      <c r="F37" s="36">
        <v>0.09</v>
      </c>
      <c r="G37" s="37">
        <v>0.2</v>
      </c>
      <c r="H37" s="37">
        <v>0.25</v>
      </c>
      <c r="I37" s="37">
        <v>0.71</v>
      </c>
      <c r="J37" s="38">
        <v>1.23</v>
      </c>
      <c r="K37" s="22"/>
      <c r="L37" s="22"/>
      <c r="M37" s="22"/>
      <c r="N37" s="22"/>
      <c r="O37" s="22"/>
      <c r="P37" s="22"/>
    </row>
    <row r="38" spans="1:16" ht="39" customHeight="1">
      <c r="A38" s="22"/>
      <c r="B38" s="35"/>
      <c r="C38" s="1178" t="s">
        <v>529</v>
      </c>
      <c r="D38" s="1179"/>
      <c r="E38" s="1180"/>
      <c r="F38" s="36">
        <v>1.01</v>
      </c>
      <c r="G38" s="37">
        <v>1.05</v>
      </c>
      <c r="H38" s="37">
        <v>1.07</v>
      </c>
      <c r="I38" s="37">
        <v>1.0900000000000001</v>
      </c>
      <c r="J38" s="38">
        <v>1.0900000000000001</v>
      </c>
      <c r="K38" s="22"/>
      <c r="L38" s="22"/>
      <c r="M38" s="22"/>
      <c r="N38" s="22"/>
      <c r="O38" s="22"/>
      <c r="P38" s="22"/>
    </row>
    <row r="39" spans="1:16" ht="39" customHeight="1">
      <c r="A39" s="22"/>
      <c r="B39" s="35"/>
      <c r="C39" s="1178" t="s">
        <v>530</v>
      </c>
      <c r="D39" s="1179"/>
      <c r="E39" s="1180"/>
      <c r="F39" s="36" t="s">
        <v>531</v>
      </c>
      <c r="G39" s="37">
        <v>0.7</v>
      </c>
      <c r="H39" s="37">
        <v>1</v>
      </c>
      <c r="I39" s="37">
        <v>1</v>
      </c>
      <c r="J39" s="38">
        <v>0.79</v>
      </c>
      <c r="K39" s="22"/>
      <c r="L39" s="22"/>
      <c r="M39" s="22"/>
      <c r="N39" s="22"/>
      <c r="O39" s="22"/>
      <c r="P39" s="22"/>
    </row>
    <row r="40" spans="1:16" ht="39" customHeight="1">
      <c r="A40" s="22"/>
      <c r="B40" s="35"/>
      <c r="C40" s="1178" t="s">
        <v>532</v>
      </c>
      <c r="D40" s="1179"/>
      <c r="E40" s="1180"/>
      <c r="F40" s="36">
        <v>0.46</v>
      </c>
      <c r="G40" s="37">
        <v>0.68</v>
      </c>
      <c r="H40" s="37">
        <v>0.06</v>
      </c>
      <c r="I40" s="37">
        <v>0.38</v>
      </c>
      <c r="J40" s="38">
        <v>0.42</v>
      </c>
      <c r="K40" s="22"/>
      <c r="L40" s="22"/>
      <c r="M40" s="22"/>
      <c r="N40" s="22"/>
      <c r="O40" s="22"/>
      <c r="P40" s="22"/>
    </row>
    <row r="41" spans="1:16" ht="39" customHeight="1">
      <c r="A41" s="22"/>
      <c r="B41" s="35"/>
      <c r="C41" s="1178" t="s">
        <v>533</v>
      </c>
      <c r="D41" s="1179"/>
      <c r="E41" s="1180"/>
      <c r="F41" s="36">
        <v>0.49</v>
      </c>
      <c r="G41" s="37">
        <v>0.49</v>
      </c>
      <c r="H41" s="37">
        <v>0.46</v>
      </c>
      <c r="I41" s="37">
        <v>0.43</v>
      </c>
      <c r="J41" s="38">
        <v>0.36</v>
      </c>
      <c r="K41" s="22"/>
      <c r="L41" s="22"/>
      <c r="M41" s="22"/>
      <c r="N41" s="22"/>
      <c r="O41" s="22"/>
      <c r="P41" s="22"/>
    </row>
    <row r="42" spans="1:16" ht="39" customHeight="1">
      <c r="A42" s="22"/>
      <c r="B42" s="39"/>
      <c r="C42" s="1178" t="s">
        <v>534</v>
      </c>
      <c r="D42" s="1179"/>
      <c r="E42" s="1180"/>
      <c r="F42" s="36" t="s">
        <v>477</v>
      </c>
      <c r="G42" s="37" t="s">
        <v>477</v>
      </c>
      <c r="H42" s="37" t="s">
        <v>477</v>
      </c>
      <c r="I42" s="37" t="s">
        <v>477</v>
      </c>
      <c r="J42" s="38" t="s">
        <v>477</v>
      </c>
      <c r="K42" s="22"/>
      <c r="L42" s="22"/>
      <c r="M42" s="22"/>
      <c r="N42" s="22"/>
      <c r="O42" s="22"/>
      <c r="P42" s="22"/>
    </row>
    <row r="43" spans="1:16" ht="39" customHeight="1" thickBot="1">
      <c r="A43" s="22"/>
      <c r="B43" s="40"/>
      <c r="C43" s="1181" t="s">
        <v>535</v>
      </c>
      <c r="D43" s="1182"/>
      <c r="E43" s="1183"/>
      <c r="F43" s="41">
        <v>0.08</v>
      </c>
      <c r="G43" s="42">
        <v>0.08</v>
      </c>
      <c r="H43" s="42">
        <v>0.11</v>
      </c>
      <c r="I43" s="42">
        <v>0</v>
      </c>
      <c r="J43" s="43">
        <v>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7" zoomScale="40" zoomScaleNormal="40" zoomScaleSheetLayoutView="55" workbookViewId="0">
      <selection activeCell="AC6" sqref="AC6:AL8"/>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4" t="s">
        <v>10</v>
      </c>
      <c r="C45" s="1195"/>
      <c r="D45" s="58"/>
      <c r="E45" s="1200" t="s">
        <v>11</v>
      </c>
      <c r="F45" s="1200"/>
      <c r="G45" s="1200"/>
      <c r="H45" s="1200"/>
      <c r="I45" s="1200"/>
      <c r="J45" s="1201"/>
      <c r="K45" s="59">
        <v>9017</v>
      </c>
      <c r="L45" s="60">
        <v>9392</v>
      </c>
      <c r="M45" s="60">
        <v>9029</v>
      </c>
      <c r="N45" s="60">
        <v>9460</v>
      </c>
      <c r="O45" s="61">
        <v>9528</v>
      </c>
      <c r="P45" s="48"/>
      <c r="Q45" s="48"/>
      <c r="R45" s="48"/>
      <c r="S45" s="48"/>
      <c r="T45" s="48"/>
      <c r="U45" s="48"/>
    </row>
    <row r="46" spans="1:21" ht="30.75" customHeight="1">
      <c r="A46" s="48"/>
      <c r="B46" s="1196"/>
      <c r="C46" s="1197"/>
      <c r="D46" s="62"/>
      <c r="E46" s="1188" t="s">
        <v>12</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c r="A47" s="48"/>
      <c r="B47" s="1196"/>
      <c r="C47" s="1197"/>
      <c r="D47" s="62"/>
      <c r="E47" s="1188" t="s">
        <v>13</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c r="A48" s="48"/>
      <c r="B48" s="1196"/>
      <c r="C48" s="1197"/>
      <c r="D48" s="62"/>
      <c r="E48" s="1188" t="s">
        <v>14</v>
      </c>
      <c r="F48" s="1188"/>
      <c r="G48" s="1188"/>
      <c r="H48" s="1188"/>
      <c r="I48" s="1188"/>
      <c r="J48" s="1189"/>
      <c r="K48" s="63">
        <v>2107</v>
      </c>
      <c r="L48" s="64">
        <v>2074</v>
      </c>
      <c r="M48" s="64">
        <v>2087</v>
      </c>
      <c r="N48" s="64">
        <v>1901</v>
      </c>
      <c r="O48" s="65">
        <v>2220</v>
      </c>
      <c r="P48" s="48"/>
      <c r="Q48" s="48"/>
      <c r="R48" s="48"/>
      <c r="S48" s="48"/>
      <c r="T48" s="48"/>
      <c r="U48" s="48"/>
    </row>
    <row r="49" spans="1:21" ht="30.75" customHeight="1">
      <c r="A49" s="48"/>
      <c r="B49" s="1196"/>
      <c r="C49" s="1197"/>
      <c r="D49" s="62"/>
      <c r="E49" s="1188" t="s">
        <v>15</v>
      </c>
      <c r="F49" s="1188"/>
      <c r="G49" s="1188"/>
      <c r="H49" s="1188"/>
      <c r="I49" s="1188"/>
      <c r="J49" s="1189"/>
      <c r="K49" s="63">
        <v>36</v>
      </c>
      <c r="L49" s="64">
        <v>36</v>
      </c>
      <c r="M49" s="64">
        <v>37</v>
      </c>
      <c r="N49" s="64">
        <v>76</v>
      </c>
      <c r="O49" s="65">
        <v>110</v>
      </c>
      <c r="P49" s="48"/>
      <c r="Q49" s="48"/>
      <c r="R49" s="48"/>
      <c r="S49" s="48"/>
      <c r="T49" s="48"/>
      <c r="U49" s="48"/>
    </row>
    <row r="50" spans="1:21" ht="30.75" customHeight="1">
      <c r="A50" s="48"/>
      <c r="B50" s="1196"/>
      <c r="C50" s="1197"/>
      <c r="D50" s="62"/>
      <c r="E50" s="1188" t="s">
        <v>16</v>
      </c>
      <c r="F50" s="1188"/>
      <c r="G50" s="1188"/>
      <c r="H50" s="1188"/>
      <c r="I50" s="1188"/>
      <c r="J50" s="1189"/>
      <c r="K50" s="63">
        <v>334</v>
      </c>
      <c r="L50" s="64">
        <v>317</v>
      </c>
      <c r="M50" s="64">
        <v>180</v>
      </c>
      <c r="N50" s="64">
        <v>384</v>
      </c>
      <c r="O50" s="65">
        <v>385</v>
      </c>
      <c r="P50" s="48"/>
      <c r="Q50" s="48"/>
      <c r="R50" s="48"/>
      <c r="S50" s="48"/>
      <c r="T50" s="48"/>
      <c r="U50" s="48"/>
    </row>
    <row r="51" spans="1:21" ht="30.75" customHeight="1">
      <c r="A51" s="48"/>
      <c r="B51" s="1198"/>
      <c r="C51" s="1199"/>
      <c r="D51" s="66"/>
      <c r="E51" s="1188" t="s">
        <v>17</v>
      </c>
      <c r="F51" s="1188"/>
      <c r="G51" s="1188"/>
      <c r="H51" s="1188"/>
      <c r="I51" s="1188"/>
      <c r="J51" s="1189"/>
      <c r="K51" s="63">
        <v>7</v>
      </c>
      <c r="L51" s="64">
        <v>5</v>
      </c>
      <c r="M51" s="64">
        <v>8</v>
      </c>
      <c r="N51" s="64">
        <v>8</v>
      </c>
      <c r="O51" s="65">
        <v>2</v>
      </c>
      <c r="P51" s="48"/>
      <c r="Q51" s="48"/>
      <c r="R51" s="48"/>
      <c r="S51" s="48"/>
      <c r="T51" s="48"/>
      <c r="U51" s="48"/>
    </row>
    <row r="52" spans="1:21" ht="30.75" customHeight="1">
      <c r="A52" s="48"/>
      <c r="B52" s="1186" t="s">
        <v>18</v>
      </c>
      <c r="C52" s="1187"/>
      <c r="D52" s="66"/>
      <c r="E52" s="1188" t="s">
        <v>19</v>
      </c>
      <c r="F52" s="1188"/>
      <c r="G52" s="1188"/>
      <c r="H52" s="1188"/>
      <c r="I52" s="1188"/>
      <c r="J52" s="1189"/>
      <c r="K52" s="63">
        <v>6492</v>
      </c>
      <c r="L52" s="64">
        <v>6808</v>
      </c>
      <c r="M52" s="64">
        <v>6793</v>
      </c>
      <c r="N52" s="64">
        <v>7204</v>
      </c>
      <c r="O52" s="65">
        <v>7038</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5009</v>
      </c>
      <c r="L53" s="69">
        <v>5016</v>
      </c>
      <c r="M53" s="69">
        <v>4548</v>
      </c>
      <c r="N53" s="69">
        <v>4625</v>
      </c>
      <c r="O53" s="70">
        <v>5207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40" zoomScaleNormal="40" zoomScaleSheetLayoutView="100" workbookViewId="0">
      <selection activeCell="AC6" sqref="AC6:AL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14" t="s">
        <v>23</v>
      </c>
      <c r="C41" s="1215"/>
      <c r="D41" s="81"/>
      <c r="E41" s="1216" t="s">
        <v>24</v>
      </c>
      <c r="F41" s="1216"/>
      <c r="G41" s="1216"/>
      <c r="H41" s="1217"/>
      <c r="I41" s="82">
        <v>93985</v>
      </c>
      <c r="J41" s="83">
        <v>97269</v>
      </c>
      <c r="K41" s="83">
        <v>103134</v>
      </c>
      <c r="L41" s="83">
        <v>111378</v>
      </c>
      <c r="M41" s="84">
        <v>111729</v>
      </c>
    </row>
    <row r="42" spans="2:13" ht="27.75" customHeight="1">
      <c r="B42" s="1204"/>
      <c r="C42" s="1205"/>
      <c r="D42" s="85"/>
      <c r="E42" s="1208" t="s">
        <v>25</v>
      </c>
      <c r="F42" s="1208"/>
      <c r="G42" s="1208"/>
      <c r="H42" s="1209"/>
      <c r="I42" s="86">
        <v>4362</v>
      </c>
      <c r="J42" s="87">
        <v>3318</v>
      </c>
      <c r="K42" s="87">
        <v>2115</v>
      </c>
      <c r="L42" s="87">
        <v>1814</v>
      </c>
      <c r="M42" s="88">
        <v>2014</v>
      </c>
    </row>
    <row r="43" spans="2:13" ht="27.75" customHeight="1">
      <c r="B43" s="1204"/>
      <c r="C43" s="1205"/>
      <c r="D43" s="85"/>
      <c r="E43" s="1208" t="s">
        <v>26</v>
      </c>
      <c r="F43" s="1208"/>
      <c r="G43" s="1208"/>
      <c r="H43" s="1209"/>
      <c r="I43" s="86">
        <v>28667</v>
      </c>
      <c r="J43" s="87">
        <v>30899</v>
      </c>
      <c r="K43" s="87">
        <v>32899</v>
      </c>
      <c r="L43" s="87">
        <v>29834</v>
      </c>
      <c r="M43" s="88">
        <v>30562</v>
      </c>
    </row>
    <row r="44" spans="2:13" ht="27.75" customHeight="1">
      <c r="B44" s="1204"/>
      <c r="C44" s="1205"/>
      <c r="D44" s="85"/>
      <c r="E44" s="1208" t="s">
        <v>27</v>
      </c>
      <c r="F44" s="1208"/>
      <c r="G44" s="1208"/>
      <c r="H44" s="1209"/>
      <c r="I44" s="86">
        <v>543</v>
      </c>
      <c r="J44" s="87">
        <v>756</v>
      </c>
      <c r="K44" s="87">
        <v>1010</v>
      </c>
      <c r="L44" s="87">
        <v>2184</v>
      </c>
      <c r="M44" s="88">
        <v>2099</v>
      </c>
    </row>
    <row r="45" spans="2:13" ht="27.75" customHeight="1">
      <c r="B45" s="1204"/>
      <c r="C45" s="1205"/>
      <c r="D45" s="85"/>
      <c r="E45" s="1208" t="s">
        <v>28</v>
      </c>
      <c r="F45" s="1208"/>
      <c r="G45" s="1208"/>
      <c r="H45" s="1209"/>
      <c r="I45" s="86">
        <v>17097</v>
      </c>
      <c r="J45" s="87">
        <v>16442</v>
      </c>
      <c r="K45" s="87">
        <v>14906</v>
      </c>
      <c r="L45" s="87">
        <v>13306</v>
      </c>
      <c r="M45" s="88">
        <v>12247</v>
      </c>
    </row>
    <row r="46" spans="2:13" ht="27.75" customHeight="1">
      <c r="B46" s="1204"/>
      <c r="C46" s="1205"/>
      <c r="D46" s="85"/>
      <c r="E46" s="1208" t="s">
        <v>29</v>
      </c>
      <c r="F46" s="1208"/>
      <c r="G46" s="1208"/>
      <c r="H46" s="1209"/>
      <c r="I46" s="86">
        <v>52</v>
      </c>
      <c r="J46" s="87" t="s">
        <v>477</v>
      </c>
      <c r="K46" s="87" t="s">
        <v>477</v>
      </c>
      <c r="L46" s="87" t="s">
        <v>477</v>
      </c>
      <c r="M46" s="88" t="s">
        <v>477</v>
      </c>
    </row>
    <row r="47" spans="2:13" ht="27.75" customHeight="1">
      <c r="B47" s="1204"/>
      <c r="C47" s="1205"/>
      <c r="D47" s="85"/>
      <c r="E47" s="1208" t="s">
        <v>30</v>
      </c>
      <c r="F47" s="1208"/>
      <c r="G47" s="1208"/>
      <c r="H47" s="1209"/>
      <c r="I47" s="86" t="s">
        <v>477</v>
      </c>
      <c r="J47" s="87" t="s">
        <v>477</v>
      </c>
      <c r="K47" s="87" t="s">
        <v>477</v>
      </c>
      <c r="L47" s="87" t="s">
        <v>477</v>
      </c>
      <c r="M47" s="88" t="s">
        <v>477</v>
      </c>
    </row>
    <row r="48" spans="2:13" ht="27.75" customHeight="1">
      <c r="B48" s="1206"/>
      <c r="C48" s="1207"/>
      <c r="D48" s="85"/>
      <c r="E48" s="1208" t="s">
        <v>31</v>
      </c>
      <c r="F48" s="1208"/>
      <c r="G48" s="1208"/>
      <c r="H48" s="1209"/>
      <c r="I48" s="86" t="s">
        <v>477</v>
      </c>
      <c r="J48" s="87" t="s">
        <v>477</v>
      </c>
      <c r="K48" s="87" t="s">
        <v>477</v>
      </c>
      <c r="L48" s="87" t="s">
        <v>477</v>
      </c>
      <c r="M48" s="88" t="s">
        <v>477</v>
      </c>
    </row>
    <row r="49" spans="2:13" ht="27.75" customHeight="1">
      <c r="B49" s="1202" t="s">
        <v>32</v>
      </c>
      <c r="C49" s="1203"/>
      <c r="D49" s="89"/>
      <c r="E49" s="1208" t="s">
        <v>33</v>
      </c>
      <c r="F49" s="1208"/>
      <c r="G49" s="1208"/>
      <c r="H49" s="1209"/>
      <c r="I49" s="86">
        <v>4108</v>
      </c>
      <c r="J49" s="87">
        <v>4183</v>
      </c>
      <c r="K49" s="87">
        <v>4462</v>
      </c>
      <c r="L49" s="87">
        <v>5026</v>
      </c>
      <c r="M49" s="88">
        <v>5416</v>
      </c>
    </row>
    <row r="50" spans="2:13" ht="27.75" customHeight="1">
      <c r="B50" s="1204"/>
      <c r="C50" s="1205"/>
      <c r="D50" s="85"/>
      <c r="E50" s="1208" t="s">
        <v>34</v>
      </c>
      <c r="F50" s="1208"/>
      <c r="G50" s="1208"/>
      <c r="H50" s="1209"/>
      <c r="I50" s="86">
        <v>2368</v>
      </c>
      <c r="J50" s="87">
        <v>2218</v>
      </c>
      <c r="K50" s="87">
        <v>2143</v>
      </c>
      <c r="L50" s="87">
        <v>2302</v>
      </c>
      <c r="M50" s="88">
        <v>2160</v>
      </c>
    </row>
    <row r="51" spans="2:13" ht="27.75" customHeight="1">
      <c r="B51" s="1206"/>
      <c r="C51" s="1207"/>
      <c r="D51" s="85"/>
      <c r="E51" s="1208" t="s">
        <v>35</v>
      </c>
      <c r="F51" s="1208"/>
      <c r="G51" s="1208"/>
      <c r="H51" s="1209"/>
      <c r="I51" s="86">
        <v>84138</v>
      </c>
      <c r="J51" s="87">
        <v>88450</v>
      </c>
      <c r="K51" s="87">
        <v>92853</v>
      </c>
      <c r="L51" s="87">
        <v>96934</v>
      </c>
      <c r="M51" s="88">
        <v>96762</v>
      </c>
    </row>
    <row r="52" spans="2:13" ht="27.75" customHeight="1" thickBot="1">
      <c r="B52" s="1210" t="s">
        <v>36</v>
      </c>
      <c r="C52" s="1211"/>
      <c r="D52" s="90"/>
      <c r="E52" s="1212" t="s">
        <v>37</v>
      </c>
      <c r="F52" s="1212"/>
      <c r="G52" s="1212"/>
      <c r="H52" s="1213"/>
      <c r="I52" s="91">
        <v>54092</v>
      </c>
      <c r="J52" s="92">
        <v>53834</v>
      </c>
      <c r="K52" s="92">
        <v>54605</v>
      </c>
      <c r="L52" s="92">
        <v>54254</v>
      </c>
      <c r="M52" s="93">
        <v>54314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1" sqref="G71"/>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572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572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573</v>
      </c>
      <c r="C41" s="246"/>
      <c r="D41" s="246"/>
      <c r="E41" s="246"/>
      <c r="F41" s="246"/>
      <c r="G41" s="246"/>
      <c r="H41" s="246"/>
      <c r="I41" s="246"/>
      <c r="J41" s="246"/>
      <c r="K41" s="246"/>
      <c r="L41" s="246"/>
      <c r="M41" s="246"/>
      <c r="N41" s="246"/>
      <c r="O41" s="246"/>
      <c r="P41" s="247"/>
    </row>
    <row r="42" spans="2:17">
      <c r="B42" s="248"/>
      <c r="C42" s="244"/>
      <c r="D42" s="244"/>
      <c r="E42" s="244"/>
      <c r="F42" s="244"/>
      <c r="G42" s="351" t="s">
        <v>574</v>
      </c>
      <c r="I42" s="352"/>
      <c r="J42" s="352"/>
      <c r="K42" s="352"/>
      <c r="L42" s="244"/>
      <c r="M42" s="244"/>
      <c r="N42" s="244"/>
      <c r="O42" s="244"/>
    </row>
    <row r="43" spans="2:17">
      <c r="B43" s="248"/>
      <c r="C43" s="244"/>
      <c r="D43" s="244"/>
      <c r="E43" s="244"/>
      <c r="F43" s="244"/>
      <c r="G43" s="1254" t="s">
        <v>575</v>
      </c>
      <c r="H43" s="1233"/>
      <c r="I43" s="1233"/>
      <c r="J43" s="1233"/>
      <c r="K43" s="1233"/>
      <c r="L43" s="1233"/>
      <c r="M43" s="1233"/>
      <c r="N43" s="1233"/>
      <c r="O43" s="1234"/>
    </row>
    <row r="44" spans="2:17">
      <c r="B44" s="248"/>
      <c r="C44" s="244"/>
      <c r="D44" s="244"/>
      <c r="E44" s="244"/>
      <c r="F44" s="244"/>
      <c r="G44" s="1235"/>
      <c r="H44" s="1236"/>
      <c r="I44" s="1236"/>
      <c r="J44" s="1236"/>
      <c r="K44" s="1236"/>
      <c r="L44" s="1236"/>
      <c r="M44" s="1236"/>
      <c r="N44" s="1236"/>
      <c r="O44" s="1237"/>
    </row>
    <row r="45" spans="2:17">
      <c r="B45" s="248"/>
      <c r="C45" s="244"/>
      <c r="D45" s="244"/>
      <c r="E45" s="244"/>
      <c r="F45" s="244"/>
      <c r="G45" s="1235"/>
      <c r="H45" s="1236"/>
      <c r="I45" s="1236"/>
      <c r="J45" s="1236"/>
      <c r="K45" s="1236"/>
      <c r="L45" s="1236"/>
      <c r="M45" s="1236"/>
      <c r="N45" s="1236"/>
      <c r="O45" s="1237"/>
    </row>
    <row r="46" spans="2:17">
      <c r="B46" s="248"/>
      <c r="C46" s="244"/>
      <c r="D46" s="244"/>
      <c r="E46" s="244"/>
      <c r="F46" s="244"/>
      <c r="G46" s="1235"/>
      <c r="H46" s="1236"/>
      <c r="I46" s="1236"/>
      <c r="J46" s="1236"/>
      <c r="K46" s="1236"/>
      <c r="L46" s="1236"/>
      <c r="M46" s="1236"/>
      <c r="N46" s="1236"/>
      <c r="O46" s="1237"/>
    </row>
    <row r="47" spans="2:17">
      <c r="B47" s="248"/>
      <c r="C47" s="244"/>
      <c r="D47" s="244"/>
      <c r="E47" s="244"/>
      <c r="F47" s="244"/>
      <c r="G47" s="1238"/>
      <c r="H47" s="1239"/>
      <c r="I47" s="1239"/>
      <c r="J47" s="1239"/>
      <c r="K47" s="1239"/>
      <c r="L47" s="1239"/>
      <c r="M47" s="1239"/>
      <c r="N47" s="1239"/>
      <c r="O47" s="1240"/>
    </row>
    <row r="48" spans="2:17">
      <c r="B48" s="248"/>
      <c r="C48" s="244"/>
      <c r="D48" s="244"/>
      <c r="E48" s="244"/>
      <c r="F48" s="244"/>
      <c r="G48" s="244"/>
      <c r="H48" s="353"/>
      <c r="I48" s="353"/>
      <c r="J48" s="353"/>
    </row>
    <row r="49" spans="1:17">
      <c r="B49" s="248"/>
      <c r="C49" s="244"/>
      <c r="D49" s="244"/>
      <c r="E49" s="244"/>
      <c r="F49" s="244"/>
      <c r="G49" s="243" t="s">
        <v>576</v>
      </c>
    </row>
    <row r="50" spans="1:17">
      <c r="B50" s="248"/>
      <c r="C50" s="244"/>
      <c r="D50" s="244"/>
      <c r="E50" s="244"/>
      <c r="F50" s="244"/>
      <c r="G50" s="1241"/>
      <c r="H50" s="1242"/>
      <c r="I50" s="1242"/>
      <c r="J50" s="1243"/>
      <c r="K50" s="354" t="s">
        <v>516</v>
      </c>
      <c r="L50" s="354" t="s">
        <v>517</v>
      </c>
      <c r="M50" s="354" t="s">
        <v>518</v>
      </c>
      <c r="N50" s="354" t="s">
        <v>519</v>
      </c>
      <c r="O50" s="354" t="s">
        <v>520</v>
      </c>
    </row>
    <row r="51" spans="1:17">
      <c r="B51" s="248"/>
      <c r="C51" s="244"/>
      <c r="D51" s="244"/>
      <c r="E51" s="244"/>
      <c r="F51" s="244"/>
      <c r="G51" s="1244" t="s">
        <v>577</v>
      </c>
      <c r="H51" s="1245"/>
      <c r="I51" s="1250" t="s">
        <v>578</v>
      </c>
      <c r="J51" s="1250"/>
      <c r="K51" s="1252"/>
      <c r="L51" s="1252"/>
      <c r="M51" s="1252"/>
      <c r="N51" s="1252"/>
      <c r="O51" s="1252"/>
    </row>
    <row r="52" spans="1:17">
      <c r="B52" s="248"/>
      <c r="C52" s="244"/>
      <c r="D52" s="244"/>
      <c r="E52" s="244"/>
      <c r="F52" s="244"/>
      <c r="G52" s="1246"/>
      <c r="H52" s="1247"/>
      <c r="I52" s="1251"/>
      <c r="J52" s="1251"/>
      <c r="K52" s="1218"/>
      <c r="L52" s="1218"/>
      <c r="M52" s="1218"/>
      <c r="N52" s="1218"/>
      <c r="O52" s="1218"/>
    </row>
    <row r="53" spans="1:17">
      <c r="A53" s="355"/>
      <c r="B53" s="248"/>
      <c r="C53" s="244"/>
      <c r="D53" s="244"/>
      <c r="E53" s="244"/>
      <c r="F53" s="244"/>
      <c r="G53" s="1246"/>
      <c r="H53" s="1247"/>
      <c r="I53" s="1230" t="s">
        <v>579</v>
      </c>
      <c r="J53" s="1230"/>
      <c r="K53" s="1253"/>
      <c r="L53" s="1253"/>
      <c r="M53" s="1253"/>
      <c r="N53" s="1253"/>
      <c r="O53" s="1253"/>
    </row>
    <row r="54" spans="1:17">
      <c r="A54" s="355"/>
      <c r="B54" s="248"/>
      <c r="C54" s="244"/>
      <c r="D54" s="244"/>
      <c r="E54" s="244"/>
      <c r="F54" s="244"/>
      <c r="G54" s="1248"/>
      <c r="H54" s="1249"/>
      <c r="I54" s="1230"/>
      <c r="J54" s="1230"/>
      <c r="K54" s="1223"/>
      <c r="L54" s="1223"/>
      <c r="M54" s="1223"/>
      <c r="N54" s="1223"/>
      <c r="O54" s="1223"/>
    </row>
    <row r="55" spans="1:17">
      <c r="A55" s="355"/>
      <c r="B55" s="248"/>
      <c r="C55" s="244"/>
      <c r="D55" s="244"/>
      <c r="E55" s="244"/>
      <c r="F55" s="244"/>
      <c r="G55" s="1224" t="s">
        <v>580</v>
      </c>
      <c r="H55" s="1225"/>
      <c r="I55" s="1230" t="s">
        <v>578</v>
      </c>
      <c r="J55" s="1230"/>
      <c r="K55" s="1252"/>
      <c r="L55" s="1252"/>
      <c r="M55" s="1252"/>
      <c r="N55" s="1252"/>
      <c r="O55" s="1252"/>
    </row>
    <row r="56" spans="1:17">
      <c r="A56" s="355"/>
      <c r="B56" s="248"/>
      <c r="C56" s="244"/>
      <c r="D56" s="244"/>
      <c r="E56" s="244"/>
      <c r="F56" s="244"/>
      <c r="G56" s="1226"/>
      <c r="H56" s="1227"/>
      <c r="I56" s="1230"/>
      <c r="J56" s="1230"/>
      <c r="K56" s="1218"/>
      <c r="L56" s="1218"/>
      <c r="M56" s="1218"/>
      <c r="N56" s="1218"/>
      <c r="O56" s="1218"/>
    </row>
    <row r="57" spans="1:17" s="355" customFormat="1">
      <c r="B57" s="356"/>
      <c r="C57" s="352"/>
      <c r="D57" s="352"/>
      <c r="E57" s="352"/>
      <c r="F57" s="352"/>
      <c r="G57" s="1226"/>
      <c r="H57" s="1227"/>
      <c r="I57" s="1220" t="s">
        <v>581</v>
      </c>
      <c r="J57" s="1220"/>
      <c r="K57" s="1253"/>
      <c r="L57" s="1253"/>
      <c r="M57" s="1253"/>
      <c r="N57" s="1253"/>
      <c r="O57" s="1253"/>
      <c r="P57" s="357"/>
      <c r="Q57" s="356"/>
    </row>
    <row r="58" spans="1:17" s="355" customFormat="1">
      <c r="A58" s="243"/>
      <c r="B58" s="356"/>
      <c r="C58" s="352"/>
      <c r="D58" s="352"/>
      <c r="E58" s="352"/>
      <c r="F58" s="352"/>
      <c r="G58" s="1228"/>
      <c r="H58" s="1229"/>
      <c r="I58" s="1220"/>
      <c r="J58" s="1220"/>
      <c r="K58" s="1223"/>
      <c r="L58" s="1223"/>
      <c r="M58" s="1223"/>
      <c r="N58" s="1223"/>
      <c r="O58" s="1223"/>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582</v>
      </c>
      <c r="C63" s="244"/>
      <c r="D63" s="244"/>
      <c r="E63" s="244"/>
      <c r="F63" s="244"/>
      <c r="G63" s="244"/>
      <c r="H63" s="244"/>
      <c r="I63" s="244"/>
      <c r="J63" s="244"/>
      <c r="K63" s="244"/>
      <c r="L63" s="244"/>
      <c r="M63" s="244"/>
      <c r="N63" s="244"/>
      <c r="O63" s="244"/>
    </row>
    <row r="64" spans="1:17">
      <c r="B64" s="248"/>
      <c r="C64" s="244"/>
      <c r="D64" s="244"/>
      <c r="E64" s="244"/>
      <c r="F64" s="244"/>
      <c r="G64" s="351" t="s">
        <v>574</v>
      </c>
      <c r="I64" s="352"/>
      <c r="J64" s="352"/>
      <c r="K64" s="352"/>
      <c r="L64" s="244"/>
      <c r="M64" s="244"/>
      <c r="N64" s="244"/>
      <c r="O64" s="244"/>
    </row>
    <row r="65" spans="2:30">
      <c r="B65" s="248"/>
      <c r="C65" s="244"/>
      <c r="D65" s="244"/>
      <c r="E65" s="244"/>
      <c r="F65" s="244"/>
      <c r="G65" s="1232" t="s">
        <v>583</v>
      </c>
      <c r="H65" s="1233"/>
      <c r="I65" s="1233"/>
      <c r="J65" s="1233"/>
      <c r="K65" s="1233"/>
      <c r="L65" s="1233"/>
      <c r="M65" s="1233"/>
      <c r="N65" s="1233"/>
      <c r="O65" s="1234"/>
    </row>
    <row r="66" spans="2:30">
      <c r="B66" s="248"/>
      <c r="C66" s="244"/>
      <c r="D66" s="244"/>
      <c r="E66" s="244"/>
      <c r="F66" s="244"/>
      <c r="G66" s="1235"/>
      <c r="H66" s="1236"/>
      <c r="I66" s="1236"/>
      <c r="J66" s="1236"/>
      <c r="K66" s="1236"/>
      <c r="L66" s="1236"/>
      <c r="M66" s="1236"/>
      <c r="N66" s="1236"/>
      <c r="O66" s="1237"/>
    </row>
    <row r="67" spans="2:30">
      <c r="B67" s="248"/>
      <c r="C67" s="244"/>
      <c r="D67" s="244"/>
      <c r="E67" s="244"/>
      <c r="F67" s="244"/>
      <c r="G67" s="1235"/>
      <c r="H67" s="1236"/>
      <c r="I67" s="1236"/>
      <c r="J67" s="1236"/>
      <c r="K67" s="1236"/>
      <c r="L67" s="1236"/>
      <c r="M67" s="1236"/>
      <c r="N67" s="1236"/>
      <c r="O67" s="1237"/>
    </row>
    <row r="68" spans="2:30">
      <c r="B68" s="248"/>
      <c r="C68" s="244"/>
      <c r="D68" s="244"/>
      <c r="E68" s="244"/>
      <c r="F68" s="244"/>
      <c r="G68" s="1235"/>
      <c r="H68" s="1236"/>
      <c r="I68" s="1236"/>
      <c r="J68" s="1236"/>
      <c r="K68" s="1236"/>
      <c r="L68" s="1236"/>
      <c r="M68" s="1236"/>
      <c r="N68" s="1236"/>
      <c r="O68" s="1237"/>
    </row>
    <row r="69" spans="2:30">
      <c r="B69" s="248"/>
      <c r="C69" s="244"/>
      <c r="D69" s="244"/>
      <c r="E69" s="244"/>
      <c r="F69" s="244"/>
      <c r="G69" s="1238"/>
      <c r="H69" s="1239"/>
      <c r="I69" s="1239"/>
      <c r="J69" s="1239"/>
      <c r="K69" s="1239"/>
      <c r="L69" s="1239"/>
      <c r="M69" s="1239"/>
      <c r="N69" s="1239"/>
      <c r="O69" s="1240"/>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584</v>
      </c>
      <c r="I71" s="368"/>
      <c r="J71" s="364"/>
      <c r="K71" s="364"/>
      <c r="L71" s="365"/>
      <c r="M71" s="364"/>
      <c r="N71" s="365"/>
      <c r="O71" s="366"/>
    </row>
    <row r="72" spans="2:30">
      <c r="B72" s="248"/>
      <c r="C72" s="244"/>
      <c r="D72" s="244"/>
      <c r="E72" s="244"/>
      <c r="F72" s="244"/>
      <c r="G72" s="1241"/>
      <c r="H72" s="1242"/>
      <c r="I72" s="1242"/>
      <c r="J72" s="1243"/>
      <c r="K72" s="354" t="s">
        <v>516</v>
      </c>
      <c r="L72" s="354" t="s">
        <v>517</v>
      </c>
      <c r="M72" s="354" t="s">
        <v>518</v>
      </c>
      <c r="N72" s="354" t="s">
        <v>519</v>
      </c>
      <c r="O72" s="354" t="s">
        <v>520</v>
      </c>
    </row>
    <row r="73" spans="2:30">
      <c r="B73" s="248"/>
      <c r="C73" s="244"/>
      <c r="D73" s="244"/>
      <c r="E73" s="244"/>
      <c r="F73" s="244"/>
      <c r="G73" s="1244" t="s">
        <v>577</v>
      </c>
      <c r="H73" s="1245"/>
      <c r="I73" s="1250" t="s">
        <v>578</v>
      </c>
      <c r="J73" s="1250"/>
      <c r="K73" s="1231">
        <v>171.7</v>
      </c>
      <c r="L73" s="1231">
        <v>173.1</v>
      </c>
      <c r="M73" s="1218">
        <v>174.1</v>
      </c>
      <c r="N73" s="1218">
        <v>175.1</v>
      </c>
      <c r="O73" s="1218">
        <v>171.3</v>
      </c>
      <c r="S73" s="243">
        <v>9.9</v>
      </c>
    </row>
    <row r="74" spans="2:30">
      <c r="B74" s="248"/>
      <c r="C74" s="244"/>
      <c r="D74" s="244"/>
      <c r="E74" s="244"/>
      <c r="F74" s="244"/>
      <c r="G74" s="1246"/>
      <c r="H74" s="1247"/>
      <c r="I74" s="1251"/>
      <c r="J74" s="1251"/>
      <c r="K74" s="1231"/>
      <c r="L74" s="1231"/>
      <c r="M74" s="1218"/>
      <c r="N74" s="1218"/>
      <c r="O74" s="1218"/>
    </row>
    <row r="75" spans="2:30">
      <c r="B75" s="248"/>
      <c r="C75" s="244"/>
      <c r="D75" s="244"/>
      <c r="E75" s="244"/>
      <c r="F75" s="244"/>
      <c r="G75" s="1246"/>
      <c r="H75" s="1247"/>
      <c r="I75" s="1230" t="s">
        <v>585</v>
      </c>
      <c r="J75" s="1230"/>
      <c r="K75" s="1222">
        <v>15.9</v>
      </c>
      <c r="L75" s="1222">
        <v>16</v>
      </c>
      <c r="M75" s="1222">
        <v>15.5</v>
      </c>
      <c r="N75" s="1222">
        <v>15.1</v>
      </c>
      <c r="O75" s="1222">
        <v>15.2</v>
      </c>
      <c r="U75" s="243">
        <v>81.2</v>
      </c>
      <c r="W75" s="243">
        <v>87.2</v>
      </c>
      <c r="Y75" s="243">
        <v>99.8</v>
      </c>
      <c r="AA75" s="243">
        <v>109.5</v>
      </c>
      <c r="AC75" s="243">
        <v>115.2</v>
      </c>
    </row>
    <row r="76" spans="2:30">
      <c r="B76" s="248"/>
      <c r="C76" s="244"/>
      <c r="D76" s="244"/>
      <c r="E76" s="244"/>
      <c r="F76" s="244"/>
      <c r="G76" s="1248"/>
      <c r="H76" s="1249"/>
      <c r="I76" s="1230"/>
      <c r="J76" s="1230"/>
      <c r="K76" s="1223"/>
      <c r="L76" s="1223"/>
      <c r="M76" s="1223"/>
      <c r="N76" s="1223"/>
      <c r="O76" s="1223"/>
    </row>
    <row r="77" spans="2:30">
      <c r="B77" s="248"/>
      <c r="C77" s="244"/>
      <c r="D77" s="244"/>
      <c r="E77" s="244"/>
      <c r="F77" s="244"/>
      <c r="G77" s="1224" t="s">
        <v>580</v>
      </c>
      <c r="H77" s="1225"/>
      <c r="I77" s="1230" t="s">
        <v>578</v>
      </c>
      <c r="J77" s="1230"/>
      <c r="K77" s="1231">
        <v>53.1</v>
      </c>
      <c r="L77" s="1231">
        <v>42</v>
      </c>
      <c r="M77" s="1218">
        <v>32.6</v>
      </c>
      <c r="N77" s="1218">
        <v>30.5</v>
      </c>
      <c r="O77" s="1218">
        <v>13.7</v>
      </c>
      <c r="R77" s="243">
        <v>12.3</v>
      </c>
      <c r="T77" s="243">
        <v>11.1</v>
      </c>
    </row>
    <row r="78" spans="2:30">
      <c r="B78" s="248"/>
      <c r="C78" s="244"/>
      <c r="D78" s="244"/>
      <c r="E78" s="244"/>
      <c r="F78" s="244"/>
      <c r="G78" s="1226"/>
      <c r="H78" s="1227"/>
      <c r="I78" s="1230"/>
      <c r="J78" s="1230"/>
      <c r="K78" s="1231"/>
      <c r="L78" s="1231"/>
      <c r="M78" s="1218"/>
      <c r="N78" s="1218"/>
      <c r="O78" s="1218"/>
    </row>
    <row r="79" spans="2:30">
      <c r="B79" s="248"/>
      <c r="C79" s="244"/>
      <c r="D79" s="244"/>
      <c r="E79" s="244"/>
      <c r="F79" s="244"/>
      <c r="G79" s="1226"/>
      <c r="H79" s="1227"/>
      <c r="I79" s="1219" t="s">
        <v>585</v>
      </c>
      <c r="J79" s="1220"/>
      <c r="K79" s="1221">
        <v>7.6</v>
      </c>
      <c r="L79" s="1221">
        <v>6.8</v>
      </c>
      <c r="M79" s="1221">
        <v>5.9</v>
      </c>
      <c r="N79" s="1221">
        <v>5.2</v>
      </c>
      <c r="O79" s="1221">
        <v>5.8</v>
      </c>
      <c r="V79" s="243">
        <v>53.5</v>
      </c>
      <c r="X79" s="243">
        <v>48.2</v>
      </c>
      <c r="Z79" s="243">
        <v>34.200000000000003</v>
      </c>
      <c r="AB79" s="243">
        <v>30.3</v>
      </c>
      <c r="AD79" s="243">
        <v>28.9</v>
      </c>
    </row>
    <row r="80" spans="2:30">
      <c r="B80" s="248"/>
      <c r="C80" s="244"/>
      <c r="D80" s="244"/>
      <c r="E80" s="244"/>
      <c r="F80" s="244"/>
      <c r="G80" s="1228"/>
      <c r="H80" s="1229"/>
      <c r="I80" s="1220"/>
      <c r="J80" s="1220"/>
      <c r="K80" s="1221"/>
      <c r="L80" s="1221"/>
      <c r="M80" s="1221"/>
      <c r="N80" s="1221"/>
      <c r="O80" s="122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82884</v>
      </c>
      <c r="E3" s="116"/>
      <c r="F3" s="117">
        <v>38606</v>
      </c>
      <c r="G3" s="118"/>
      <c r="H3" s="119"/>
    </row>
    <row r="4" spans="1:8">
      <c r="A4" s="120"/>
      <c r="B4" s="121"/>
      <c r="C4" s="122"/>
      <c r="D4" s="123">
        <v>25879</v>
      </c>
      <c r="E4" s="124"/>
      <c r="F4" s="125">
        <v>22435</v>
      </c>
      <c r="G4" s="126"/>
      <c r="H4" s="127"/>
    </row>
    <row r="5" spans="1:8">
      <c r="A5" s="108" t="s">
        <v>510</v>
      </c>
      <c r="B5" s="113"/>
      <c r="C5" s="114"/>
      <c r="D5" s="115">
        <v>80288</v>
      </c>
      <c r="E5" s="116"/>
      <c r="F5" s="117">
        <v>39425</v>
      </c>
      <c r="G5" s="118"/>
      <c r="H5" s="119"/>
    </row>
    <row r="6" spans="1:8">
      <c r="A6" s="120"/>
      <c r="B6" s="121"/>
      <c r="C6" s="122"/>
      <c r="D6" s="123">
        <v>26191</v>
      </c>
      <c r="E6" s="124"/>
      <c r="F6" s="125">
        <v>22414</v>
      </c>
      <c r="G6" s="126"/>
      <c r="H6" s="127"/>
    </row>
    <row r="7" spans="1:8">
      <c r="A7" s="108" t="s">
        <v>511</v>
      </c>
      <c r="B7" s="113"/>
      <c r="C7" s="114"/>
      <c r="D7" s="115">
        <v>129785</v>
      </c>
      <c r="E7" s="116"/>
      <c r="F7" s="117">
        <v>43141</v>
      </c>
      <c r="G7" s="118"/>
      <c r="H7" s="119"/>
    </row>
    <row r="8" spans="1:8">
      <c r="A8" s="120"/>
      <c r="B8" s="121"/>
      <c r="C8" s="122"/>
      <c r="D8" s="123">
        <v>32513</v>
      </c>
      <c r="E8" s="124"/>
      <c r="F8" s="125">
        <v>21887</v>
      </c>
      <c r="G8" s="126"/>
      <c r="H8" s="127"/>
    </row>
    <row r="9" spans="1:8">
      <c r="A9" s="108" t="s">
        <v>512</v>
      </c>
      <c r="B9" s="113"/>
      <c r="C9" s="114"/>
      <c r="D9" s="115">
        <v>146079</v>
      </c>
      <c r="E9" s="116"/>
      <c r="F9" s="117">
        <v>45117</v>
      </c>
      <c r="G9" s="118"/>
      <c r="H9" s="119"/>
    </row>
    <row r="10" spans="1:8">
      <c r="A10" s="120"/>
      <c r="B10" s="121"/>
      <c r="C10" s="122"/>
      <c r="D10" s="123">
        <v>38988</v>
      </c>
      <c r="E10" s="124"/>
      <c r="F10" s="125">
        <v>25589</v>
      </c>
      <c r="G10" s="126"/>
      <c r="H10" s="127"/>
    </row>
    <row r="11" spans="1:8">
      <c r="A11" s="108" t="s">
        <v>513</v>
      </c>
      <c r="B11" s="113"/>
      <c r="C11" s="114"/>
      <c r="D11" s="115">
        <v>53229</v>
      </c>
      <c r="E11" s="116"/>
      <c r="F11" s="117">
        <v>52496</v>
      </c>
      <c r="G11" s="118"/>
      <c r="H11" s="119"/>
    </row>
    <row r="12" spans="1:8">
      <c r="A12" s="120"/>
      <c r="B12" s="121"/>
      <c r="C12" s="128"/>
      <c r="D12" s="123">
        <v>25493</v>
      </c>
      <c r="E12" s="124"/>
      <c r="F12" s="125">
        <v>29467</v>
      </c>
      <c r="G12" s="126"/>
      <c r="H12" s="127"/>
    </row>
    <row r="13" spans="1:8">
      <c r="A13" s="108"/>
      <c r="B13" s="113"/>
      <c r="C13" s="129"/>
      <c r="D13" s="130">
        <v>98453</v>
      </c>
      <c r="E13" s="131"/>
      <c r="F13" s="132">
        <v>43757</v>
      </c>
      <c r="G13" s="133"/>
      <c r="H13" s="119"/>
    </row>
    <row r="14" spans="1:8">
      <c r="A14" s="120"/>
      <c r="B14" s="121"/>
      <c r="C14" s="122"/>
      <c r="D14" s="123">
        <v>29813</v>
      </c>
      <c r="E14" s="124"/>
      <c r="F14" s="125">
        <v>24358</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2.85</v>
      </c>
      <c r="C19" s="134">
        <f>ROUND(VALUE(SUBSTITUTE(実質収支比率等に係る経年分析!G$48,"▲","-")),2)</f>
        <v>1.6</v>
      </c>
      <c r="D19" s="134">
        <f>ROUND(VALUE(SUBSTITUTE(実質収支比率等に係る経年分析!H$48,"▲","-")),2)</f>
        <v>1.47</v>
      </c>
      <c r="E19" s="134">
        <f>ROUND(VALUE(SUBSTITUTE(実質収支比率等に係る経年分析!I$48,"▲","-")),2)</f>
        <v>1.32</v>
      </c>
      <c r="F19" s="134">
        <f>ROUND(VALUE(SUBSTITUTE(実質収支比率等に係る経年分析!J$48,"▲","-")),2)</f>
        <v>2.5499999999999998</v>
      </c>
    </row>
    <row r="20" spans="1:11">
      <c r="A20" s="134" t="s">
        <v>42</v>
      </c>
      <c r="B20" s="134">
        <f>ROUND(VALUE(SUBSTITUTE(実質収支比率等に係る経年分析!F$47,"▲","-")),2)</f>
        <v>4.6900000000000004</v>
      </c>
      <c r="C20" s="134">
        <f>ROUND(VALUE(SUBSTITUTE(実質収支比率等に係る経年分析!G$47,"▲","-")),2)</f>
        <v>5.77</v>
      </c>
      <c r="D20" s="134">
        <f>ROUND(VALUE(SUBSTITUTE(実質収支比率等に係る経年分析!H$47,"▲","-")),2)</f>
        <v>6.13</v>
      </c>
      <c r="E20" s="134">
        <f>ROUND(VALUE(SUBSTITUTE(実質収支比率等に係る経年分析!I$47,"▲","-")),2)</f>
        <v>5.33</v>
      </c>
      <c r="F20" s="134">
        <f>ROUND(VALUE(SUBSTITUTE(実質収支比率等に係る経年分析!J$47,"▲","-")),2)</f>
        <v>5.92</v>
      </c>
    </row>
    <row r="21" spans="1:11">
      <c r="A21" s="134" t="s">
        <v>43</v>
      </c>
      <c r="B21" s="134">
        <f>IF(ISNUMBER(VALUE(SUBSTITUTE(実質収支比率等に係る経年分析!F$49,"▲","-"))),ROUND(VALUE(SUBSTITUTE(実質収支比率等に係る経年分析!F$49,"▲","-")),2),NA())</f>
        <v>-0.21</v>
      </c>
      <c r="C21" s="134">
        <f>IF(ISNUMBER(VALUE(SUBSTITUTE(実質収支比率等に係る経年分析!G$49,"▲","-"))),ROUND(VALUE(SUBSTITUTE(実質収支比率等に係る経年分析!G$49,"▲","-")),2),NA())</f>
        <v>-2.3199999999999998</v>
      </c>
      <c r="D21" s="134">
        <f>IF(ISNUMBER(VALUE(SUBSTITUTE(実質収支比率等に係る経年分析!H$49,"▲","-"))),ROUND(VALUE(SUBSTITUTE(実質収支比率等に係る経年分析!H$49,"▲","-")),2),NA())</f>
        <v>-0.65</v>
      </c>
      <c r="E21" s="134">
        <f>IF(ISNUMBER(VALUE(SUBSTITUTE(実質収支比率等に係る経年分析!I$49,"▲","-"))),ROUND(VALUE(SUBSTITUTE(実質収支比率等に係る経年分析!I$49,"▲","-")),2),NA())</f>
        <v>-1.2</v>
      </c>
      <c r="F21" s="134">
        <f>IF(ISNUMBER(VALUE(SUBSTITUTE(実質収支比率等に係る経年分析!J$49,"▲","-"))),ROUND(VALUE(SUBSTITUTE(実質収支比率等に係る経年分析!J$49,"▲","-")),2),NA())</f>
        <v>1.25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0.49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0.49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0.46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0.36</v>
      </c>
    </row>
    <row r="30" spans="1:11">
      <c r="A30" s="135" t="str">
        <f>IF(連結実質赤字比率に係る赤字・黒字の構成分析!C$40="",NA(),連結実質赤字比率に係る赤字・黒字の構成分析!C$40)</f>
        <v>介護保険事業会計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0.42</v>
      </c>
    </row>
    <row r="31" spans="1:11">
      <c r="A31" s="135" t="str">
        <f>IF(連結実質赤字比率に係る赤字・黒字の構成分析!C$39="",NA(),連結実質赤字比率に係る赤字・黒字の構成分析!C$39)</f>
        <v>国民健康保険事業会計</v>
      </c>
      <c r="B31" s="135">
        <f>IF(ROUND(VALUE(SUBSTITUTE(連結実質赤字比率に係る赤字・黒字の構成分析!F$39,"▲", "-")), 2) &lt; 0, ABS(ROUND(VALUE(SUBSTITUTE(連結実質赤字比率に係る赤字・黒字の構成分析!F$39,"▲", "-")), 2)), NA())</f>
        <v>0.55000000000000004</v>
      </c>
      <c r="C31" s="135" t="e">
        <f>IF(ROUND(VALUE(SUBSTITUTE(連結実質赤字比率に係る赤字・黒字の構成分析!F$39,"▲", "-")), 2) &gt;= 0, ABS(ROUND(VALUE(SUBSTITUTE(連結実質赤字比率に係る赤字・黒字の構成分析!F$39,"▲", "-")), 2)), NA())</f>
        <v>#N/A</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0.79</v>
      </c>
    </row>
    <row r="32" spans="1:11">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1.0900000000000001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1.0900000000000001</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2.54</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4.4800000000000004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4.2699999999999996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4.6900000000000004</v>
      </c>
    </row>
    <row r="36" spans="1:16">
      <c r="A36" s="135" t="str">
        <f>IF(連結実質赤字比率に係る赤字・黒字の構成分析!C$34="",NA(),連結実質赤字比率に係る赤字・黒字の構成分析!C$34)</f>
        <v>高岡市民病院事業会計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4.9800000000000004</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6492</v>
      </c>
      <c r="E42" s="136"/>
      <c r="F42" s="136"/>
      <c r="G42" s="136">
        <f>'実質公債費比率（分子）の構造'!L$52</f>
        <v>6808</v>
      </c>
      <c r="H42" s="136"/>
      <c r="I42" s="136"/>
      <c r="J42" s="136">
        <f>'実質公債費比率（分子）の構造'!M$52</f>
        <v>6793</v>
      </c>
      <c r="K42" s="136"/>
      <c r="L42" s="136"/>
      <c r="M42" s="136">
        <f>'実質公債費比率（分子）の構造'!N$52</f>
        <v>7204</v>
      </c>
      <c r="N42" s="136"/>
      <c r="O42" s="136"/>
      <c r="P42" s="136">
        <f>'実質公債費比率（分子）の構造'!O$52</f>
        <v>7038</v>
      </c>
    </row>
    <row r="43" spans="1:16">
      <c r="A43" s="136" t="s">
        <v>51</v>
      </c>
      <c r="B43" s="136">
        <f>'実質公債費比率（分子）の構造'!K$51</f>
        <v>7</v>
      </c>
      <c r="C43" s="136"/>
      <c r="D43" s="136"/>
      <c r="E43" s="136">
        <f>'実質公債費比率（分子）の構造'!L$51</f>
        <v>5</v>
      </c>
      <c r="F43" s="136"/>
      <c r="G43" s="136"/>
      <c r="H43" s="136">
        <f>'実質公債費比率（分子）の構造'!M$51</f>
        <v>8</v>
      </c>
      <c r="I43" s="136"/>
      <c r="J43" s="136"/>
      <c r="K43" s="136">
        <f>'実質公債費比率（分子）の構造'!N$51</f>
        <v>8</v>
      </c>
      <c r="L43" s="136"/>
      <c r="M43" s="136"/>
      <c r="N43" s="136">
        <f>'実質公債費比率（分子）の構造'!O$51</f>
        <v>2</v>
      </c>
      <c r="O43" s="136"/>
      <c r="P43" s="136"/>
    </row>
    <row r="44" spans="1:16">
      <c r="A44" s="136" t="s">
        <v>52</v>
      </c>
      <c r="B44" s="136">
        <f>'実質公債費比率（分子）の構造'!K$50</f>
        <v>334</v>
      </c>
      <c r="C44" s="136"/>
      <c r="D44" s="136"/>
      <c r="E44" s="136">
        <f>'実質公債費比率（分子）の構造'!L$50</f>
        <v>317</v>
      </c>
      <c r="F44" s="136"/>
      <c r="G44" s="136"/>
      <c r="H44" s="136">
        <f>'実質公債費比率（分子）の構造'!M$50</f>
        <v>180</v>
      </c>
      <c r="I44" s="136"/>
      <c r="J44" s="136"/>
      <c r="K44" s="136">
        <f>'実質公債費比率（分子）の構造'!N$50</f>
        <v>384</v>
      </c>
      <c r="L44" s="136"/>
      <c r="M44" s="136"/>
      <c r="N44" s="136">
        <f>'実質公債費比率（分子）の構造'!O$50</f>
        <v>385</v>
      </c>
      <c r="O44" s="136"/>
      <c r="P44" s="136"/>
    </row>
    <row r="45" spans="1:16">
      <c r="A45" s="136" t="s">
        <v>53</v>
      </c>
      <c r="B45" s="136">
        <f>'実質公債費比率（分子）の構造'!K$49</f>
        <v>36</v>
      </c>
      <c r="C45" s="136"/>
      <c r="D45" s="136"/>
      <c r="E45" s="136">
        <f>'実質公債費比率（分子）の構造'!L$49</f>
        <v>36</v>
      </c>
      <c r="F45" s="136"/>
      <c r="G45" s="136"/>
      <c r="H45" s="136">
        <f>'実質公債費比率（分子）の構造'!M$49</f>
        <v>37</v>
      </c>
      <c r="I45" s="136"/>
      <c r="J45" s="136"/>
      <c r="K45" s="136">
        <f>'実質公債費比率（分子）の構造'!N$49</f>
        <v>76</v>
      </c>
      <c r="L45" s="136"/>
      <c r="M45" s="136"/>
      <c r="N45" s="136">
        <f>'実質公債費比率（分子）の構造'!O$49</f>
        <v>110</v>
      </c>
      <c r="O45" s="136"/>
      <c r="P45" s="136"/>
    </row>
    <row r="46" spans="1:16">
      <c r="A46" s="136" t="s">
        <v>54</v>
      </c>
      <c r="B46" s="136">
        <f>'実質公債費比率（分子）の構造'!K$48</f>
        <v>2107</v>
      </c>
      <c r="C46" s="136"/>
      <c r="D46" s="136"/>
      <c r="E46" s="136">
        <f>'実質公債費比率（分子）の構造'!L$48</f>
        <v>2074</v>
      </c>
      <c r="F46" s="136"/>
      <c r="G46" s="136"/>
      <c r="H46" s="136">
        <f>'実質公債費比率（分子）の構造'!M$48</f>
        <v>2087</v>
      </c>
      <c r="I46" s="136"/>
      <c r="J46" s="136"/>
      <c r="K46" s="136">
        <f>'実質公債費比率（分子）の構造'!N$48</f>
        <v>1901</v>
      </c>
      <c r="L46" s="136"/>
      <c r="M46" s="136"/>
      <c r="N46" s="136">
        <f>'実質公債費比率（分子）の構造'!O$48</f>
        <v>2220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9017</v>
      </c>
      <c r="C49" s="136"/>
      <c r="D49" s="136"/>
      <c r="E49" s="136">
        <f>'実質公債費比率（分子）の構造'!L$45</f>
        <v>9392</v>
      </c>
      <c r="F49" s="136"/>
      <c r="G49" s="136"/>
      <c r="H49" s="136">
        <f>'実質公債費比率（分子）の構造'!M$45</f>
        <v>9029</v>
      </c>
      <c r="I49" s="136"/>
      <c r="J49" s="136"/>
      <c r="K49" s="136">
        <f>'実質公債費比率（分子）の構造'!N$45</f>
        <v>9460</v>
      </c>
      <c r="L49" s="136"/>
      <c r="M49" s="136"/>
      <c r="N49" s="136">
        <f>'実質公債費比率（分子）の構造'!O$45</f>
        <v>9528</v>
      </c>
      <c r="O49" s="136"/>
      <c r="P49" s="136"/>
    </row>
    <row r="50" spans="1:16">
      <c r="A50" s="136" t="s">
        <v>58</v>
      </c>
      <c r="B50" s="136" t="e">
        <f>NA()</f>
        <v>#N/A</v>
      </c>
      <c r="C50" s="136">
        <f>IF(ISNUMBER('実質公債費比率（分子）の構造'!K$53),'実質公債費比率（分子）の構造'!K$53,NA())</f>
        <v>5009</v>
      </c>
      <c r="D50" s="136" t="e">
        <f>NA()</f>
        <v>#N/A</v>
      </c>
      <c r="E50" s="136" t="e">
        <f>NA()</f>
        <v>#N/A</v>
      </c>
      <c r="F50" s="136">
        <f>IF(ISNUMBER('実質公債費比率（分子）の構造'!L$53),'実質公債費比率（分子）の構造'!L$53,NA())</f>
        <v>5016</v>
      </c>
      <c r="G50" s="136" t="e">
        <f>NA()</f>
        <v>#N/A</v>
      </c>
      <c r="H50" s="136" t="e">
        <f>NA()</f>
        <v>#N/A</v>
      </c>
      <c r="I50" s="136">
        <f>IF(ISNUMBER('実質公債費比率（分子）の構造'!M$53),'実質公債費比率（分子）の構造'!M$53,NA())</f>
        <v>4548</v>
      </c>
      <c r="J50" s="136" t="e">
        <f>NA()</f>
        <v>#N/A</v>
      </c>
      <c r="K50" s="136" t="e">
        <f>NA()</f>
        <v>#N/A</v>
      </c>
      <c r="L50" s="136">
        <f>IF(ISNUMBER('実質公債費比率（分子）の構造'!N$53),'実質公債費比率（分子）の構造'!N$53,NA())</f>
        <v>4625</v>
      </c>
      <c r="M50" s="136" t="e">
        <f>NA()</f>
        <v>#N/A</v>
      </c>
      <c r="N50" s="136" t="e">
        <f>NA()</f>
        <v>#N/A</v>
      </c>
      <c r="O50" s="136">
        <f>IF(ISNUMBER('実質公債費比率（分子）の構造'!O$53),'実質公債費比率（分子）の構造'!O$53,NA())</f>
        <v>5207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84138</v>
      </c>
      <c r="E56" s="135"/>
      <c r="F56" s="135"/>
      <c r="G56" s="135">
        <f>'将来負担比率（分子）の構造'!J$51</f>
        <v>88450</v>
      </c>
      <c r="H56" s="135"/>
      <c r="I56" s="135"/>
      <c r="J56" s="135">
        <f>'将来負担比率（分子）の構造'!K$51</f>
        <v>92853</v>
      </c>
      <c r="K56" s="135"/>
      <c r="L56" s="135"/>
      <c r="M56" s="135">
        <f>'将来負担比率（分子）の構造'!L$51</f>
        <v>96934</v>
      </c>
      <c r="N56" s="135"/>
      <c r="O56" s="135"/>
      <c r="P56" s="135">
        <f>'将来負担比率（分子）の構造'!M$51</f>
        <v>96762</v>
      </c>
    </row>
    <row r="57" spans="1:16">
      <c r="A57" s="135" t="s">
        <v>34</v>
      </c>
      <c r="B57" s="135"/>
      <c r="C57" s="135"/>
      <c r="D57" s="135">
        <f>'将来負担比率（分子）の構造'!I$50</f>
        <v>2368</v>
      </c>
      <c r="E57" s="135"/>
      <c r="F57" s="135"/>
      <c r="G57" s="135">
        <f>'将来負担比率（分子）の構造'!J$50</f>
        <v>2218</v>
      </c>
      <c r="H57" s="135"/>
      <c r="I57" s="135"/>
      <c r="J57" s="135">
        <f>'将来負担比率（分子）の構造'!K$50</f>
        <v>2143</v>
      </c>
      <c r="K57" s="135"/>
      <c r="L57" s="135"/>
      <c r="M57" s="135">
        <f>'将来負担比率（分子）の構造'!L$50</f>
        <v>2302</v>
      </c>
      <c r="N57" s="135"/>
      <c r="O57" s="135"/>
      <c r="P57" s="135">
        <f>'将来負担比率（分子）の構造'!M$50</f>
        <v>2160</v>
      </c>
    </row>
    <row r="58" spans="1:16">
      <c r="A58" s="135" t="s">
        <v>33</v>
      </c>
      <c r="B58" s="135"/>
      <c r="C58" s="135"/>
      <c r="D58" s="135">
        <f>'将来負担比率（分子）の構造'!I$49</f>
        <v>4108</v>
      </c>
      <c r="E58" s="135"/>
      <c r="F58" s="135"/>
      <c r="G58" s="135">
        <f>'将来負担比率（分子）の構造'!J$49</f>
        <v>4183</v>
      </c>
      <c r="H58" s="135"/>
      <c r="I58" s="135"/>
      <c r="J58" s="135">
        <f>'将来負担比率（分子）の構造'!K$49</f>
        <v>4462</v>
      </c>
      <c r="K58" s="135"/>
      <c r="L58" s="135"/>
      <c r="M58" s="135">
        <f>'将来負担比率（分子）の構造'!L$49</f>
        <v>5026</v>
      </c>
      <c r="N58" s="135"/>
      <c r="O58" s="135"/>
      <c r="P58" s="135">
        <f>'将来負担比率（分子）の構造'!M$49</f>
        <v>5416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52</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17097</v>
      </c>
      <c r="C62" s="135"/>
      <c r="D62" s="135"/>
      <c r="E62" s="135">
        <f>'将来負担比率（分子）の構造'!J$45</f>
        <v>16442</v>
      </c>
      <c r="F62" s="135"/>
      <c r="G62" s="135"/>
      <c r="H62" s="135">
        <f>'将来負担比率（分子）の構造'!K$45</f>
        <v>14906</v>
      </c>
      <c r="I62" s="135"/>
      <c r="J62" s="135"/>
      <c r="K62" s="135">
        <f>'将来負担比率（分子）の構造'!L$45</f>
        <v>13306</v>
      </c>
      <c r="L62" s="135"/>
      <c r="M62" s="135"/>
      <c r="N62" s="135">
        <f>'将来負担比率（分子）の構造'!M$45</f>
        <v>12247</v>
      </c>
      <c r="O62" s="135"/>
      <c r="P62" s="135"/>
    </row>
    <row r="63" spans="1:16">
      <c r="A63" s="135" t="s">
        <v>27</v>
      </c>
      <c r="B63" s="135">
        <f>'将来負担比率（分子）の構造'!I$44</f>
        <v>543</v>
      </c>
      <c r="C63" s="135"/>
      <c r="D63" s="135"/>
      <c r="E63" s="135">
        <f>'将来負担比率（分子）の構造'!J$44</f>
        <v>756</v>
      </c>
      <c r="F63" s="135"/>
      <c r="G63" s="135"/>
      <c r="H63" s="135">
        <f>'将来負担比率（分子）の構造'!K$44</f>
        <v>1010</v>
      </c>
      <c r="I63" s="135"/>
      <c r="J63" s="135"/>
      <c r="K63" s="135">
        <f>'将来負担比率（分子）の構造'!L$44</f>
        <v>2184</v>
      </c>
      <c r="L63" s="135"/>
      <c r="M63" s="135"/>
      <c r="N63" s="135">
        <f>'将来負担比率（分子）の構造'!M$44</f>
        <v>2099</v>
      </c>
      <c r="O63" s="135"/>
      <c r="P63" s="135"/>
    </row>
    <row r="64" spans="1:16">
      <c r="A64" s="135" t="s">
        <v>26</v>
      </c>
      <c r="B64" s="135">
        <f>'将来負担比率（分子）の構造'!I$43</f>
        <v>28667</v>
      </c>
      <c r="C64" s="135"/>
      <c r="D64" s="135"/>
      <c r="E64" s="135">
        <f>'将来負担比率（分子）の構造'!J$43</f>
        <v>30899</v>
      </c>
      <c r="F64" s="135"/>
      <c r="G64" s="135"/>
      <c r="H64" s="135">
        <f>'将来負担比率（分子）の構造'!K$43</f>
        <v>32899</v>
      </c>
      <c r="I64" s="135"/>
      <c r="J64" s="135"/>
      <c r="K64" s="135">
        <f>'将来負担比率（分子）の構造'!L$43</f>
        <v>29834</v>
      </c>
      <c r="L64" s="135"/>
      <c r="M64" s="135"/>
      <c r="N64" s="135">
        <f>'将来負担比率（分子）の構造'!M$43</f>
        <v>30562</v>
      </c>
      <c r="O64" s="135"/>
      <c r="P64" s="135"/>
    </row>
    <row r="65" spans="1:16">
      <c r="A65" s="135" t="s">
        <v>25</v>
      </c>
      <c r="B65" s="135">
        <f>'将来負担比率（分子）の構造'!I$42</f>
        <v>4362</v>
      </c>
      <c r="C65" s="135"/>
      <c r="D65" s="135"/>
      <c r="E65" s="135">
        <f>'将来負担比率（分子）の構造'!J$42</f>
        <v>3318</v>
      </c>
      <c r="F65" s="135"/>
      <c r="G65" s="135"/>
      <c r="H65" s="135">
        <f>'将来負担比率（分子）の構造'!K$42</f>
        <v>2115</v>
      </c>
      <c r="I65" s="135"/>
      <c r="J65" s="135"/>
      <c r="K65" s="135">
        <f>'将来負担比率（分子）の構造'!L$42</f>
        <v>1814</v>
      </c>
      <c r="L65" s="135"/>
      <c r="M65" s="135"/>
      <c r="N65" s="135">
        <f>'将来負担比率（分子）の構造'!M$42</f>
        <v>2014</v>
      </c>
      <c r="O65" s="135"/>
      <c r="P65" s="135"/>
    </row>
    <row r="66" spans="1:16">
      <c r="A66" s="135" t="s">
        <v>24</v>
      </c>
      <c r="B66" s="135">
        <f>'将来負担比率（分子）の構造'!I$41</f>
        <v>93985</v>
      </c>
      <c r="C66" s="135"/>
      <c r="D66" s="135"/>
      <c r="E66" s="135">
        <f>'将来負担比率（分子）の構造'!J$41</f>
        <v>97269</v>
      </c>
      <c r="F66" s="135"/>
      <c r="G66" s="135"/>
      <c r="H66" s="135">
        <f>'将来負担比率（分子）の構造'!K$41</f>
        <v>103134</v>
      </c>
      <c r="I66" s="135"/>
      <c r="J66" s="135"/>
      <c r="K66" s="135">
        <f>'将来負担比率（分子）の構造'!L$41</f>
        <v>111378</v>
      </c>
      <c r="L66" s="135"/>
      <c r="M66" s="135"/>
      <c r="N66" s="135">
        <f>'将来負担比率（分子）の構造'!M$41</f>
        <v>111729</v>
      </c>
      <c r="O66" s="135"/>
      <c r="P66" s="135"/>
    </row>
    <row r="67" spans="1:16">
      <c r="A67" s="135" t="s">
        <v>62</v>
      </c>
      <c r="B67" s="135" t="e">
        <f>NA()</f>
        <v>#N/A</v>
      </c>
      <c r="C67" s="135">
        <f>IF(ISNUMBER('将来負担比率（分子）の構造'!I$52), IF('将来負担比率（分子）の構造'!I$52 &lt; 0, 0, '将来負担比率（分子）の構造'!I$52), NA())</f>
        <v>54092</v>
      </c>
      <c r="D67" s="135" t="e">
        <f>NA()</f>
        <v>#N/A</v>
      </c>
      <c r="E67" s="135" t="e">
        <f>NA()</f>
        <v>#N/A</v>
      </c>
      <c r="F67" s="135">
        <f>IF(ISNUMBER('将来負担比率（分子）の構造'!J$52), IF('将来負担比率（分子）の構造'!J$52 &lt; 0, 0, '将来負担比率（分子）の構造'!J$52), NA())</f>
        <v>53834</v>
      </c>
      <c r="G67" s="135" t="e">
        <f>NA()</f>
        <v>#N/A</v>
      </c>
      <c r="H67" s="135" t="e">
        <f>NA()</f>
        <v>#N/A</v>
      </c>
      <c r="I67" s="135">
        <f>IF(ISNUMBER('将来負担比率（分子）の構造'!K$52), IF('将来負担比率（分子）の構造'!K$52 &lt; 0, 0, '将来負担比率（分子）の構造'!K$52), NA())</f>
        <v>54605</v>
      </c>
      <c r="J67" s="135" t="e">
        <f>NA()</f>
        <v>#N/A</v>
      </c>
      <c r="K67" s="135" t="e">
        <f>NA()</f>
        <v>#N/A</v>
      </c>
      <c r="L67" s="135">
        <f>IF(ISNUMBER('将来負担比率（分子）の構造'!L$52), IF('将来負担比率（分子）の構造'!L$52 &lt; 0, 0, '将来負担比率（分子）の構造'!L$52), NA())</f>
        <v>54254</v>
      </c>
      <c r="M67" s="135" t="e">
        <f>NA()</f>
        <v>#N/A</v>
      </c>
      <c r="N67" s="135" t="e">
        <f>NA()</f>
        <v>#N/A</v>
      </c>
      <c r="O67" s="135">
        <f>IF(ISNUMBER('将来負担比率（分子）の構造'!M$52), IF('将来負担比率（分子）の構造'!M$52 &lt; 0, 0, '将来負担比率（分子）の構造'!M$52), NA())</f>
        <v>54314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高岡市</cp:lastModifiedBy>
  <cp:lastPrinted>2017-03-06T05:22:56Z</cp:lastPrinted>
  <dcterms:created xsi:type="dcterms:W3CDTF">2017-02-15T18:20:58Z</dcterms:created>
  <dcterms:modified xsi:type="dcterms:W3CDTF">2020-03-09T02:14:34Z</dcterms:modified>
</cp:coreProperties>
</file>