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takaoka\財政課$\○調査係\15_財政状況資料集\財政状況資料集\R8.3令和６年度財政状況資料集の作成・公表について\2決裁・回答\"/>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P23" i="12" l="1"/>
  <c r="AA23" i="12"/>
  <c r="V23" i="12"/>
  <c r="Q23" i="12"/>
  <c r="AU88" i="12"/>
  <c r="AP88" i="12"/>
  <c r="AF88" i="12"/>
  <c r="AU63" i="12"/>
  <c r="AP63"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<sst xmlns="http://schemas.openxmlformats.org/spreadsheetml/2006/main" count="1099" uniqueCount="576">
  <si>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</si>
  <si>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</si>
  <si>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</si>
  <si>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</si>
  <si>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</si>
  <si>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</si>
  <si>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</si>
  <si>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</si>
  <si>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</si>
  <si>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</si>
  <si>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</si>
  <si>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</si>
  <si>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</si>
  <si>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</si>
  <si>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</si>
  <si>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</si>
  <si>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</si>
  <si>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</si>
  <si>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</si>
  <si>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</si>
  <si>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</si>
  <si>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</si>
  <si>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</si>
  <si>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</si>
  <si>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</si>
  <si>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</si>
  <si>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</si>
  <si>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</si>
  <si>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</si>
  <si>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</si>
  <si>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</si>
  <si>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</si>
  <si>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</si>
  <si>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</si>
  <si>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</si>
  <si>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</si>
  <si>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</si>
  <si>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</si>
  <si>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</si>
  <si>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</si>
  <si>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</si>
  <si>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</si>
  <si>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</si>
  <si>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</si>
  <si>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</si>
  <si>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</si>
  <si>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</si>
  <si>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</si>
  <si>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</si>
  <si>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</si>
  <si>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</si>
  <si>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</si>
  <si>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</si>
  <si>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</si>
  <si>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</si>
  <si>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</si>
  <si>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</si>
  <si>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</si>
  <si>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</si>
  <si>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</si>
  <si>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</si>
  <si>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</si>
  <si>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</si>
  <si>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</si>
  <si>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</si>
  <si>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</si>
  <si>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</si>
  <si>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</si>
  <si>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</si>
  <si>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</si>
  <si>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</si>
  <si>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</si>
  <si>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</si>
  <si>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</si>
  <si>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</si>
  <si>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</si>
  <si>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</si>
  <si>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</si>
  <si>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</si>
  <si>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</si>
  <si>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</si>
  <si>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</si>
  <si>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</si>
  <si>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</si>
  <si>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</si>
  <si>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</si>
  <si>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</si>
  <si>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</si>
  <si>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</si>
  <si>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</si>
  <si>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</si>
  <si>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</si>
  <si>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</si>
  <si>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</si>
  <si>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</si>
  <si>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</si>
  <si>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</si>
  <si>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</si>
  <si>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</si>
  <si>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</si>
  <si>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</si>
  <si>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</si>
  <si>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</si>
  <si>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</si>
  <si>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</si>
  <si>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</si>
  <si>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</si>
  <si>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</si>
  <si>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</si>
  <si>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</si>
  <si>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</si>
  <si>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</si>
  <si>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</si>
  <si>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</si>
  <si>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</si>
  <si>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</si>
  <si>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</si>
  <si>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</si>
  <si>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</si>
  <si>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</si>
  <si>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</si>
  <si>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</si>
  <si>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</si>
  <si>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</si>
  <si>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</si>
  <si>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</si>
  <si>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</si>
  <si>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</si>
  <si>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</si>
  <si>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</si>
  <si>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</si>
  <si>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</si>
  <si>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</si>
  <si>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</si>
  <si>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</si>
  <si>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</si>
  <si>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</si>
  <si>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</si>
  <si>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</si>
  <si>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</si>
  <si>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</si>
  <si>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</si>
  <si>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</si>
  <si>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</si>
  <si>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</si>
  <si>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</si>
  <si>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</si>
  <si>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</si>
  <si>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</si>
  <si>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</si>
  <si>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</si>
  <si>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</si>
  <si>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</si>
  <si>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</si>
  <si>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</si>
  <si>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</si>
  <si>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</si>
  <si>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</si>
  <si>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</si>
  <si>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</si>
  <si>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</si>
  <si>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</si>
  <si>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</si>
  <si>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</si>
  <si>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</si>
  <si>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</si>
  <si>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</si>
  <si>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</si>
  <si>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</si>
  <si>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</si>
  <si>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</si>
  <si>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</si>
  <si>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</si>
  <si>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</si>
  <si>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</si>
  <si>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</si>
  <si>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</si>
  <si>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</si>
  <si>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</si>
  <si>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</si>
  <si>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</si>
  <si>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</si>
  <si>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</si>
  <si>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</si>
  <si>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</si>
  <si>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</si>
  <si>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</si>
  <si>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</si>
  <si>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</si>
  <si>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</si>
  <si>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</si>
  <si>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</si>
  <si>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</si>
  <si>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</si>
  <si>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</si>
  <si>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</si>
  <si>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</si>
  <si>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</si>
  <si>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</si>
  <si>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</si>
  <si>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</si>
  <si>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</si>
  <si>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</si>
  <si>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富山県高岡市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</si>
  <si>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</si>
  <si>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</si>
  <si>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</si>
  <si>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</si>
  <si>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</si>
  <si>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</si>
  <si>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</si>
  <si>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</si>
  <si>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</si>
  <si>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</si>
  <si>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</si>
  <si>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</si>
  <si>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</si>
  <si>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</si>
  <si>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</si>
  <si>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</si>
  <si>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</si>
  <si>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</si>
  <si>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</si>
  <si>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</si>
  <si>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</si>
  <si>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</si>
  <si>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</si>
  <si>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</si>
  <si>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</si>
  <si>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</si>
  <si>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</si>
  <si>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</si>
  <si>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</si>
  <si>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</si>
  <si>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</si>
  <si>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</si>
  <si>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</si>
  <si>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</si>
  <si>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</si>
  <si>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</si>
  <si>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</si>
  <si>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</si>
  <si>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</si>
  <si>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</si>
  <si>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</si>
  <si>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</si>
  <si>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</si>
  <si>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</si>
  <si>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</si>
  <si>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</si>
  <si>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</si>
  <si>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</si>
  <si>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</si>
  <si>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</si>
  <si>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</si>
  <si>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</si>
  <si>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</si>
  <si>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</si>
  <si>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</si>
  <si>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</si>
  <si>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</si>
  <si>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</si>
  <si>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</si>
  <si>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</si>
  <si>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</si>
  <si>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</si>
  <si>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</si>
  <si>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</si>
  <si>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</si>
  <si>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</si>
  <si>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</si>
  <si>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</si>
  <si>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</si>
  <si>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</si>
  <si>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</si>
  <si>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</si>
  <si>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</si>
  <si>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</si>
  <si>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</si>
  <si>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</si>
  <si>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</si>
  <si>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</si>
  <si>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</si>
  <si>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</si>
  <si>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</si>
  <si>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</si>
  <si>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</si>
  <si>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</si>
  <si>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</si>
  <si>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</si>
  <si>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</si>
  <si>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</si>
  <si>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</si>
  <si>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</si>
  <si>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</si>
  <si>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</si>
  <si>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</si>
  <si>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</si>
  <si>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</si>
  <si>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</si>
  <si>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</si>
  <si>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</si>
  <si>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</si>
  <si>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</si>
  <si>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</si>
  <si>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</si>
  <si>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</si>
  <si>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</si>
  <si>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</si>
  <si>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</si>
  <si>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</si>
  <si>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</si>
  <si>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</si>
  <si>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</si>
  <si>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</si>
  <si>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</si>
  <si>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</si>
  <si>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</si>
  <si>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</si>
  <si>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</si>
  <si>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</si>
  <si>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</si>
  <si>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</si>
  <si>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</si>
  <si>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</si>
  <si>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</si>
  <si>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</si>
  <si>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</si>
  <si>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</si>
  <si>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</si>
  <si>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</si>
  <si>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</si>
  <si>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</si>
  <si>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</si>
  <si>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</si>
  <si>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</si>
  <si>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</si>
  <si>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</si>
  <si>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</si>
  <si>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</si>
  <si>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</si>
  <si>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</si>
  <si>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</si>
  <si>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</si>
  <si>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</si>
  <si>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</si>
  <si>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</si>
  <si>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</si>
  <si>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</si>
  <si>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</si>
  <si>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</si>
  <si>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</si>
  <si>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</si>
  <si>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</si>
  <si>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富山県高岡市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</si>
  <si>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</si>
  <si>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</si>
  <si>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</si>
  <si>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</si>
  <si>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</si>
  <si>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</si>
  <si>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</si>
  <si>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</si>
  <si>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</si>
  <si>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</si>
  <si>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</si>
  <si>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</si>
  <si>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</si>
  <si>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</si>
  <si>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</si>
  <si>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</si>
  <si>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</si>
  <si>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</si>
  <si>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</si>
  <si>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</si>
  <si>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荻布奨学金事業会計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</si>
  <si>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</si>
  <si>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</si>
  <si>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</si>
  <si>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</si>
  <si>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</si>
  <si>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</si>
  <si>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</si>
  <si>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</si>
  <si>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</si>
  <si>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</si>
  <si>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</si>
  <si>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</si>
  <si>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</si>
  <si>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</si>
  <si>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駐車場事業会計</t>
    <phoneticPr fontId="5"/>
  </si>
  <si>
    <t>後期高齢者医療事業会計</t>
    <phoneticPr fontId="5"/>
  </si>
  <si>
    <t>介護保険事業会計</t>
    <phoneticPr fontId="5"/>
  </si>
  <si>
    <t>高岡市民病院事業会計</t>
    <phoneticPr fontId="5"/>
  </si>
  <si>
    <t>法適用企業</t>
    <phoneticPr fontId="5"/>
  </si>
  <si>
    <t>水道事業会計</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</si>
  <si>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</si>
  <si>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</si>
  <si>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</si>
  <si>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</si>
  <si>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</si>
  <si>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</si>
  <si>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</si>
  <si>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</si>
  <si>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</si>
  <si>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</si>
  <si>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</si>
  <si>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</si>
  <si>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</si>
  <si>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</si>
  <si>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</si>
  <si>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</si>
  <si>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</si>
  <si>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</si>
  <si>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</si>
  <si>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</si>
  <si>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</si>
  <si>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</si>
  <si>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</si>
  <si>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</si>
  <si>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</si>
  <si>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</si>
  <si>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</si>
  <si>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</si>
  <si>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</si>
  <si>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</si>
  <si>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</si>
  <si>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</si>
  <si>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</si>
  <si>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</si>
  <si>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</si>
  <si>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</si>
  <si>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</si>
  <si>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</si>
  <si>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</si>
  <si>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</si>
  <si>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</si>
  <si>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</si>
  <si>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</si>
  <si>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</si>
  <si>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</si>
  <si>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</si>
  <si>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</si>
  <si>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</si>
  <si>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</si>
  <si>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</si>
  <si>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</si>
  <si>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</si>
  <si>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</si>
  <si>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</si>
  <si>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</si>
  <si>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</si>
  <si>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</si>
  <si>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</si>
  <si>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</si>
  <si>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</si>
  <si>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</si>
  <si>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</si>
  <si>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</si>
  <si>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</si>
  <si>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</si>
  <si>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</si>
  <si>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</si>
  <si>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</si>
  <si>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</si>
  <si>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</si>
  <si>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</si>
  <si>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</si>
  <si>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</si>
  <si>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</si>
  <si>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</si>
  <si>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</si>
  <si>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</si>
  <si>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</si>
  <si>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</si>
  <si>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</si>
  <si>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</si>
  <si>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</si>
  <si>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</si>
  <si>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</si>
  <si>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</si>
  <si>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</si>
  <si>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</si>
  <si>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</si>
  <si>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</si>
  <si>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</si>
  <si>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</si>
  <si>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</si>
  <si>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</si>
  <si>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</si>
  <si>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</si>
  <si>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</si>
  <si>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</si>
  <si>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</si>
  <si>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</si>
  <si>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</si>
  <si>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</si>
  <si>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</si>
  <si>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</si>
  <si>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</si>
  <si>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</si>
  <si>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</si>
  <si>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</si>
  <si>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</si>
  <si>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</si>
  <si>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</si>
  <si>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</si>
  <si>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</si>
  <si>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</si>
  <si>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</si>
  <si>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</si>
  <si>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</si>
  <si>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</si>
  <si>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</si>
  <si>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</si>
  <si>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</si>
  <si>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</si>
  <si>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</si>
  <si>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</si>
  <si>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</si>
  <si>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</si>
  <si>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</si>
  <si>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</si>
  <si>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</si>
  <si>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</si>
  <si>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</si>
  <si>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</si>
  <si>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</si>
  <si>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</si>
  <si>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</si>
  <si>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</si>
  <si>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</si>
  <si>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</si>
  <si>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</si>
  <si>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</si>
  <si>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</si>
  <si>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国民健康保険事業会計</t>
  </si>
  <si>
    <t>工業用水道事業会計</t>
  </si>
  <si>
    <t>介護保険事業会計</t>
  </si>
  <si>
    <t>後期高齢者医療事業会計</t>
  </si>
  <si>
    <t>駐車場事業会計</t>
  </si>
  <si>
    <t>その他会計（赤字）</t>
  </si>
  <si>
    <t>その他会計（黒字）</t>
  </si>
  <si>
    <t>R02</t>
    <phoneticPr fontId="5"/>
  </si>
  <si>
    <t>R03</t>
    <phoneticPr fontId="5"/>
  </si>
  <si>
    <t>R04</t>
    <phoneticPr fontId="5"/>
  </si>
  <si>
    <t>R05</t>
    <phoneticPr fontId="5"/>
  </si>
  <si>
    <t>R06</t>
    <phoneticPr fontId="5"/>
  </si>
  <si>
    <t>砺波地方衛生施設組合</t>
  </si>
  <si>
    <t>庄川水害予防組合</t>
  </si>
  <si>
    <t>富山県市町村総合事務組合</t>
  </si>
  <si>
    <t>高岡地区広域圏事務組合</t>
    <phoneticPr fontId="38"/>
  </si>
  <si>
    <t>富山県市町村会館管理組合</t>
  </si>
  <si>
    <t>富山県後期高齢者医療広域連合（一般会計）</t>
  </si>
  <si>
    <t>富山県後期高齢者医療広域連合（後期高齢者医療事業会計）</t>
    <phoneticPr fontId="38"/>
  </si>
  <si>
    <t>-</t>
    <phoneticPr fontId="2"/>
  </si>
  <si>
    <t>○</t>
  </si>
  <si>
    <t>高岡土地開発公社</t>
  </si>
  <si>
    <t>（公財）高岡市民文化振興事業団</t>
  </si>
  <si>
    <t>（公財）高岡市勤労者福祉サービスセンター</t>
  </si>
  <si>
    <t>（株）ウェルカム福岡</t>
  </si>
  <si>
    <t>万葉線（株）</t>
  </si>
  <si>
    <t>（公財）高岡地域地場産業センター</t>
  </si>
  <si>
    <t>（株）えんじゅビル</t>
  </si>
  <si>
    <t>オタヤ開発（株）</t>
  </si>
  <si>
    <t>末広開発（株）</t>
  </si>
  <si>
    <t>（公財）とやま国際センター</t>
  </si>
  <si>
    <t>（一財）富山県産業創造センター</t>
  </si>
  <si>
    <t>（公財）富山コンベンションビューロー</t>
  </si>
  <si>
    <t>公共施設等整備改修基金</t>
    <phoneticPr fontId="5"/>
  </si>
  <si>
    <t>合併地域振興基金</t>
    <phoneticPr fontId="5"/>
  </si>
  <si>
    <t>令和６年能登半島地震復旧・復興推進基金</t>
    <phoneticPr fontId="5"/>
  </si>
  <si>
    <t>学校教育振興基金</t>
    <phoneticPr fontId="2"/>
  </si>
  <si>
    <t>ふるさと応援基金</t>
    <phoneticPr fontId="2"/>
  </si>
  <si>
    <t>（公財）高岡市スポーツ協会</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</si>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</sst>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30"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quotePrefix="1"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44B5-4A16-88F1-E6A29F0D87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41366</c:v>
                </c:pt>
                <c:pt idx="1">
                  <c:v>38618</c:v>
                </c:pt>
                <c:pt idx="2">
                  <c:v>36268</c:v>
                </c:pt>
                <c:pt idx="3">
                  <c:v>56065</c:v>
                </c:pt>
                <c:pt idx="4">
                  <c:v>54382</c:v>
                </c:pt>
              </c:numCache>
            </c:numRef>
          </c:val>
          <c:smooth val="0"/>
          <c:extLst>
            <c:ext xmlns:c16="http://schemas.microsoft.com/office/drawing/2014/chart" uri="{C3380CC4-5D6E-409C-BE32-E72D297353CC}">
              <c16:uniqueId val="{00000001-44B5-4A16-88F1-E6A29F0D87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6.19</c:v>
                </c:pt>
                <c:pt idx="1">
                  <c:v>2.5499999999999998</c:v>
                </c:pt>
                <c:pt idx="2">
                  <c:v>5.18</c:v>
                </c:pt>
                <c:pt idx="3">
                  <c:v>3.77</c:v>
                </c:pt>
                <c:pt idx="4">
                  <c:v>2.86</c:v>
                </c:pt>
              </c:numCache>
            </c:numRef>
          </c:val>
          <c:extLst>
            <c:ext xmlns:c16="http://schemas.microsoft.com/office/drawing/2014/chart" uri="{C3380CC4-5D6E-409C-BE32-E72D297353CC}">
              <c16:uniqueId val="{00000000-99A9-4405-9338-E2E2B268C1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5.03</c:v>
                </c:pt>
                <c:pt idx="1">
                  <c:v>5.84</c:v>
                </c:pt>
                <c:pt idx="2">
                  <c:v>5.93</c:v>
                </c:pt>
                <c:pt idx="3">
                  <c:v>5.86</c:v>
                </c:pt>
                <c:pt idx="4">
                  <c:v>6.26</c:v>
                </c:pt>
              </c:numCache>
            </c:numRef>
          </c:val>
          <c:extLst>
            <c:ext xmlns:c16="http://schemas.microsoft.com/office/drawing/2014/chart" uri="{C3380CC4-5D6E-409C-BE32-E72D297353CC}">
              <c16:uniqueId val="{00000001-99A9-4405-9338-E2E2B268C1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2.38</c:v>
                </c:pt>
                <c:pt idx="1">
                  <c:v>2.6</c:v>
                </c:pt>
                <c:pt idx="2">
                  <c:v>4.54</c:v>
                </c:pt>
                <c:pt idx="3">
                  <c:v>0.96</c:v>
                </c:pt>
                <c:pt idx="4">
                  <c:v>2.66</c:v>
                </c:pt>
              </c:numCache>
            </c:numRef>
          </c:val>
          <c:smooth val="0"/>
          <c:extLst>
            <c:ext xmlns:c16="http://schemas.microsoft.com/office/drawing/2014/chart" uri="{C3380CC4-5D6E-409C-BE32-E72D297353CC}">
              <c16:uniqueId val="{00000002-99A9-4405-9338-E2E2B268C1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3.57</c:v>
                </c:pt>
                <c:pt idx="2">
                  <c:v>#N/A</c:v>
                </c:pt>
                <c:pt idx="3">
                  <c:v>5.52</c:v>
                </c:pt>
                <c:pt idx="4">
                  <c:v>#N/A</c:v>
                </c:pt>
                <c:pt idx="5">
                  <c:v>5.47</c:v>
                </c:pt>
                <c:pt idx="6">
                  <c:v>#N/A</c:v>
                </c:pt>
                <c:pt idx="7">
                  <c:v>3.03</c:v>
                </c:pt>
                <c:pt idx="8">
                  <c:v>#N/A</c:v>
                </c:pt>
                <c:pt idx="9">
                  <c:v>0</c:v>
                </c:pt>
              </c:numCache>
            </c:numRef>
          </c:val>
          <c:extLst>
            <c:ext xmlns:c16="http://schemas.microsoft.com/office/drawing/2014/chart" uri="{C3380CC4-5D6E-409C-BE32-E72D297353CC}">
              <c16:uniqueId val="{00000000-3338-472D-B17B-140AD8134B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38-472D-B17B-140AD8134BA0}"/>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0.14000000000000001</c:v>
                </c:pt>
                <c:pt idx="6">
                  <c:v>#N/A</c:v>
                </c:pt>
                <c:pt idx="7">
                  <c:v>0.15</c:v>
                </c:pt>
                <c:pt idx="8">
                  <c:v>#N/A</c:v>
                </c:pt>
                <c:pt idx="9">
                  <c:v>0.02</c:v>
                </c:pt>
              </c:numCache>
            </c:numRef>
          </c:val>
          <c:extLst>
            <c:ext xmlns:c16="http://schemas.microsoft.com/office/drawing/2014/chart" uri="{C3380CC4-5D6E-409C-BE32-E72D297353CC}">
              <c16:uniqueId val="{00000002-3338-472D-B17B-140AD8134BA0}"/>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7.0000000000000007E-2</c:v>
                </c:pt>
                <c:pt idx="4">
                  <c:v>#N/A</c:v>
                </c:pt>
                <c:pt idx="5">
                  <c:v>0.04</c:v>
                </c:pt>
                <c:pt idx="6">
                  <c:v>#N/A</c:v>
                </c:pt>
                <c:pt idx="7">
                  <c:v>0.02</c:v>
                </c:pt>
                <c:pt idx="8">
                  <c:v>#N/A</c:v>
                </c:pt>
                <c:pt idx="9">
                  <c:v>0.06</c:v>
                </c:pt>
              </c:numCache>
            </c:numRef>
          </c:val>
          <c:extLst>
            <c:ext xmlns:c16="http://schemas.microsoft.com/office/drawing/2014/chart" uri="{C3380CC4-5D6E-409C-BE32-E72D297353CC}">
              <c16:uniqueId val="{00000003-3338-472D-B17B-140AD8134BA0}"/>
            </c:ext>
          </c:extLst>
        </c:ser>
        <c:ser>
          <c:idx val="4"/>
          <c:order val="4"/>
          <c:tx>
            <c:strRef>
              <c:f>データシート!$A$31</c:f>
              <c:strCache>
                <c:ptCount val="1"/>
                <c:pt idx="0">
                  <c:v>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0.98</c:v>
                </c:pt>
                <c:pt idx="4">
                  <c:v>#N/A</c:v>
                </c:pt>
                <c:pt idx="5">
                  <c:v>1.1200000000000001</c:v>
                </c:pt>
                <c:pt idx="6">
                  <c:v>#N/A</c:v>
                </c:pt>
                <c:pt idx="7">
                  <c:v>0.46</c:v>
                </c:pt>
                <c:pt idx="8">
                  <c:v>#N/A</c:v>
                </c:pt>
                <c:pt idx="9">
                  <c:v>0.93</c:v>
                </c:pt>
              </c:numCache>
            </c:numRef>
          </c:val>
          <c:extLst>
            <c:ext xmlns:c16="http://schemas.microsoft.com/office/drawing/2014/chart" uri="{C3380CC4-5D6E-409C-BE32-E72D297353CC}">
              <c16:uniqueId val="{00000004-3338-472D-B17B-140AD8134BA0}"/>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1.02</c:v>
                </c:pt>
                <c:pt idx="4">
                  <c:v>#N/A</c:v>
                </c:pt>
                <c:pt idx="5">
                  <c:v>1.03</c:v>
                </c:pt>
                <c:pt idx="6">
                  <c:v>#N/A</c:v>
                </c:pt>
                <c:pt idx="7">
                  <c:v>1.03</c:v>
                </c:pt>
                <c:pt idx="8">
                  <c:v>#N/A</c:v>
                </c:pt>
                <c:pt idx="9">
                  <c:v>0.95</c:v>
                </c:pt>
              </c:numCache>
            </c:numRef>
          </c:val>
          <c:extLst>
            <c:ext xmlns:c16="http://schemas.microsoft.com/office/drawing/2014/chart" uri="{C3380CC4-5D6E-409C-BE32-E72D297353CC}">
              <c16:uniqueId val="{00000005-3338-472D-B17B-140AD8134BA0}"/>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0.8</c:v>
                </c:pt>
                <c:pt idx="4">
                  <c:v>#N/A</c:v>
                </c:pt>
                <c:pt idx="5">
                  <c:v>0.56000000000000005</c:v>
                </c:pt>
                <c:pt idx="6">
                  <c:v>#N/A</c:v>
                </c:pt>
                <c:pt idx="7">
                  <c:v>1.02</c:v>
                </c:pt>
                <c:pt idx="8">
                  <c:v>#N/A</c:v>
                </c:pt>
                <c:pt idx="9">
                  <c:v>1.21</c:v>
                </c:pt>
              </c:numCache>
            </c:numRef>
          </c:val>
          <c:extLst>
            <c:ext xmlns:c16="http://schemas.microsoft.com/office/drawing/2014/chart" uri="{C3380CC4-5D6E-409C-BE32-E72D297353CC}">
              <c16:uniqueId val="{00000006-3338-472D-B17B-140AD8134BA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2.86</c:v>
                </c:pt>
                <c:pt idx="2">
                  <c:v>#N/A</c:v>
                </c:pt>
                <c:pt idx="3">
                  <c:v>2.97</c:v>
                </c:pt>
                <c:pt idx="4">
                  <c:v>#N/A</c:v>
                </c:pt>
                <c:pt idx="5">
                  <c:v>3.24</c:v>
                </c:pt>
                <c:pt idx="6">
                  <c:v>#N/A</c:v>
                </c:pt>
                <c:pt idx="7">
                  <c:v>3.19</c:v>
                </c:pt>
                <c:pt idx="8">
                  <c:v>#N/A</c:v>
                </c:pt>
                <c:pt idx="9">
                  <c:v>2.65</c:v>
                </c:pt>
              </c:numCache>
            </c:numRef>
          </c:val>
          <c:extLst>
            <c:ext xmlns:c16="http://schemas.microsoft.com/office/drawing/2014/chart" uri="{C3380CC4-5D6E-409C-BE32-E72D297353CC}">
              <c16:uniqueId val="{00000007-3338-472D-B17B-140AD8134B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6.18</c:v>
                </c:pt>
                <c:pt idx="2">
                  <c:v>#N/A</c:v>
                </c:pt>
                <c:pt idx="3">
                  <c:v>2.5499999999999998</c:v>
                </c:pt>
                <c:pt idx="4">
                  <c:v>#N/A</c:v>
                </c:pt>
                <c:pt idx="5">
                  <c:v>5.18</c:v>
                </c:pt>
                <c:pt idx="6">
                  <c:v>#N/A</c:v>
                </c:pt>
                <c:pt idx="7">
                  <c:v>3.76</c:v>
                </c:pt>
                <c:pt idx="8">
                  <c:v>#N/A</c:v>
                </c:pt>
                <c:pt idx="9">
                  <c:v>2.86</c:v>
                </c:pt>
              </c:numCache>
            </c:numRef>
          </c:val>
          <c:extLst>
            <c:ext xmlns:c16="http://schemas.microsoft.com/office/drawing/2014/chart" uri="{C3380CC4-5D6E-409C-BE32-E72D297353CC}">
              <c16:uniqueId val="{00000008-3338-472D-B17B-140AD8134B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5.17</c:v>
                </c:pt>
                <c:pt idx="2">
                  <c:v>#N/A</c:v>
                </c:pt>
                <c:pt idx="3">
                  <c:v>5.23</c:v>
                </c:pt>
                <c:pt idx="4">
                  <c:v>#N/A</c:v>
                </c:pt>
                <c:pt idx="5">
                  <c:v>5.84</c:v>
                </c:pt>
                <c:pt idx="6">
                  <c:v>#N/A</c:v>
                </c:pt>
                <c:pt idx="7">
                  <c:v>6.25</c:v>
                </c:pt>
                <c:pt idx="8">
                  <c:v>#N/A</c:v>
                </c:pt>
                <c:pt idx="9">
                  <c:v>6.82</c:v>
                </c:pt>
              </c:numCache>
            </c:numRef>
          </c:val>
          <c:extLst>
            <c:ext xmlns:c16="http://schemas.microsoft.com/office/drawing/2014/chart" uri="{C3380CC4-5D6E-409C-BE32-E72D297353CC}">
              <c16:uniqueId val="{00000009-3338-472D-B17B-140AD8134B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7201</c:v>
                </c:pt>
                <c:pt idx="5">
                  <c:v>7170</c:v>
                </c:pt>
                <c:pt idx="8">
                  <c:v>7116</c:v>
                </c:pt>
                <c:pt idx="11">
                  <c:v>6984</c:v>
                </c:pt>
                <c:pt idx="14">
                  <c:v>6952</c:v>
                </c:pt>
              </c:numCache>
            </c:numRef>
          </c:val>
          <c:extLst>
            <c:ext xmlns:c16="http://schemas.microsoft.com/office/drawing/2014/chart" uri="{C3380CC4-5D6E-409C-BE32-E72D297353CC}">
              <c16:uniqueId val="{00000000-BDCD-4C66-8A41-5F0F009B03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CD-4C66-8A41-5F0F009B03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114</c:v>
                </c:pt>
                <c:pt idx="3">
                  <c:v>147</c:v>
                </c:pt>
                <c:pt idx="6">
                  <c:v>101</c:v>
                </c:pt>
                <c:pt idx="9">
                  <c:v>41</c:v>
                </c:pt>
                <c:pt idx="12">
                  <c:v>40</c:v>
                </c:pt>
              </c:numCache>
            </c:numRef>
          </c:val>
          <c:extLst>
            <c:ext xmlns:c16="http://schemas.microsoft.com/office/drawing/2014/chart" uri="{C3380CC4-5D6E-409C-BE32-E72D297353CC}">
              <c16:uniqueId val="{00000002-BDCD-4C66-8A41-5F0F009B03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205</c:v>
                </c:pt>
                <c:pt idx="3">
                  <c:v>207</c:v>
                </c:pt>
                <c:pt idx="6">
                  <c:v>205</c:v>
                </c:pt>
                <c:pt idx="9">
                  <c:v>191</c:v>
                </c:pt>
                <c:pt idx="12">
                  <c:v>170</c:v>
                </c:pt>
              </c:numCache>
            </c:numRef>
          </c:val>
          <c:extLst>
            <c:ext xmlns:c16="http://schemas.microsoft.com/office/drawing/2014/chart" uri="{C3380CC4-5D6E-409C-BE32-E72D297353CC}">
              <c16:uniqueId val="{00000003-BDCD-4C66-8A41-5F0F009B03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1733</c:v>
                </c:pt>
                <c:pt idx="3">
                  <c:v>1648</c:v>
                </c:pt>
                <c:pt idx="6">
                  <c:v>1596</c:v>
                </c:pt>
                <c:pt idx="9">
                  <c:v>1621</c:v>
                </c:pt>
                <c:pt idx="12">
                  <c:v>1774</c:v>
                </c:pt>
              </c:numCache>
            </c:numRef>
          </c:val>
          <c:extLst>
            <c:ext xmlns:c16="http://schemas.microsoft.com/office/drawing/2014/chart" uri="{C3380CC4-5D6E-409C-BE32-E72D297353CC}">
              <c16:uniqueId val="{00000004-BDCD-4C66-8A41-5F0F009B03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CD-4C66-8A41-5F0F009B03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CD-4C66-8A41-5F0F009B03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9100</c:v>
                </c:pt>
                <c:pt idx="3">
                  <c:v>9312</c:v>
                </c:pt>
                <c:pt idx="6">
                  <c:v>9053</c:v>
                </c:pt>
                <c:pt idx="9">
                  <c:v>8807</c:v>
                </c:pt>
                <c:pt idx="12">
                  <c:v>8485</c:v>
                </c:pt>
              </c:numCache>
            </c:numRef>
          </c:val>
          <c:extLst>
            <c:ext xmlns:c16="http://schemas.microsoft.com/office/drawing/2014/chart" uri="{C3380CC4-5D6E-409C-BE32-E72D297353CC}">
              <c16:uniqueId val="{00000007-BDCD-4C66-8A41-5F0F009B03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3951</c:v>
                </c:pt>
                <c:pt idx="2">
                  <c:v>#N/A</c:v>
                </c:pt>
                <c:pt idx="3">
                  <c:v>#N/A</c:v>
                </c:pt>
                <c:pt idx="4">
                  <c:v>4144</c:v>
                </c:pt>
                <c:pt idx="5">
                  <c:v>#N/A</c:v>
                </c:pt>
                <c:pt idx="6">
                  <c:v>#N/A</c:v>
                </c:pt>
                <c:pt idx="7">
                  <c:v>3839</c:v>
                </c:pt>
                <c:pt idx="8">
                  <c:v>#N/A</c:v>
                </c:pt>
                <c:pt idx="9">
                  <c:v>#N/A</c:v>
                </c:pt>
                <c:pt idx="10">
                  <c:v>3676</c:v>
                </c:pt>
                <c:pt idx="11">
                  <c:v>#N/A</c:v>
                </c:pt>
                <c:pt idx="12">
                  <c:v>#N/A</c:v>
                </c:pt>
                <c:pt idx="13">
                  <c:v>3517</c:v>
                </c:pt>
                <c:pt idx="14">
                  <c:v>#N/A</c:v>
                </c:pt>
              </c:numCache>
            </c:numRef>
          </c:val>
          <c:smooth val="0"/>
          <c:extLst>
            <c:ext xmlns:c16="http://schemas.microsoft.com/office/drawing/2014/chart" uri="{C3380CC4-5D6E-409C-BE32-E72D297353CC}">
              <c16:uniqueId val="{00000008-BDCD-4C66-8A41-5F0F009B03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82190</c:v>
                </c:pt>
                <c:pt idx="5">
                  <c:v>79014</c:v>
                </c:pt>
                <c:pt idx="8">
                  <c:v>75090</c:v>
                </c:pt>
                <c:pt idx="11">
                  <c:v>71185</c:v>
                </c:pt>
                <c:pt idx="14">
                  <c:v>67880</c:v>
                </c:pt>
              </c:numCache>
            </c:numRef>
          </c:val>
          <c:extLst>
            <c:ext xmlns:c16="http://schemas.microsoft.com/office/drawing/2014/chart" uri="{C3380CC4-5D6E-409C-BE32-E72D297353CC}">
              <c16:uniqueId val="{00000000-EF1C-4F0B-B158-C0F84FEB28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1901</c:v>
                </c:pt>
                <c:pt idx="5">
                  <c:v>1693</c:v>
                </c:pt>
                <c:pt idx="8">
                  <c:v>1424</c:v>
                </c:pt>
                <c:pt idx="11">
                  <c:v>1198</c:v>
                </c:pt>
                <c:pt idx="14">
                  <c:v>1168</c:v>
                </c:pt>
              </c:numCache>
            </c:numRef>
          </c:val>
          <c:extLst>
            <c:ext xmlns:c16="http://schemas.microsoft.com/office/drawing/2014/chart" uri="{C3380CC4-5D6E-409C-BE32-E72D297353CC}">
              <c16:uniqueId val="{00000001-EF1C-4F0B-B158-C0F84FEB28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6384</c:v>
                </c:pt>
                <c:pt idx="5">
                  <c:v>8643</c:v>
                </c:pt>
                <c:pt idx="8">
                  <c:v>10192</c:v>
                </c:pt>
                <c:pt idx="11">
                  <c:v>12416</c:v>
                </c:pt>
                <c:pt idx="14">
                  <c:v>12584</c:v>
                </c:pt>
              </c:numCache>
            </c:numRef>
          </c:val>
          <c:extLst>
            <c:ext xmlns:c16="http://schemas.microsoft.com/office/drawing/2014/chart" uri="{C3380CC4-5D6E-409C-BE32-E72D297353CC}">
              <c16:uniqueId val="{00000002-EF1C-4F0B-B158-C0F84FEB28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1C-4F0B-B158-C0F84FEB28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1C-4F0B-B158-C0F84FEB28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1C-4F0B-B158-C0F84FEB28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7790</c:v>
                </c:pt>
                <c:pt idx="3">
                  <c:v>7237</c:v>
                </c:pt>
                <c:pt idx="6">
                  <c:v>6692</c:v>
                </c:pt>
                <c:pt idx="9">
                  <c:v>6396</c:v>
                </c:pt>
                <c:pt idx="12">
                  <c:v>6111</c:v>
                </c:pt>
              </c:numCache>
            </c:numRef>
          </c:val>
          <c:extLst>
            <c:ext xmlns:c16="http://schemas.microsoft.com/office/drawing/2014/chart" uri="{C3380CC4-5D6E-409C-BE32-E72D297353CC}">
              <c16:uniqueId val="{00000006-EF1C-4F0B-B158-C0F84FEB28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1307</c:v>
                </c:pt>
                <c:pt idx="3">
                  <c:v>1083</c:v>
                </c:pt>
                <c:pt idx="6">
                  <c:v>886</c:v>
                </c:pt>
                <c:pt idx="9">
                  <c:v>701</c:v>
                </c:pt>
                <c:pt idx="12">
                  <c:v>536</c:v>
                </c:pt>
              </c:numCache>
            </c:numRef>
          </c:val>
          <c:extLst>
            <c:ext xmlns:c16="http://schemas.microsoft.com/office/drawing/2014/chart" uri="{C3380CC4-5D6E-409C-BE32-E72D297353CC}">
              <c16:uniqueId val="{00000007-EF1C-4F0B-B158-C0F84FEB28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20126</c:v>
                </c:pt>
                <c:pt idx="3">
                  <c:v>19212</c:v>
                </c:pt>
                <c:pt idx="6">
                  <c:v>18307</c:v>
                </c:pt>
                <c:pt idx="9">
                  <c:v>20844</c:v>
                </c:pt>
                <c:pt idx="12">
                  <c:v>20283</c:v>
                </c:pt>
              </c:numCache>
            </c:numRef>
          </c:val>
          <c:extLst>
            <c:ext xmlns:c16="http://schemas.microsoft.com/office/drawing/2014/chart" uri="{C3380CC4-5D6E-409C-BE32-E72D297353CC}">
              <c16:uniqueId val="{00000008-EF1C-4F0B-B158-C0F84FEB28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1805</c:v>
                </c:pt>
                <c:pt idx="3">
                  <c:v>1707</c:v>
                </c:pt>
                <c:pt idx="6">
                  <c:v>1619</c:v>
                </c:pt>
                <c:pt idx="9">
                  <c:v>1587</c:v>
                </c:pt>
                <c:pt idx="12">
                  <c:v>1409</c:v>
                </c:pt>
              </c:numCache>
            </c:numRef>
          </c:val>
          <c:extLst>
            <c:ext xmlns:c16="http://schemas.microsoft.com/office/drawing/2014/chart" uri="{C3380CC4-5D6E-409C-BE32-E72D297353CC}">
              <c16:uniqueId val="{00000009-EF1C-4F0B-B158-C0F84FEB28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106324</c:v>
                </c:pt>
                <c:pt idx="3">
                  <c:v>100677</c:v>
                </c:pt>
                <c:pt idx="6">
                  <c:v>93950</c:v>
                </c:pt>
                <c:pt idx="9">
                  <c:v>89179</c:v>
                </c:pt>
                <c:pt idx="12">
                  <c:v>84697</c:v>
                </c:pt>
              </c:numCache>
            </c:numRef>
          </c:val>
          <c:extLst>
            <c:ext xmlns:c16="http://schemas.microsoft.com/office/drawing/2014/chart" uri="{C3380CC4-5D6E-409C-BE32-E72D297353CC}">
              <c16:uniqueId val="{0000000A-EF1C-4F0B-B158-C0F84FEB28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46877</c:v>
                </c:pt>
                <c:pt idx="2">
                  <c:v>#N/A</c:v>
                </c:pt>
                <c:pt idx="3">
                  <c:v>#N/A</c:v>
                </c:pt>
                <c:pt idx="4">
                  <c:v>40565</c:v>
                </c:pt>
                <c:pt idx="5">
                  <c:v>#N/A</c:v>
                </c:pt>
                <c:pt idx="6">
                  <c:v>#N/A</c:v>
                </c:pt>
                <c:pt idx="7">
                  <c:v>34748</c:v>
                </c:pt>
                <c:pt idx="8">
                  <c:v>#N/A</c:v>
                </c:pt>
                <c:pt idx="9">
                  <c:v>#N/A</c:v>
                </c:pt>
                <c:pt idx="10">
                  <c:v>33908</c:v>
                </c:pt>
                <c:pt idx="11">
                  <c:v>#N/A</c:v>
                </c:pt>
                <c:pt idx="12">
                  <c:v>#N/A</c:v>
                </c:pt>
                <c:pt idx="13">
                  <c:v>31404</c:v>
                </c:pt>
                <c:pt idx="14">
                  <c:v>#N/A</c:v>
                </c:pt>
              </c:numCache>
            </c:numRef>
          </c:val>
          <c:smooth val="0"/>
          <c:extLst>
            <c:ext xmlns:c16="http://schemas.microsoft.com/office/drawing/2014/chart" uri="{C3380CC4-5D6E-409C-BE32-E72D297353CC}">
              <c16:uniqueId val="{0000000B-EF1C-4F0B-B158-C0F84FEB28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2373</c:v>
                </c:pt>
                <c:pt idx="1">
                  <c:v>2374</c:v>
                </c:pt>
                <c:pt idx="2">
                  <c:v>2577</c:v>
                </c:pt>
              </c:numCache>
            </c:numRef>
          </c:val>
          <c:extLst>
            <c:ext xmlns:c16="http://schemas.microsoft.com/office/drawing/2014/chart" uri="{C3380CC4-5D6E-409C-BE32-E72D297353CC}">
              <c16:uniqueId val="{00000000-BF1F-4F3C-B122-FEECEE2590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1953</c:v>
                </c:pt>
                <c:pt idx="1">
                  <c:v>2160</c:v>
                </c:pt>
                <c:pt idx="2">
                  <c:v>2333</c:v>
                </c:pt>
              </c:numCache>
            </c:numRef>
          </c:val>
          <c:extLst>
            <c:ext xmlns:c16="http://schemas.microsoft.com/office/drawing/2014/chart" uri="{C3380CC4-5D6E-409C-BE32-E72D297353CC}">
              <c16:uniqueId val="{00000001-BF1F-4F3C-B122-FEECEE2590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4453</c:v>
                </c:pt>
                <c:pt idx="1">
                  <c:v>5900</c:v>
                </c:pt>
                <c:pt idx="2">
                  <c:v>5115</c:v>
                </c:pt>
              </c:numCache>
            </c:numRef>
          </c:val>
          <c:extLst>
            <c:ext xmlns:c16="http://schemas.microsoft.com/office/drawing/2014/chart" uri="{C3380CC4-5D6E-409C-BE32-E72D297353CC}">
              <c16:uniqueId val="{00000002-BF1F-4F3C-B122-FEECEE2590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については、過去の北陸新幹線開業に合わせた都市基盤整備等の投資的事業を進めてきたことにより、高い水準が続いてきたが、「財政健全化緊急プログラム」や「行財政改革推進プラン」に基づく財源確保や歳出抑制、更には、繰上償還を実施してきたことにより、着実に減少。</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金利が上昇局面であることや、学校再編に伴う新たな校舎整備や令和６年能登半島地震からの復旧・復興関連費用による市債発行等により、今後の増加要因も見込まれるところであるが、今後とも繰上償還の実施等により、元利償還金の低減、実質公債費比率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大部分を占める一般会計等にかかる地方債の現在高は、過去の北陸新幹線開業に合わせた都市基盤整備や、現在進めている学校再編に伴う新たな校舎整備等に伴う市債発行の影響により、高い水準が続くが、繰上償還の実施等による市債残高の減少や計画的な基金積立てを行ってきたこと等により、着実に改善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は、今後の財政需要に備え、これまで計画的な積立てを行ってきたものの、学校再編に伴う新たな校舎整備や令和６年能登半島地震からの復旧・復興関連費用等に活用するため、基金の取崩し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○今後、将来的負担比率の一時的な数値の上昇も想定されうるが、今後とも市債の繰上償還等を実施し、将来負担の軽減を図っていく。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富山県高岡市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○近年は「財政健全化緊急プログラム」や「行財政改革推進プラン」に基づく財源確保や歳出抑制、基金管理等により、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財政調整基金及び減債基金について、計画的に積立てを行ってきた。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○令和６年度は、これまで計画的に積み立ててきた「公共施設等整備改修基金」を活用し、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学校再編に伴う新たな校舎整備等、公共施設等の整備・改修事業に活用。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○また、令和６年度に、令和６年能登半島地震による災害からの早期の復旧・復興を図るため、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「令和６年能登半島地震復旧・復興推進基金」を創設。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○小学校、中学校、義務教育学校及び特別支援学校に配布している学習用端末の更新費用を想定し、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計画的に積立てを行ってきた「学校教育振興基金」をはじめ、地域公共交通ネットワークの維持・確保のために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令和５年度に創設した「地域公共交通維持活性化基金」、前述の「令和６年能登半島地震復旧・復興推進基金」の創設等、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今後の財政需要に備え、各種基金積立てを行っているところ。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○そのため、今後、各種基金の取崩しを行うことが見込まれるが、計画的に基金を活用しながらも、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今後とも財政状況を勘案しつつ収支改善及び基金残高の確保に努めていく。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将来の公共施設の整備又は改修に要する費用を見据え、市債の発行の抑制に活用するための財源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○令和６年能登半島地震復旧・復興推進基金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令和６年能登半島地震による災害からの早期の復旧・復興を図るための事業の財源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寄附金を活用したまちづくりの推進に資すことるための事業の財源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市内の小学校、中学校、義務教育学校及び特別支援学校等の教育の振興を図るための事業の財源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市民の連帯の強化又は地域振興を図るための事業の財源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○公共施設等整備改修基金（▲約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学校再編に伴う新たな校舎整備等、公共施設等の整備・改修事業に活用。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○令和６年能登半島地震復旧・復興推進基金（＋約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被災者生活再建等、令和６年能登半島地震による災害からの早期の復旧・復興を図るために当該基金を創設。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○基金の使途や設置意向に沿い、計画的で適切な事業執行に努めていく。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○令和６年度の当該基金残高は約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○この主な理由は、「財政健全化緊急プログラム」や「行財政改革推進プラン」に基づき、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財源確保や事務事業見直し等を行ったことから、財政調整基金を取り崩さず財政運営を行うことができたことによるもの。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○また、決算剰余金を活用し、基金の積立を行ったことによるもの。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○引き続き、今後の財政需要の変動に応じた弾力的な財源を確保するため、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各種事務事業の見直し等を行い、必要な財源を確保しつつ、決算見込みや一般財源の確保状況を踏まえ、基金残高の確保に努めていく。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○令和６年度の当該基金残高は約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○この主な理由は、（令和５年度同様）令和６年度に、国の補正予算で追加交付された普通交付税のうち、</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翌年度以降の臨時財政対策債の償還に要する経費について、積立を行ったことによるもの。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○一方で、令和５年度に（国の補正予算で追加交付された普通交付税のうち、）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臨時財政対策債の償還に要する経費として積み立てた令和６年度分を取崩しも行った。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○今後も引き続き見込まれる学校再編等の大型投資に伴う公債費の増などに備え、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必要なタイミングでの公債費・償還の財源として活用していく一方で、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引き続き、各種事務事業の見直し等を行い、必要な財源を確保しつつ、</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決算見込みや一般財源の確保状況を踏まえ、基金の活用及び基金残高の確保に努めていく。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162,672
158,304
209.58
81,899,832
79,695,413
1,179,218
41,189,181
84,702,016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○近年は横ばい傾向にあるが、類似団体の平均を下回っている状況。</a:t>
          </a:r>
        </a:p>
        <a:p>
          <a:r>
            <a:rPr kumimoji="1" lang="ja-JP" altLang="en-US" sz="1300">
              <a:latin typeface="ＭＳ Ｐゴシック" panose="020B0600070205080204" pitchFamily="50" charset="-128"/>
              <a:ea typeface="ＭＳ Ｐゴシック" panose="020B0600070205080204" pitchFamily="50" charset="-128"/>
            </a:rPr>
            <a:t>○今後も公債費の縮減に取り組むとともに、市税収納確保対策の強化等、市税収入の確保に努めていく。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111578</xdr:rowOff>
    </xdr:to>
    <xdr:cxnSp macro="">
      <xdr:nvCxnSpPr>
        <xdr:cNvPr id="71" name="直線コネクタ 70"/>
        <xdr:cNvCxnSpPr/>
      </xdr:nvCxnSpPr>
      <xdr:spPr>
        <a:xfrm>
          <a:off x="4114800" y="7312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111578</xdr:rowOff>
    </xdr:to>
    <xdr:cxnSp macro="">
      <xdr:nvCxnSpPr>
        <xdr:cNvPr id="74" name="直線コネクタ 73"/>
        <xdr:cNvCxnSpPr/>
      </xdr:nvCxnSpPr>
      <xdr:spPr>
        <a:xfrm>
          <a:off x="3225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7" name="直線コネクタ 76"/>
        <xdr:cNvCxnSpPr/>
      </xdr:nvCxnSpPr>
      <xdr:spPr>
        <a:xfrm>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59872</xdr:rowOff>
    </xdr:to>
    <xdr:cxnSp macro="">
      <xdr:nvCxnSpPr>
        <xdr:cNvPr id="80" name="直線コネクタ 79"/>
        <xdr:cNvCxnSpPr/>
      </xdr:nvCxnSpPr>
      <xdr:spPr>
        <a:xfrm>
          <a:off x="1447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高い水準で推移する扶助費や、物価及びエネルギー価格高騰の影響等を受ける物件費など今後も経常経費の増加は避けられないことから、事務事業の見直しを進めるとともに、公共施設再編計画に掲げた公共施設の再編に取り組み、経常経費の削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9313</xdr:rowOff>
    </xdr:from>
    <xdr:to>
      <xdr:col>23</xdr:col>
      <xdr:colOff>133350</xdr:colOff>
      <xdr:row>66</xdr:row>
      <xdr:rowOff>114723</xdr:rowOff>
    </xdr:to>
    <xdr:cxnSp macro="">
      <xdr:nvCxnSpPr>
        <xdr:cNvPr id="129" name="直線コネクタ 128"/>
        <xdr:cNvCxnSpPr/>
      </xdr:nvCxnSpPr>
      <xdr:spPr>
        <a:xfrm flipV="1">
          <a:off x="4953000" y="10296313"/>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30" name="財政構造の弾力性最小値テキスト"/>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31" name="直線コネクタ 130"/>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95690</xdr:rowOff>
    </xdr:from>
    <xdr:ext cx="762000" cy="259045"/>
    <xdr:sp macro="" textlink="">
      <xdr:nvSpPr>
        <xdr:cNvPr id="132" name="財政構造の弾力性最大値テキスト"/>
        <xdr:cNvSpPr txBox="1"/>
      </xdr:nvSpPr>
      <xdr:spPr>
        <a:xfrm>
          <a:off x="5041900" y="10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9313</xdr:rowOff>
    </xdr:from>
    <xdr:to>
      <xdr:col>24</xdr:col>
      <xdr:colOff>12700</xdr:colOff>
      <xdr:row>60</xdr:row>
      <xdr:rowOff>9313</xdr:rowOff>
    </xdr:to>
    <xdr:cxnSp macro="">
      <xdr:nvCxnSpPr>
        <xdr:cNvPr id="133" name="直線コネクタ 132"/>
        <xdr:cNvCxnSpPr/>
      </xdr:nvCxnSpPr>
      <xdr:spPr>
        <a:xfrm>
          <a:off x="4864100" y="102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60</xdr:row>
      <xdr:rowOff>154094</xdr:rowOff>
    </xdr:to>
    <xdr:cxnSp macro="">
      <xdr:nvCxnSpPr>
        <xdr:cNvPr id="134" name="直線コネクタ 133"/>
        <xdr:cNvCxnSpPr/>
      </xdr:nvCxnSpPr>
      <xdr:spPr>
        <a:xfrm>
          <a:off x="4114800" y="103928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60</xdr:row>
      <xdr:rowOff>113877</xdr:rowOff>
    </xdr:to>
    <xdr:cxnSp macro="">
      <xdr:nvCxnSpPr>
        <xdr:cNvPr id="137" name="直線コネクタ 136"/>
        <xdr:cNvCxnSpPr/>
      </xdr:nvCxnSpPr>
      <xdr:spPr>
        <a:xfrm flipV="1">
          <a:off x="3225800" y="103928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9" name="テキスト ボックス 138"/>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60</xdr:row>
      <xdr:rowOff>113877</xdr:rowOff>
    </xdr:to>
    <xdr:cxnSp macro="">
      <xdr:nvCxnSpPr>
        <xdr:cNvPr id="140" name="直線コネクタ 139"/>
        <xdr:cNvCxnSpPr/>
      </xdr:nvCxnSpPr>
      <xdr:spPr>
        <a:xfrm>
          <a:off x="2336800" y="102078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41" name="フローチャート: 判断 140"/>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2" name="テキスト ボックス 141"/>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61</xdr:row>
      <xdr:rowOff>6773</xdr:rowOff>
    </xdr:to>
    <xdr:cxnSp macro="">
      <xdr:nvCxnSpPr>
        <xdr:cNvPr id="143" name="直線コネクタ 142"/>
        <xdr:cNvCxnSpPr/>
      </xdr:nvCxnSpPr>
      <xdr:spPr>
        <a:xfrm flipV="1">
          <a:off x="1447800" y="1020783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4" name="フローチャート: 判断 143"/>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5" name="テキスト ボックス 144"/>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6" name="フローチャート: 判断 145"/>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47" name="テキスト ボックス 146"/>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3" name="楕円 152"/>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4"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5" name="楕円 154"/>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6" name="テキスト ボックス 155"/>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63077</xdr:rowOff>
    </xdr:from>
    <xdr:to>
      <xdr:col>15</xdr:col>
      <xdr:colOff>133350</xdr:colOff>
      <xdr:row>60</xdr:row>
      <xdr:rowOff>164677</xdr:rowOff>
    </xdr:to>
    <xdr:sp macro="" textlink="">
      <xdr:nvSpPr>
        <xdr:cNvPr id="157" name="楕円 156"/>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3404</xdr:rowOff>
    </xdr:from>
    <xdr:ext cx="762000" cy="259045"/>
    <xdr:sp macro="" textlink="">
      <xdr:nvSpPr>
        <xdr:cNvPr id="158" name="テキスト ボックス 157"/>
        <xdr:cNvSpPr txBox="1"/>
      </xdr:nvSpPr>
      <xdr:spPr>
        <a:xfrm>
          <a:off x="2844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59" name="楕円 158"/>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153264</xdr:rowOff>
    </xdr:from>
    <xdr:ext cx="762000" cy="259045"/>
    <xdr:sp macro="" textlink="">
      <xdr:nvSpPr>
        <xdr:cNvPr id="160" name="テキスト ボックス 159"/>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61" name="楕円 160"/>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67750</xdr:rowOff>
    </xdr:from>
    <xdr:ext cx="762000" cy="259045"/>
    <xdr:sp macro="" textlink="">
      <xdr:nvSpPr>
        <xdr:cNvPr id="162" name="テキスト ボックス 161"/>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状況であるが、令和６年能登半島地震に係る公費解体事業や、物価・エネルギー価格の高騰等により、物件費が増加し、昨年度よりも人口１人当たり人件費・物件費等決算額は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○引き続き、事務事業の見直し等に努めていく。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96486</xdr:rowOff>
    </xdr:from>
    <xdr:to>
      <xdr:col>23</xdr:col>
      <xdr:colOff>133350</xdr:colOff>
      <xdr:row>89</xdr:row>
      <xdr:rowOff>112841</xdr:rowOff>
    </xdr:to>
    <xdr:cxnSp macro="">
      <xdr:nvCxnSpPr>
        <xdr:cNvPr id="192" name="直線コネクタ 191"/>
        <xdr:cNvCxnSpPr/>
      </xdr:nvCxnSpPr>
      <xdr:spPr>
        <a:xfrm flipV="1">
          <a:off x="4953000" y="14498286"/>
          <a:ext cx="0" cy="87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84918</xdr:rowOff>
    </xdr:from>
    <xdr:ext cx="762000" cy="259045"/>
    <xdr:sp macro="" textlink="">
      <xdr:nvSpPr>
        <xdr:cNvPr id="193" name="人件費・物件費等の状況最小値テキスト"/>
        <xdr:cNvSpPr txBox="1"/>
      </xdr:nvSpPr>
      <xdr:spPr>
        <a:xfrm>
          <a:off x="5041900" y="1534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112841</xdr:rowOff>
    </xdr:from>
    <xdr:to>
      <xdr:col>24</xdr:col>
      <xdr:colOff>12700</xdr:colOff>
      <xdr:row>89</xdr:row>
      <xdr:rowOff>112841</xdr:rowOff>
    </xdr:to>
    <xdr:cxnSp macro="">
      <xdr:nvCxnSpPr>
        <xdr:cNvPr id="194" name="直線コネクタ 193"/>
        <xdr:cNvCxnSpPr/>
      </xdr:nvCxnSpPr>
      <xdr:spPr>
        <a:xfrm>
          <a:off x="4864100" y="15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11413</xdr:rowOff>
    </xdr:from>
    <xdr:ext cx="762000" cy="259045"/>
    <xdr:sp macro="" textlink="">
      <xdr:nvSpPr>
        <xdr:cNvPr id="195" name="人件費・物件費等の状況最大値テキスト"/>
        <xdr:cNvSpPr txBox="1"/>
      </xdr:nvSpPr>
      <xdr:spPr>
        <a:xfrm>
          <a:off x="5041900" y="14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96486</xdr:rowOff>
    </xdr:from>
    <xdr:to>
      <xdr:col>24</xdr:col>
      <xdr:colOff>12700</xdr:colOff>
      <xdr:row>84</xdr:row>
      <xdr:rowOff>96486</xdr:rowOff>
    </xdr:to>
    <xdr:cxnSp macro="">
      <xdr:nvCxnSpPr>
        <xdr:cNvPr id="196" name="直線コネクタ 195"/>
        <xdr:cNvCxnSpPr/>
      </xdr:nvCxnSpPr>
      <xdr:spPr>
        <a:xfrm>
          <a:off x="4864100" y="1449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92053</xdr:rowOff>
    </xdr:from>
    <xdr:to>
      <xdr:col>23</xdr:col>
      <xdr:colOff>133350</xdr:colOff>
      <xdr:row>85</xdr:row>
      <xdr:rowOff>5992</xdr:rowOff>
    </xdr:to>
    <xdr:cxnSp macro="">
      <xdr:nvCxnSpPr>
        <xdr:cNvPr id="197" name="直線コネクタ 196"/>
        <xdr:cNvCxnSpPr/>
      </xdr:nvCxnSpPr>
      <xdr:spPr>
        <a:xfrm>
          <a:off x="4114800" y="14150953"/>
          <a:ext cx="838200" cy="4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34962</xdr:rowOff>
    </xdr:from>
    <xdr:ext cx="762000" cy="259045"/>
    <xdr:sp macro="" textlink="">
      <xdr:nvSpPr>
        <xdr:cNvPr id="198" name="人件費・物件費等の状況平均値テキスト"/>
        <xdr:cNvSpPr txBox="1"/>
      </xdr:nvSpPr>
      <xdr:spPr>
        <a:xfrm>
          <a:off x="5041900" y="14779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62885</xdr:rowOff>
    </xdr:from>
    <xdr:to>
      <xdr:col>23</xdr:col>
      <xdr:colOff>184150</xdr:colOff>
      <xdr:row>86</xdr:row>
      <xdr:rowOff>164485</xdr:rowOff>
    </xdr:to>
    <xdr:sp macro="" textlink="">
      <xdr:nvSpPr>
        <xdr:cNvPr id="199" name="フローチャート: 判断 198"/>
        <xdr:cNvSpPr/>
      </xdr:nvSpPr>
      <xdr:spPr>
        <a:xfrm>
          <a:off x="4902200" y="1480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92053</xdr:rowOff>
    </xdr:from>
    <xdr:to>
      <xdr:col>19</xdr:col>
      <xdr:colOff>133350</xdr:colOff>
      <xdr:row>82</xdr:row>
      <xdr:rowOff>108945</xdr:rowOff>
    </xdr:to>
    <xdr:cxnSp macro="">
      <xdr:nvCxnSpPr>
        <xdr:cNvPr id="200" name="直線コネクタ 199"/>
        <xdr:cNvCxnSpPr/>
      </xdr:nvCxnSpPr>
      <xdr:spPr>
        <a:xfrm flipV="1">
          <a:off x="3225800" y="14150953"/>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21991</xdr:rowOff>
    </xdr:from>
    <xdr:to>
      <xdr:col>19</xdr:col>
      <xdr:colOff>184150</xdr:colOff>
      <xdr:row>85</xdr:row>
      <xdr:rowOff>123591</xdr:rowOff>
    </xdr:to>
    <xdr:sp macro="" textlink="">
      <xdr:nvSpPr>
        <xdr:cNvPr id="201" name="フローチャート: 判断 200"/>
        <xdr:cNvSpPr/>
      </xdr:nvSpPr>
      <xdr:spPr>
        <a:xfrm>
          <a:off x="40640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108368</xdr:rowOff>
    </xdr:from>
    <xdr:ext cx="736600" cy="259045"/>
    <xdr:sp macro="" textlink="">
      <xdr:nvSpPr>
        <xdr:cNvPr id="202" name="テキスト ボックス 201"/>
        <xdr:cNvSpPr txBox="1"/>
      </xdr:nvSpPr>
      <xdr:spPr>
        <a:xfrm>
          <a:off x="3733800" y="14681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71805</xdr:rowOff>
    </xdr:from>
    <xdr:to>
      <xdr:col>15</xdr:col>
      <xdr:colOff>82550</xdr:colOff>
      <xdr:row>82</xdr:row>
      <xdr:rowOff>108945</xdr:rowOff>
    </xdr:to>
    <xdr:cxnSp macro="">
      <xdr:nvCxnSpPr>
        <xdr:cNvPr id="203" name="直線コネクタ 202"/>
        <xdr:cNvCxnSpPr/>
      </xdr:nvCxnSpPr>
      <xdr:spPr>
        <a:xfrm>
          <a:off x="2336800" y="14130705"/>
          <a:ext cx="8890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151335</xdr:rowOff>
    </xdr:from>
    <xdr:to>
      <xdr:col>15</xdr:col>
      <xdr:colOff>133350</xdr:colOff>
      <xdr:row>85</xdr:row>
      <xdr:rowOff>81485</xdr:rowOff>
    </xdr:to>
    <xdr:sp macro="" textlink="">
      <xdr:nvSpPr>
        <xdr:cNvPr id="204" name="フローチャート: 判断 203"/>
        <xdr:cNvSpPr/>
      </xdr:nvSpPr>
      <xdr:spPr>
        <a:xfrm>
          <a:off x="3175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66262</xdr:rowOff>
    </xdr:from>
    <xdr:ext cx="762000" cy="259045"/>
    <xdr:sp macro="" textlink="">
      <xdr:nvSpPr>
        <xdr:cNvPr id="205" name="テキスト ボックス 204"/>
        <xdr:cNvSpPr txBox="1"/>
      </xdr:nvSpPr>
      <xdr:spPr>
        <a:xfrm>
          <a:off x="2844800" y="1463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1546</xdr:rowOff>
    </xdr:from>
    <xdr:to>
      <xdr:col>11</xdr:col>
      <xdr:colOff>31750</xdr:colOff>
      <xdr:row>82</xdr:row>
      <xdr:rowOff>71805</xdr:rowOff>
    </xdr:to>
    <xdr:cxnSp macro="">
      <xdr:nvCxnSpPr>
        <xdr:cNvPr id="206" name="直線コネクタ 205"/>
        <xdr:cNvCxnSpPr/>
      </xdr:nvCxnSpPr>
      <xdr:spPr>
        <a:xfrm>
          <a:off x="1447800" y="14060446"/>
          <a:ext cx="889000" cy="7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82322</xdr:rowOff>
    </xdr:from>
    <xdr:to>
      <xdr:col>11</xdr:col>
      <xdr:colOff>82550</xdr:colOff>
      <xdr:row>85</xdr:row>
      <xdr:rowOff>12472</xdr:rowOff>
    </xdr:to>
    <xdr:sp macro="" textlink="">
      <xdr:nvSpPr>
        <xdr:cNvPr id="207" name="フローチャート: 判断 206"/>
        <xdr:cNvSpPr/>
      </xdr:nvSpPr>
      <xdr:spPr>
        <a:xfrm>
          <a:off x="2286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168699</xdr:rowOff>
    </xdr:from>
    <xdr:ext cx="762000" cy="259045"/>
    <xdr:sp macro="" textlink="">
      <xdr:nvSpPr>
        <xdr:cNvPr id="208" name="テキスト ボックス 207"/>
        <xdr:cNvSpPr txBox="1"/>
      </xdr:nvSpPr>
      <xdr:spPr>
        <a:xfrm>
          <a:off x="1955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41890</xdr:rowOff>
    </xdr:from>
    <xdr:to>
      <xdr:col>7</xdr:col>
      <xdr:colOff>31750</xdr:colOff>
      <xdr:row>83</xdr:row>
      <xdr:rowOff>143490</xdr:rowOff>
    </xdr:to>
    <xdr:sp macro="" textlink="">
      <xdr:nvSpPr>
        <xdr:cNvPr id="209" name="フローチャート: 判断 208"/>
        <xdr:cNvSpPr/>
      </xdr:nvSpPr>
      <xdr:spPr>
        <a:xfrm>
          <a:off x="1397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128267</xdr:rowOff>
    </xdr:from>
    <xdr:ext cx="762000" cy="259045"/>
    <xdr:sp macro="" textlink="">
      <xdr:nvSpPr>
        <xdr:cNvPr id="210" name="テキスト ボックス 209"/>
        <xdr:cNvSpPr txBox="1"/>
      </xdr:nvSpPr>
      <xdr:spPr>
        <a:xfrm>
          <a:off x="1066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126642</xdr:rowOff>
    </xdr:from>
    <xdr:to>
      <xdr:col>23</xdr:col>
      <xdr:colOff>184150</xdr:colOff>
      <xdr:row>85</xdr:row>
      <xdr:rowOff>56792</xdr:rowOff>
    </xdr:to>
    <xdr:sp macro="" textlink="">
      <xdr:nvSpPr>
        <xdr:cNvPr id="216" name="楕円 215"/>
        <xdr:cNvSpPr/>
      </xdr:nvSpPr>
      <xdr:spPr>
        <a:xfrm>
          <a:off x="4902200" y="145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47919</xdr:rowOff>
    </xdr:from>
    <xdr:ext cx="762000" cy="259045"/>
    <xdr:sp macro="" textlink="">
      <xdr:nvSpPr>
        <xdr:cNvPr id="217" name="人件費・物件費等の状況該当値テキスト"/>
        <xdr:cNvSpPr txBox="1"/>
      </xdr:nvSpPr>
      <xdr:spPr>
        <a:xfrm>
          <a:off x="5041900" y="1444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41253</xdr:rowOff>
    </xdr:from>
    <xdr:to>
      <xdr:col>19</xdr:col>
      <xdr:colOff>184150</xdr:colOff>
      <xdr:row>82</xdr:row>
      <xdr:rowOff>142853</xdr:rowOff>
    </xdr:to>
    <xdr:sp macro="" textlink="">
      <xdr:nvSpPr>
        <xdr:cNvPr id="218" name="楕円 217"/>
        <xdr:cNvSpPr/>
      </xdr:nvSpPr>
      <xdr:spPr>
        <a:xfrm>
          <a:off x="4064000" y="141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153030</xdr:rowOff>
    </xdr:from>
    <xdr:ext cx="736600" cy="259045"/>
    <xdr:sp macro="" textlink="">
      <xdr:nvSpPr>
        <xdr:cNvPr id="219" name="テキスト ボックス 218"/>
        <xdr:cNvSpPr txBox="1"/>
      </xdr:nvSpPr>
      <xdr:spPr>
        <a:xfrm>
          <a:off x="3733800" y="13869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58145</xdr:rowOff>
    </xdr:from>
    <xdr:to>
      <xdr:col>15</xdr:col>
      <xdr:colOff>133350</xdr:colOff>
      <xdr:row>82</xdr:row>
      <xdr:rowOff>159745</xdr:rowOff>
    </xdr:to>
    <xdr:sp macro="" textlink="">
      <xdr:nvSpPr>
        <xdr:cNvPr id="220" name="楕円 219"/>
        <xdr:cNvSpPr/>
      </xdr:nvSpPr>
      <xdr:spPr>
        <a:xfrm>
          <a:off x="3175000" y="141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169922</xdr:rowOff>
    </xdr:from>
    <xdr:ext cx="762000" cy="259045"/>
    <xdr:sp macro="" textlink="">
      <xdr:nvSpPr>
        <xdr:cNvPr id="221" name="テキスト ボックス 220"/>
        <xdr:cNvSpPr txBox="1"/>
      </xdr:nvSpPr>
      <xdr:spPr>
        <a:xfrm>
          <a:off x="2844800" y="1388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21005</xdr:rowOff>
    </xdr:from>
    <xdr:to>
      <xdr:col>11</xdr:col>
      <xdr:colOff>82550</xdr:colOff>
      <xdr:row>82</xdr:row>
      <xdr:rowOff>122605</xdr:rowOff>
    </xdr:to>
    <xdr:sp macro="" textlink="">
      <xdr:nvSpPr>
        <xdr:cNvPr id="222" name="楕円 221"/>
        <xdr:cNvSpPr/>
      </xdr:nvSpPr>
      <xdr:spPr>
        <a:xfrm>
          <a:off x="2286000" y="1407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132782</xdr:rowOff>
    </xdr:from>
    <xdr:ext cx="762000" cy="259045"/>
    <xdr:sp macro="" textlink="">
      <xdr:nvSpPr>
        <xdr:cNvPr id="223" name="テキスト ボックス 222"/>
        <xdr:cNvSpPr txBox="1"/>
      </xdr:nvSpPr>
      <xdr:spPr>
        <a:xfrm>
          <a:off x="1955800" y="1384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122196</xdr:rowOff>
    </xdr:from>
    <xdr:to>
      <xdr:col>7</xdr:col>
      <xdr:colOff>31750</xdr:colOff>
      <xdr:row>82</xdr:row>
      <xdr:rowOff>52346</xdr:rowOff>
    </xdr:to>
    <xdr:sp macro="" textlink="">
      <xdr:nvSpPr>
        <xdr:cNvPr id="224" name="楕円 223"/>
        <xdr:cNvSpPr/>
      </xdr:nvSpPr>
      <xdr:spPr>
        <a:xfrm>
          <a:off x="1397000" y="140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62523</xdr:rowOff>
    </xdr:from>
    <xdr:ext cx="762000" cy="259045"/>
    <xdr:sp macro="" textlink="">
      <xdr:nvSpPr>
        <xdr:cNvPr id="225" name="テキスト ボックス 224"/>
        <xdr:cNvSpPr txBox="1"/>
      </xdr:nvSpPr>
      <xdr:spPr>
        <a:xfrm>
          <a:off x="1066800" y="1377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○これまで職員の年齢構成が歪なことによる若手職員の係長等への登用数の増加が、ラスパイレス指数を引き上げる主な要因となっていた。平成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の「財政健全化緊急プログラム」による給与の臨時削減が令和３年度末で終了し、ラスパイレス指数は上昇しているが、今後は退職者の減少に伴い、昇任年齢の引き下げ傾向が抑制され、ラスパイレス指数は減少傾向。</a:t>
          </a:r>
        </a:p>
        <a:p>
          <a:r>
            <a:rPr kumimoji="1" lang="ja-JP" altLang="en-US" sz="1300">
              <a:latin typeface="ＭＳ Ｐゴシック" panose="020B0600070205080204" pitchFamily="50" charset="-128"/>
              <a:ea typeface="ＭＳ Ｐゴシック" panose="020B0600070205080204" pitchFamily="50" charset="-128"/>
            </a:rPr>
            <a:t>○引き続き、昇任年齢の適正化などの取り組みにより、職員の適切な給与水準の確保に努める。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2" name="直線コネクタ 251"/>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3"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4" name="直線コネクタ 253"/>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86</xdr:row>
      <xdr:rowOff>29211</xdr:rowOff>
    </xdr:to>
    <xdr:cxnSp macro="">
      <xdr:nvCxnSpPr>
        <xdr:cNvPr id="257" name="直線コネクタ 256"/>
        <xdr:cNvCxnSpPr/>
      </xdr:nvCxnSpPr>
      <xdr:spPr>
        <a:xfrm flipV="1">
          <a:off x="16179800" y="14556739"/>
          <a:ext cx="8382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8" name="給与水準   （国との比較）平均値テキスト"/>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29211</xdr:rowOff>
    </xdr:to>
    <xdr:cxnSp macro="">
      <xdr:nvCxnSpPr>
        <xdr:cNvPr id="260" name="直線コネクタ 259"/>
        <xdr:cNvCxnSpPr/>
      </xdr:nvCxnSpPr>
      <xdr:spPr>
        <a:xfrm>
          <a:off x="15290800" y="147015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135889</xdr:rowOff>
    </xdr:from>
    <xdr:to>
      <xdr:col>72</xdr:col>
      <xdr:colOff>203200</xdr:colOff>
      <xdr:row>85</xdr:row>
      <xdr:rowOff>128270</xdr:rowOff>
    </xdr:to>
    <xdr:cxnSp macro="">
      <xdr:nvCxnSpPr>
        <xdr:cNvPr id="263" name="直線コネクタ 262"/>
        <xdr:cNvCxnSpPr/>
      </xdr:nvCxnSpPr>
      <xdr:spPr>
        <a:xfrm>
          <a:off x="14401800" y="14194789"/>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4" name="フローチャート: 判断 263"/>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5" name="テキスト ボックス 264"/>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135889</xdr:rowOff>
    </xdr:from>
    <xdr:to>
      <xdr:col>68</xdr:col>
      <xdr:colOff>152400</xdr:colOff>
      <xdr:row>83</xdr:row>
      <xdr:rowOff>85089</xdr:rowOff>
    </xdr:to>
    <xdr:cxnSp macro="">
      <xdr:nvCxnSpPr>
        <xdr:cNvPr id="266" name="直線コネクタ 265"/>
        <xdr:cNvCxnSpPr/>
      </xdr:nvCxnSpPr>
      <xdr:spPr>
        <a:xfrm flipV="1">
          <a:off x="13512800" y="14194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8" name="テキスト ボックス 267"/>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9" name="フローチャート: 判断 268"/>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70" name="テキスト ボックス 269"/>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6" name="楕円 275"/>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77" name="給与水準   （国との比較）該当値テキスト"/>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8" name="楕円 277"/>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9" name="テキスト ボックス 278"/>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80" name="楕円 279"/>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81" name="テキスト ボックス 280"/>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85089</xdr:rowOff>
    </xdr:from>
    <xdr:to>
      <xdr:col>68</xdr:col>
      <xdr:colOff>203200</xdr:colOff>
      <xdr:row>83</xdr:row>
      <xdr:rowOff>15239</xdr:rowOff>
    </xdr:to>
    <xdr:sp macro="" textlink="">
      <xdr:nvSpPr>
        <xdr:cNvPr id="282" name="楕円 281"/>
        <xdr:cNvSpPr/>
      </xdr:nvSpPr>
      <xdr:spPr>
        <a:xfrm>
          <a:off x="14351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25416</xdr:rowOff>
    </xdr:from>
    <xdr:ext cx="762000" cy="259045"/>
    <xdr:sp macro="" textlink="">
      <xdr:nvSpPr>
        <xdr:cNvPr id="283" name="テキスト ボックス 282"/>
        <xdr:cNvSpPr txBox="1"/>
      </xdr:nvSpPr>
      <xdr:spPr>
        <a:xfrm>
          <a:off x="14020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84" name="楕円 283"/>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85" name="テキスト ボックス 284"/>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○これまで「行財政改革推進方針」及び「財政健全化緊急プログラム」において、平成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年度初から令和４年度までの８年間で</a:t>
          </a:r>
          <a:r>
            <a:rPr kumimoji="1" lang="en-US" altLang="ja-JP" sz="1050">
              <a:latin typeface="ＭＳ Ｐゴシック" panose="020B0600070205080204" pitchFamily="50" charset="-128"/>
              <a:ea typeface="ＭＳ Ｐゴシック" panose="020B0600070205080204" pitchFamily="50" charset="-128"/>
            </a:rPr>
            <a:t>132</a:t>
          </a:r>
          <a:r>
            <a:rPr kumimoji="1" lang="ja-JP" altLang="en-US" sz="1050">
              <a:latin typeface="ＭＳ Ｐゴシック" panose="020B0600070205080204" pitchFamily="50" charset="-128"/>
              <a:ea typeface="ＭＳ Ｐゴシック" panose="020B0600070205080204" pitchFamily="50" charset="-128"/>
            </a:rPr>
            <a:t>人を超える職員数の減員を目標に計画的な削減を行い、人口千人当たりの職員数については、類似団体平均を下回った。令和６年度について、人口千人当たりの職員数は増加したが、依然として類似団体平均を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限られた人員体制の下で、多様化・複雑化する市民ニーズや新たな行政課題に的確かつ迅速に対応していけるよう、事務事業の見直しや民間活力の活用、多様な働き方の推進により必要な業務執行体制を確保するとともに、直面する課題に人的リソースを効果的に投入することにより、行政サービスの質を保ちながら、効率的な行政組織の構築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5" name="直線コネクタ 314"/>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6" name="定員管理の状況最小値テキスト"/>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7" name="直線コネクタ 316"/>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129963</xdr:rowOff>
    </xdr:from>
    <xdr:to>
      <xdr:col>81</xdr:col>
      <xdr:colOff>44450</xdr:colOff>
      <xdr:row>61</xdr:row>
      <xdr:rowOff>30904</xdr:rowOff>
    </xdr:to>
    <xdr:cxnSp macro="">
      <xdr:nvCxnSpPr>
        <xdr:cNvPr id="320" name="直線コネクタ 319"/>
        <xdr:cNvCxnSpPr/>
      </xdr:nvCxnSpPr>
      <xdr:spPr>
        <a:xfrm>
          <a:off x="16179800" y="1041696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21" name="定員管理の状況平均値テキスト"/>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129963</xdr:rowOff>
    </xdr:to>
    <xdr:cxnSp macro="">
      <xdr:nvCxnSpPr>
        <xdr:cNvPr id="323" name="直線コネクタ 322"/>
        <xdr:cNvCxnSpPr/>
      </xdr:nvCxnSpPr>
      <xdr:spPr>
        <a:xfrm>
          <a:off x="15290800" y="103847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4" name="フローチャート: 判断 323"/>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25" name="テキスト ボックス 324"/>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97790</xdr:rowOff>
    </xdr:to>
    <xdr:cxnSp macro="">
      <xdr:nvCxnSpPr>
        <xdr:cNvPr id="326" name="直線コネクタ 325"/>
        <xdr:cNvCxnSpPr/>
      </xdr:nvCxnSpPr>
      <xdr:spPr>
        <a:xfrm>
          <a:off x="14401800" y="103284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28" name="テキスト ボックス 327"/>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60</xdr:row>
      <xdr:rowOff>41487</xdr:rowOff>
    </xdr:to>
    <xdr:cxnSp macro="">
      <xdr:nvCxnSpPr>
        <xdr:cNvPr id="329" name="直線コネクタ 328"/>
        <xdr:cNvCxnSpPr/>
      </xdr:nvCxnSpPr>
      <xdr:spPr>
        <a:xfrm>
          <a:off x="13512800" y="102721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31" name="テキスト ボックス 330"/>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2" name="フローチャート: 判断 331"/>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3" name="テキスト ボックス 332"/>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151554</xdr:rowOff>
    </xdr:from>
    <xdr:to>
      <xdr:col>81</xdr:col>
      <xdr:colOff>95250</xdr:colOff>
      <xdr:row>61</xdr:row>
      <xdr:rowOff>81704</xdr:rowOff>
    </xdr:to>
    <xdr:sp macro="" textlink="">
      <xdr:nvSpPr>
        <xdr:cNvPr id="339" name="楕円 338"/>
        <xdr:cNvSpPr/>
      </xdr:nvSpPr>
      <xdr:spPr>
        <a:xfrm>
          <a:off x="16967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168081</xdr:rowOff>
    </xdr:from>
    <xdr:ext cx="762000" cy="259045"/>
    <xdr:sp macro="" textlink="">
      <xdr:nvSpPr>
        <xdr:cNvPr id="340" name="定員管理の状況該当値テキスト"/>
        <xdr:cNvSpPr txBox="1"/>
      </xdr:nvSpPr>
      <xdr:spPr>
        <a:xfrm>
          <a:off x="17106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79163</xdr:rowOff>
    </xdr:from>
    <xdr:to>
      <xdr:col>77</xdr:col>
      <xdr:colOff>95250</xdr:colOff>
      <xdr:row>61</xdr:row>
      <xdr:rowOff>9313</xdr:rowOff>
    </xdr:to>
    <xdr:sp macro="" textlink="">
      <xdr:nvSpPr>
        <xdr:cNvPr id="341" name="楕円 340"/>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19490</xdr:rowOff>
    </xdr:from>
    <xdr:ext cx="736600" cy="259045"/>
    <xdr:sp macro="" textlink="">
      <xdr:nvSpPr>
        <xdr:cNvPr id="342" name="テキスト ボックス 341"/>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43" name="楕円 342"/>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4" name="テキスト ボックス 343"/>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162137</xdr:rowOff>
    </xdr:from>
    <xdr:to>
      <xdr:col>68</xdr:col>
      <xdr:colOff>203200</xdr:colOff>
      <xdr:row>60</xdr:row>
      <xdr:rowOff>92287</xdr:rowOff>
    </xdr:to>
    <xdr:sp macro="" textlink="">
      <xdr:nvSpPr>
        <xdr:cNvPr id="345" name="楕円 344"/>
        <xdr:cNvSpPr/>
      </xdr:nvSpPr>
      <xdr:spPr>
        <a:xfrm>
          <a:off x="14351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102464</xdr:rowOff>
    </xdr:from>
    <xdr:ext cx="762000" cy="259045"/>
    <xdr:sp macro="" textlink="">
      <xdr:nvSpPr>
        <xdr:cNvPr id="346" name="テキスト ボックス 345"/>
        <xdr:cNvSpPr txBox="1"/>
      </xdr:nvSpPr>
      <xdr:spPr>
        <a:xfrm>
          <a:off x="14020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7" name="楕円 346"/>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20760</xdr:rowOff>
    </xdr:from>
    <xdr:ext cx="762000" cy="259045"/>
    <xdr:sp macro="" textlink="">
      <xdr:nvSpPr>
        <xdr:cNvPr id="348" name="テキスト ボックス 347"/>
        <xdr:cNvSpPr txBox="1"/>
      </xdr:nvSpPr>
      <xdr:spPr>
        <a:xfrm>
          <a:off x="13131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○北陸新幹線開業にあわせた都市基盤整備等に伴い発行した市債の償還が続いているため、類似団体の中でも高い水準が続くが、繰上償還の実施等による市債残高の減少等により、昨年度よりも数値は改善。</a:t>
          </a:r>
        </a:p>
        <a:p>
          <a:r>
            <a:rPr kumimoji="1" lang="ja-JP" altLang="en-US" sz="1300">
              <a:latin typeface="ＭＳ Ｐゴシック" panose="020B0600070205080204" pitchFamily="50" charset="-128"/>
              <a:ea typeface="ＭＳ Ｐゴシック" panose="020B0600070205080204" pitchFamily="50" charset="-128"/>
            </a:rPr>
            <a:t>○学校再編に伴う新たな校舎整備や令和６年能登半島地震からの復旧・復興関連費用等により、市債発行額の増額が見込まれる中でも、今後とも繰上償還の実施等により市債の残高を減少させつつ、実質公債費比率の低減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8" name="直線コネクタ 377"/>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1" name="公債費負担の状況最大値テキスト"/>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2" name="直線コネクタ 381"/>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5141</xdr:rowOff>
    </xdr:from>
    <xdr:to>
      <xdr:col>81</xdr:col>
      <xdr:colOff>44450</xdr:colOff>
      <xdr:row>45</xdr:row>
      <xdr:rowOff>85574</xdr:rowOff>
    </xdr:to>
    <xdr:cxnSp macro="">
      <xdr:nvCxnSpPr>
        <xdr:cNvPr id="383" name="直線コネクタ 382"/>
        <xdr:cNvCxnSpPr/>
      </xdr:nvCxnSpPr>
      <xdr:spPr>
        <a:xfrm flipV="1">
          <a:off x="16179800" y="7720391"/>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4"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85574</xdr:rowOff>
    </xdr:from>
    <xdr:to>
      <xdr:col>77</xdr:col>
      <xdr:colOff>44450</xdr:colOff>
      <xdr:row>45</xdr:row>
      <xdr:rowOff>131535</xdr:rowOff>
    </xdr:to>
    <xdr:cxnSp macro="">
      <xdr:nvCxnSpPr>
        <xdr:cNvPr id="386" name="直線コネクタ 385"/>
        <xdr:cNvCxnSpPr/>
      </xdr:nvCxnSpPr>
      <xdr:spPr>
        <a:xfrm flipV="1">
          <a:off x="15290800" y="78008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7" name="フローチャート: 判断 386"/>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88" name="テキスト ボックス 387"/>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131535</xdr:rowOff>
    </xdr:from>
    <xdr:to>
      <xdr:col>72</xdr:col>
      <xdr:colOff>203200</xdr:colOff>
      <xdr:row>45</xdr:row>
      <xdr:rowOff>154517</xdr:rowOff>
    </xdr:to>
    <xdr:cxnSp macro="">
      <xdr:nvCxnSpPr>
        <xdr:cNvPr id="389" name="直線コネクタ 388"/>
        <xdr:cNvCxnSpPr/>
      </xdr:nvCxnSpPr>
      <xdr:spPr>
        <a:xfrm flipV="1">
          <a:off x="14401800" y="78467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0" name="フローチャート: 判断 389"/>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1" name="テキスト ボックス 390"/>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143026</xdr:rowOff>
    </xdr:from>
    <xdr:to>
      <xdr:col>68</xdr:col>
      <xdr:colOff>152400</xdr:colOff>
      <xdr:row>45</xdr:row>
      <xdr:rowOff>154517</xdr:rowOff>
    </xdr:to>
    <xdr:cxnSp macro="">
      <xdr:nvCxnSpPr>
        <xdr:cNvPr id="392" name="直線コネクタ 391"/>
        <xdr:cNvCxnSpPr/>
      </xdr:nvCxnSpPr>
      <xdr:spPr>
        <a:xfrm>
          <a:off x="13512800" y="78582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3" name="フローチャート: 判断 392"/>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4" name="テキスト ボックス 393"/>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5" name="フローチャート: 判断 394"/>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396" name="テキスト ボックス 395"/>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125791</xdr:rowOff>
    </xdr:from>
    <xdr:to>
      <xdr:col>81</xdr:col>
      <xdr:colOff>95250</xdr:colOff>
      <xdr:row>45</xdr:row>
      <xdr:rowOff>55941</xdr:rowOff>
    </xdr:to>
    <xdr:sp macro="" textlink="">
      <xdr:nvSpPr>
        <xdr:cNvPr id="402" name="楕円 401"/>
        <xdr:cNvSpPr/>
      </xdr:nvSpPr>
      <xdr:spPr>
        <a:xfrm>
          <a:off x="169672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21668</xdr:rowOff>
    </xdr:from>
    <xdr:ext cx="762000" cy="259045"/>
    <xdr:sp macro="" textlink="">
      <xdr:nvSpPr>
        <xdr:cNvPr id="403" name="公債費負担の状況該当値テキスト"/>
        <xdr:cNvSpPr txBox="1"/>
      </xdr:nvSpPr>
      <xdr:spPr>
        <a:xfrm>
          <a:off x="17106900" y="756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34774</xdr:rowOff>
    </xdr:from>
    <xdr:to>
      <xdr:col>77</xdr:col>
      <xdr:colOff>95250</xdr:colOff>
      <xdr:row>45</xdr:row>
      <xdr:rowOff>136374</xdr:rowOff>
    </xdr:to>
    <xdr:sp macro="" textlink="">
      <xdr:nvSpPr>
        <xdr:cNvPr id="404" name="楕円 403"/>
        <xdr:cNvSpPr/>
      </xdr:nvSpPr>
      <xdr:spPr>
        <a:xfrm>
          <a:off x="16129000" y="77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121151</xdr:rowOff>
    </xdr:from>
    <xdr:ext cx="736600" cy="259045"/>
    <xdr:sp macro="" textlink="">
      <xdr:nvSpPr>
        <xdr:cNvPr id="405" name="テキスト ボックス 404"/>
        <xdr:cNvSpPr txBox="1"/>
      </xdr:nvSpPr>
      <xdr:spPr>
        <a:xfrm>
          <a:off x="15798800" y="78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80735</xdr:rowOff>
    </xdr:from>
    <xdr:to>
      <xdr:col>73</xdr:col>
      <xdr:colOff>44450</xdr:colOff>
      <xdr:row>46</xdr:row>
      <xdr:rowOff>10885</xdr:rowOff>
    </xdr:to>
    <xdr:sp macro="" textlink="">
      <xdr:nvSpPr>
        <xdr:cNvPr id="406" name="楕円 405"/>
        <xdr:cNvSpPr/>
      </xdr:nvSpPr>
      <xdr:spPr>
        <a:xfrm>
          <a:off x="15240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167112</xdr:rowOff>
    </xdr:from>
    <xdr:ext cx="762000" cy="259045"/>
    <xdr:sp macro="" textlink="">
      <xdr:nvSpPr>
        <xdr:cNvPr id="407" name="テキスト ボックス 406"/>
        <xdr:cNvSpPr txBox="1"/>
      </xdr:nvSpPr>
      <xdr:spPr>
        <a:xfrm>
          <a:off x="14909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103717</xdr:rowOff>
    </xdr:from>
    <xdr:to>
      <xdr:col>68</xdr:col>
      <xdr:colOff>203200</xdr:colOff>
      <xdr:row>46</xdr:row>
      <xdr:rowOff>33867</xdr:rowOff>
    </xdr:to>
    <xdr:sp macro="" textlink="">
      <xdr:nvSpPr>
        <xdr:cNvPr id="408" name="楕円 407"/>
        <xdr:cNvSpPr/>
      </xdr:nvSpPr>
      <xdr:spPr>
        <a:xfrm>
          <a:off x="14351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46</xdr:row>
      <xdr:rowOff>18644</xdr:rowOff>
    </xdr:from>
    <xdr:ext cx="762000" cy="259045"/>
    <xdr:sp macro="" textlink="">
      <xdr:nvSpPr>
        <xdr:cNvPr id="409" name="テキスト ボックス 408"/>
        <xdr:cNvSpPr txBox="1"/>
      </xdr:nvSpPr>
      <xdr:spPr>
        <a:xfrm>
          <a:off x="14020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92226</xdr:rowOff>
    </xdr:from>
    <xdr:to>
      <xdr:col>64</xdr:col>
      <xdr:colOff>152400</xdr:colOff>
      <xdr:row>46</xdr:row>
      <xdr:rowOff>22376</xdr:rowOff>
    </xdr:to>
    <xdr:sp macro="" textlink="">
      <xdr:nvSpPr>
        <xdr:cNvPr id="410" name="楕円 409"/>
        <xdr:cNvSpPr/>
      </xdr:nvSpPr>
      <xdr:spPr>
        <a:xfrm>
          <a:off x="13462000" y="78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7153</xdr:rowOff>
    </xdr:from>
    <xdr:ext cx="762000" cy="259045"/>
    <xdr:sp macro="" textlink="">
      <xdr:nvSpPr>
        <xdr:cNvPr id="411" name="テキスト ボックス 410"/>
        <xdr:cNvSpPr txBox="1"/>
      </xdr:nvSpPr>
      <xdr:spPr>
        <a:xfrm>
          <a:off x="13131800" y="789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北陸新幹線開業に合わせた都市基盤整備や、現在進めている学校再編に伴う新たな校舎整備等に伴う市債発行の影響により、類似団体の中でも高い水準が続くが、繰上償還の実施等による市債残高の減少や、計画的に基金を積み立ててきたこと等により、着実に改善してきている○学校再編に伴う新たな校舎整備や令和６年能登半島地震からの復旧・復興関連費用等により、市債発行額の増額や基金の取崩しを予定しており、一時的な数値の上昇が見込まれるが、今後とも市債の繰上償還等を実施し、将来負担の軽減を図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71882</xdr:rowOff>
    </xdr:from>
    <xdr:to>
      <xdr:col>81</xdr:col>
      <xdr:colOff>44450</xdr:colOff>
      <xdr:row>19</xdr:row>
      <xdr:rowOff>164541</xdr:rowOff>
    </xdr:to>
    <xdr:cxnSp macro="">
      <xdr:nvCxnSpPr>
        <xdr:cNvPr id="443" name="直線コネクタ 442"/>
        <xdr:cNvCxnSpPr/>
      </xdr:nvCxnSpPr>
      <xdr:spPr>
        <a:xfrm flipV="1">
          <a:off x="16179800" y="3329432"/>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4"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164541</xdr:rowOff>
    </xdr:from>
    <xdr:to>
      <xdr:col>77</xdr:col>
      <xdr:colOff>44450</xdr:colOff>
      <xdr:row>20</xdr:row>
      <xdr:rowOff>36525</xdr:rowOff>
    </xdr:to>
    <xdr:cxnSp macro="">
      <xdr:nvCxnSpPr>
        <xdr:cNvPr id="446" name="直線コネクタ 445"/>
        <xdr:cNvCxnSpPr/>
      </xdr:nvCxnSpPr>
      <xdr:spPr>
        <a:xfrm flipV="1">
          <a:off x="15290800" y="3422091"/>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36525</xdr:rowOff>
    </xdr:from>
    <xdr:to>
      <xdr:col>72</xdr:col>
      <xdr:colOff>203200</xdr:colOff>
      <xdr:row>21</xdr:row>
      <xdr:rowOff>15646</xdr:rowOff>
    </xdr:to>
    <xdr:cxnSp macro="">
      <xdr:nvCxnSpPr>
        <xdr:cNvPr id="449" name="直線コネクタ 448"/>
        <xdr:cNvCxnSpPr/>
      </xdr:nvCxnSpPr>
      <xdr:spPr>
        <a:xfrm flipV="1">
          <a:off x="14401800" y="3465525"/>
          <a:ext cx="889000" cy="1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0" name="フローチャート: 判断 44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1" name="テキスト ボックス 450"/>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15646</xdr:rowOff>
    </xdr:from>
    <xdr:to>
      <xdr:col>68</xdr:col>
      <xdr:colOff>152400</xdr:colOff>
      <xdr:row>22</xdr:row>
      <xdr:rowOff>85496</xdr:rowOff>
    </xdr:to>
    <xdr:cxnSp macro="">
      <xdr:nvCxnSpPr>
        <xdr:cNvPr id="452" name="直線コネクタ 451"/>
        <xdr:cNvCxnSpPr/>
      </xdr:nvCxnSpPr>
      <xdr:spPr>
        <a:xfrm flipV="1">
          <a:off x="13512800" y="36160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14478</xdr:rowOff>
    </xdr:from>
    <xdr:to>
      <xdr:col>68</xdr:col>
      <xdr:colOff>203200</xdr:colOff>
      <xdr:row>14</xdr:row>
      <xdr:rowOff>116078</xdr:rowOff>
    </xdr:to>
    <xdr:sp macro="" textlink="">
      <xdr:nvSpPr>
        <xdr:cNvPr id="453" name="フローチャート: 判断 452"/>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4" name="テキスト ボックス 453"/>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5" name="フローチャート: 判断 454"/>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6" name="テキスト ボックス 455"/>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21082</xdr:rowOff>
    </xdr:from>
    <xdr:to>
      <xdr:col>81</xdr:col>
      <xdr:colOff>95250</xdr:colOff>
      <xdr:row>19</xdr:row>
      <xdr:rowOff>122682</xdr:rowOff>
    </xdr:to>
    <xdr:sp macro="" textlink="">
      <xdr:nvSpPr>
        <xdr:cNvPr id="462" name="楕円 461"/>
        <xdr:cNvSpPr/>
      </xdr:nvSpPr>
      <xdr:spPr>
        <a:xfrm>
          <a:off x="16967200" y="32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164609</xdr:rowOff>
    </xdr:from>
    <xdr:ext cx="762000" cy="259045"/>
    <xdr:sp macro="" textlink="">
      <xdr:nvSpPr>
        <xdr:cNvPr id="463" name="将来負担の状況該当値テキスト"/>
        <xdr:cNvSpPr txBox="1"/>
      </xdr:nvSpPr>
      <xdr:spPr>
        <a:xfrm>
          <a:off x="17106900" y="325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113741</xdr:rowOff>
    </xdr:from>
    <xdr:to>
      <xdr:col>77</xdr:col>
      <xdr:colOff>95250</xdr:colOff>
      <xdr:row>20</xdr:row>
      <xdr:rowOff>43891</xdr:rowOff>
    </xdr:to>
    <xdr:sp macro="" textlink="">
      <xdr:nvSpPr>
        <xdr:cNvPr id="464" name="楕円 463"/>
        <xdr:cNvSpPr/>
      </xdr:nvSpPr>
      <xdr:spPr>
        <a:xfrm>
          <a:off x="16129000" y="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28668</xdr:rowOff>
    </xdr:from>
    <xdr:ext cx="736600" cy="259045"/>
    <xdr:sp macro="" textlink="">
      <xdr:nvSpPr>
        <xdr:cNvPr id="465" name="テキスト ボックス 464"/>
        <xdr:cNvSpPr txBox="1"/>
      </xdr:nvSpPr>
      <xdr:spPr>
        <a:xfrm>
          <a:off x="15798800" y="3457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157175</xdr:rowOff>
    </xdr:from>
    <xdr:to>
      <xdr:col>73</xdr:col>
      <xdr:colOff>44450</xdr:colOff>
      <xdr:row>20</xdr:row>
      <xdr:rowOff>87325</xdr:rowOff>
    </xdr:to>
    <xdr:sp macro="" textlink="">
      <xdr:nvSpPr>
        <xdr:cNvPr id="466" name="楕円 465"/>
        <xdr:cNvSpPr/>
      </xdr:nvSpPr>
      <xdr:spPr>
        <a:xfrm>
          <a:off x="15240000" y="34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72102</xdr:rowOff>
    </xdr:from>
    <xdr:ext cx="762000" cy="259045"/>
    <xdr:sp macro="" textlink="">
      <xdr:nvSpPr>
        <xdr:cNvPr id="467" name="テキスト ボックス 466"/>
        <xdr:cNvSpPr txBox="1"/>
      </xdr:nvSpPr>
      <xdr:spPr>
        <a:xfrm>
          <a:off x="14909800" y="350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136296</xdr:rowOff>
    </xdr:from>
    <xdr:to>
      <xdr:col>68</xdr:col>
      <xdr:colOff>203200</xdr:colOff>
      <xdr:row>21</xdr:row>
      <xdr:rowOff>66446</xdr:rowOff>
    </xdr:to>
    <xdr:sp macro="" textlink="">
      <xdr:nvSpPr>
        <xdr:cNvPr id="468" name="楕円 467"/>
        <xdr:cNvSpPr/>
      </xdr:nvSpPr>
      <xdr:spPr>
        <a:xfrm>
          <a:off x="14351000" y="35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51223</xdr:rowOff>
    </xdr:from>
    <xdr:ext cx="762000" cy="259045"/>
    <xdr:sp macro="" textlink="">
      <xdr:nvSpPr>
        <xdr:cNvPr id="469" name="テキスト ボックス 468"/>
        <xdr:cNvSpPr txBox="1"/>
      </xdr:nvSpPr>
      <xdr:spPr>
        <a:xfrm>
          <a:off x="14020800" y="365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34696</xdr:rowOff>
    </xdr:from>
    <xdr:to>
      <xdr:col>64</xdr:col>
      <xdr:colOff>152400</xdr:colOff>
      <xdr:row>22</xdr:row>
      <xdr:rowOff>136296</xdr:rowOff>
    </xdr:to>
    <xdr:sp macro="" textlink="">
      <xdr:nvSpPr>
        <xdr:cNvPr id="470" name="楕円 469"/>
        <xdr:cNvSpPr/>
      </xdr:nvSpPr>
      <xdr:spPr>
        <a:xfrm>
          <a:off x="13462000" y="38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121073</xdr:rowOff>
    </xdr:from>
    <xdr:ext cx="762000" cy="259045"/>
    <xdr:sp macro="" textlink="">
      <xdr:nvSpPr>
        <xdr:cNvPr id="471" name="テキスト ボックス 470"/>
        <xdr:cNvSpPr txBox="1"/>
      </xdr:nvSpPr>
      <xdr:spPr>
        <a:xfrm>
          <a:off x="13131800" y="389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162,672
158,304
209.58
81,899,832
79,695,413
1,179,218
41,189,181
84,702,016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○令和６年度は地方自治法の改正により、新たに会計年度任用職員の勤勉手当が導入され人件費は増加したが、類似団体よりは低い水準となっている。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105228</xdr:rowOff>
    </xdr:from>
    <xdr:to>
      <xdr:col>24</xdr:col>
      <xdr:colOff>25400</xdr:colOff>
      <xdr:row>40</xdr:row>
      <xdr:rowOff>165100</xdr:rowOff>
    </xdr:to>
    <xdr:cxnSp macro="">
      <xdr:nvCxnSpPr>
        <xdr:cNvPr id="63" name="直線コネクタ 62"/>
        <xdr:cNvCxnSpPr/>
      </xdr:nvCxnSpPr>
      <xdr:spPr>
        <a:xfrm flipV="1">
          <a:off x="4826000" y="5934528"/>
          <a:ext cx="0" cy="10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4"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5" name="直線コネクタ 64"/>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20155</xdr:rowOff>
    </xdr:from>
    <xdr:ext cx="762000" cy="259045"/>
    <xdr:sp macro="" textlink="">
      <xdr:nvSpPr>
        <xdr:cNvPr id="66" name="人件費最大値テキスト"/>
        <xdr:cNvSpPr txBox="1"/>
      </xdr:nvSpPr>
      <xdr:spPr>
        <a:xfrm>
          <a:off x="4914900" y="567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105228</xdr:rowOff>
    </xdr:from>
    <xdr:to>
      <xdr:col>24</xdr:col>
      <xdr:colOff>114300</xdr:colOff>
      <xdr:row>34</xdr:row>
      <xdr:rowOff>105228</xdr:rowOff>
    </xdr:to>
    <xdr:cxnSp macro="">
      <xdr:nvCxnSpPr>
        <xdr:cNvPr id="67" name="直線コネクタ 66"/>
        <xdr:cNvCxnSpPr/>
      </xdr:nvCxnSpPr>
      <xdr:spPr>
        <a:xfrm>
          <a:off x="4737100" y="593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39914</xdr:rowOff>
    </xdr:from>
    <xdr:to>
      <xdr:col>24</xdr:col>
      <xdr:colOff>25400</xdr:colOff>
      <xdr:row>34</xdr:row>
      <xdr:rowOff>105228</xdr:rowOff>
    </xdr:to>
    <xdr:cxnSp macro="">
      <xdr:nvCxnSpPr>
        <xdr:cNvPr id="68" name="直線コネクタ 67"/>
        <xdr:cNvCxnSpPr/>
      </xdr:nvCxnSpPr>
      <xdr:spPr>
        <a:xfrm>
          <a:off x="3987800" y="58692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70" name="フローチャート: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34</xdr:row>
      <xdr:rowOff>39914</xdr:rowOff>
    </xdr:to>
    <xdr:cxnSp macro="">
      <xdr:nvCxnSpPr>
        <xdr:cNvPr id="71" name="直線コネクタ 70"/>
        <xdr:cNvCxnSpPr/>
      </xdr:nvCxnSpPr>
      <xdr:spPr>
        <a:xfrm>
          <a:off x="3098800" y="5847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157843</xdr:rowOff>
    </xdr:from>
    <xdr:to>
      <xdr:col>20</xdr:col>
      <xdr:colOff>38100</xdr:colOff>
      <xdr:row>37</xdr:row>
      <xdr:rowOff>87993</xdr:rowOff>
    </xdr:to>
    <xdr:sp macro="" textlink="">
      <xdr:nvSpPr>
        <xdr:cNvPr id="72" name="フローチャート: 判断 71"/>
        <xdr:cNvSpPr/>
      </xdr:nvSpPr>
      <xdr:spPr>
        <a:xfrm>
          <a:off x="3937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72770</xdr:rowOff>
    </xdr:from>
    <xdr:ext cx="736600" cy="259045"/>
    <xdr:sp macro="" textlink="">
      <xdr:nvSpPr>
        <xdr:cNvPr id="73" name="テキスト ボックス 72"/>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58964</xdr:rowOff>
    </xdr:from>
    <xdr:to>
      <xdr:col>15</xdr:col>
      <xdr:colOff>98425</xdr:colOff>
      <xdr:row>34</xdr:row>
      <xdr:rowOff>18143</xdr:rowOff>
    </xdr:to>
    <xdr:cxnSp macro="">
      <xdr:nvCxnSpPr>
        <xdr:cNvPr id="74" name="直線コネクタ 73"/>
        <xdr:cNvCxnSpPr/>
      </xdr:nvCxnSpPr>
      <xdr:spPr>
        <a:xfrm>
          <a:off x="2209800" y="5716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58964</xdr:rowOff>
    </xdr:from>
    <xdr:to>
      <xdr:col>11</xdr:col>
      <xdr:colOff>9525</xdr:colOff>
      <xdr:row>34</xdr:row>
      <xdr:rowOff>39914</xdr:rowOff>
    </xdr:to>
    <xdr:cxnSp macro="">
      <xdr:nvCxnSpPr>
        <xdr:cNvPr id="77" name="直線コネクタ 76"/>
        <xdr:cNvCxnSpPr/>
      </xdr:nvCxnSpPr>
      <xdr:spPr>
        <a:xfrm flipV="1">
          <a:off x="1320800" y="57168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79" name="テキスト ボックス 78"/>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62593</xdr:rowOff>
    </xdr:from>
    <xdr:to>
      <xdr:col>6</xdr:col>
      <xdr:colOff>171450</xdr:colOff>
      <xdr:row>37</xdr:row>
      <xdr:rowOff>164193</xdr:rowOff>
    </xdr:to>
    <xdr:sp macro="" textlink="">
      <xdr:nvSpPr>
        <xdr:cNvPr id="80" name="フローチャート: 判断 79"/>
        <xdr:cNvSpPr/>
      </xdr:nvSpPr>
      <xdr:spPr>
        <a:xfrm>
          <a:off x="1270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148970</xdr:rowOff>
    </xdr:from>
    <xdr:ext cx="762000" cy="259045"/>
    <xdr:sp macro="" textlink="">
      <xdr:nvSpPr>
        <xdr:cNvPr id="81" name="テキスト ボックス 80"/>
        <xdr:cNvSpPr txBox="1"/>
      </xdr:nvSpPr>
      <xdr:spPr>
        <a:xfrm>
          <a:off x="939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54428</xdr:rowOff>
    </xdr:from>
    <xdr:to>
      <xdr:col>24</xdr:col>
      <xdr:colOff>76200</xdr:colOff>
      <xdr:row>34</xdr:row>
      <xdr:rowOff>156028</xdr:rowOff>
    </xdr:to>
    <xdr:sp macro="" textlink="">
      <xdr:nvSpPr>
        <xdr:cNvPr id="87" name="楕円 86"/>
        <xdr:cNvSpPr/>
      </xdr:nvSpPr>
      <xdr:spPr>
        <a:xfrm>
          <a:off x="47752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134455</xdr:rowOff>
    </xdr:from>
    <xdr:ext cx="762000" cy="259045"/>
    <xdr:sp macro="" textlink="">
      <xdr:nvSpPr>
        <xdr:cNvPr id="88" name="人件費該当値テキスト"/>
        <xdr:cNvSpPr txBox="1"/>
      </xdr:nvSpPr>
      <xdr:spPr>
        <a:xfrm>
          <a:off x="4914900" y="579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160564</xdr:rowOff>
    </xdr:from>
    <xdr:to>
      <xdr:col>20</xdr:col>
      <xdr:colOff>38100</xdr:colOff>
      <xdr:row>34</xdr:row>
      <xdr:rowOff>90714</xdr:rowOff>
    </xdr:to>
    <xdr:sp macro="" textlink="">
      <xdr:nvSpPr>
        <xdr:cNvPr id="89" name="楕円 88"/>
        <xdr:cNvSpPr/>
      </xdr:nvSpPr>
      <xdr:spPr>
        <a:xfrm>
          <a:off x="3937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100891</xdr:rowOff>
    </xdr:from>
    <xdr:ext cx="736600" cy="259045"/>
    <xdr:sp macro="" textlink="">
      <xdr:nvSpPr>
        <xdr:cNvPr id="90" name="テキスト ボックス 89"/>
        <xdr:cNvSpPr txBox="1"/>
      </xdr:nvSpPr>
      <xdr:spPr>
        <a:xfrm>
          <a:off x="3606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138793</xdr:rowOff>
    </xdr:from>
    <xdr:to>
      <xdr:col>15</xdr:col>
      <xdr:colOff>149225</xdr:colOff>
      <xdr:row>34</xdr:row>
      <xdr:rowOff>68943</xdr:rowOff>
    </xdr:to>
    <xdr:sp macro="" textlink="">
      <xdr:nvSpPr>
        <xdr:cNvPr id="91" name="楕円 90"/>
        <xdr:cNvSpPr/>
      </xdr:nvSpPr>
      <xdr:spPr>
        <a:xfrm>
          <a:off x="3048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79120</xdr:rowOff>
    </xdr:from>
    <xdr:ext cx="762000" cy="259045"/>
    <xdr:sp macro="" textlink="">
      <xdr:nvSpPr>
        <xdr:cNvPr id="92" name="テキスト ボックス 91"/>
        <xdr:cNvSpPr txBox="1"/>
      </xdr:nvSpPr>
      <xdr:spPr>
        <a:xfrm>
          <a:off x="2717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8164</xdr:rowOff>
    </xdr:from>
    <xdr:to>
      <xdr:col>11</xdr:col>
      <xdr:colOff>60325</xdr:colOff>
      <xdr:row>33</xdr:row>
      <xdr:rowOff>109764</xdr:rowOff>
    </xdr:to>
    <xdr:sp macro="" textlink="">
      <xdr:nvSpPr>
        <xdr:cNvPr id="93" name="楕円 92"/>
        <xdr:cNvSpPr/>
      </xdr:nvSpPr>
      <xdr:spPr>
        <a:xfrm>
          <a:off x="2159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119941</xdr:rowOff>
    </xdr:from>
    <xdr:ext cx="762000" cy="259045"/>
    <xdr:sp macro="" textlink="">
      <xdr:nvSpPr>
        <xdr:cNvPr id="94" name="テキスト ボックス 93"/>
        <xdr:cNvSpPr txBox="1"/>
      </xdr:nvSpPr>
      <xdr:spPr>
        <a:xfrm>
          <a:off x="1828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160564</xdr:rowOff>
    </xdr:from>
    <xdr:to>
      <xdr:col>6</xdr:col>
      <xdr:colOff>171450</xdr:colOff>
      <xdr:row>34</xdr:row>
      <xdr:rowOff>90714</xdr:rowOff>
    </xdr:to>
    <xdr:sp macro="" textlink="">
      <xdr:nvSpPr>
        <xdr:cNvPr id="95" name="楕円 94"/>
        <xdr:cNvSpPr/>
      </xdr:nvSpPr>
      <xdr:spPr>
        <a:xfrm>
          <a:off x="1270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100891</xdr:rowOff>
    </xdr:from>
    <xdr:ext cx="762000" cy="259045"/>
    <xdr:sp macro="" textlink="">
      <xdr:nvSpPr>
        <xdr:cNvPr id="96" name="テキスト ボックス 95"/>
        <xdr:cNvSpPr txBox="1"/>
      </xdr:nvSpPr>
      <xdr:spPr>
        <a:xfrm>
          <a:off x="939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○類似団体の平均を下回っている状況であるが、令和６年能登半島地震に係る公費解体事業や、物価・エネルギー価格の高騰等により、昨年度よりも増加。</a:t>
          </a:r>
        </a:p>
        <a:p>
          <a:r>
            <a:rPr kumimoji="1" lang="ja-JP" altLang="en-US" sz="1300">
              <a:latin typeface="ＭＳ Ｐゴシック" panose="020B0600070205080204" pitchFamily="50" charset="-128"/>
              <a:ea typeface="ＭＳ Ｐゴシック" panose="020B0600070205080204" pitchFamily="50" charset="-128"/>
            </a:rPr>
            <a:t>○今後も「公共施設再編計画」に基づく公共施設の再編を推進するなど、引き続き、事務事業の見直し等に努めていく。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8" name="直線コネクタ 127"/>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9" name="物件費最小値テキスト"/>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30" name="直線コネクタ 129"/>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31"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2" name="直線コネクタ 131"/>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60325</xdr:rowOff>
    </xdr:from>
    <xdr:to>
      <xdr:col>82</xdr:col>
      <xdr:colOff>107950</xdr:colOff>
      <xdr:row>16</xdr:row>
      <xdr:rowOff>3175</xdr:rowOff>
    </xdr:to>
    <xdr:cxnSp macro="">
      <xdr:nvCxnSpPr>
        <xdr:cNvPr id="133" name="直線コネクタ 132"/>
        <xdr:cNvCxnSpPr/>
      </xdr:nvCxnSpPr>
      <xdr:spPr>
        <a:xfrm>
          <a:off x="15671800" y="26320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4" name="物件費平均値テキスト"/>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5" name="フローチャート: 判断 134"/>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22225</xdr:rowOff>
    </xdr:from>
    <xdr:to>
      <xdr:col>78</xdr:col>
      <xdr:colOff>69850</xdr:colOff>
      <xdr:row>15</xdr:row>
      <xdr:rowOff>60325</xdr:rowOff>
    </xdr:to>
    <xdr:cxnSp macro="">
      <xdr:nvCxnSpPr>
        <xdr:cNvPr id="136" name="直線コネクタ 135"/>
        <xdr:cNvCxnSpPr/>
      </xdr:nvCxnSpPr>
      <xdr:spPr>
        <a:xfrm>
          <a:off x="14782800" y="2593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7" name="フローチャート: 判断 136"/>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8" name="テキスト ボックス 137"/>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15</xdr:row>
      <xdr:rowOff>22225</xdr:rowOff>
    </xdr:to>
    <xdr:cxnSp macro="">
      <xdr:nvCxnSpPr>
        <xdr:cNvPr id="139" name="直線コネクタ 138"/>
        <xdr:cNvCxnSpPr/>
      </xdr:nvCxnSpPr>
      <xdr:spPr>
        <a:xfrm>
          <a:off x="13893800" y="25463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40" name="フローチャート: 判断 139"/>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41" name="テキスト ボックス 140"/>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14</xdr:row>
      <xdr:rowOff>155575</xdr:rowOff>
    </xdr:to>
    <xdr:cxnSp macro="">
      <xdr:nvCxnSpPr>
        <xdr:cNvPr id="142" name="直線コネクタ 141"/>
        <xdr:cNvCxnSpPr/>
      </xdr:nvCxnSpPr>
      <xdr:spPr>
        <a:xfrm flipV="1">
          <a:off x="13004800" y="25463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3" name="フローチャート: 判断 142"/>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4" name="テキスト ボックス 143"/>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5" name="フローチャート: 判断 144"/>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6" name="テキスト ボックス 145"/>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123825</xdr:rowOff>
    </xdr:from>
    <xdr:to>
      <xdr:col>82</xdr:col>
      <xdr:colOff>158750</xdr:colOff>
      <xdr:row>16</xdr:row>
      <xdr:rowOff>53975</xdr:rowOff>
    </xdr:to>
    <xdr:sp macro="" textlink="">
      <xdr:nvSpPr>
        <xdr:cNvPr id="152" name="楕円 151"/>
        <xdr:cNvSpPr/>
      </xdr:nvSpPr>
      <xdr:spPr>
        <a:xfrm>
          <a:off x="164592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140352</xdr:rowOff>
    </xdr:from>
    <xdr:ext cx="762000" cy="259045"/>
    <xdr:sp macro="" textlink="">
      <xdr:nvSpPr>
        <xdr:cNvPr id="153" name="物件費該当値テキスト"/>
        <xdr:cNvSpPr txBox="1"/>
      </xdr:nvSpPr>
      <xdr:spPr>
        <a:xfrm>
          <a:off x="165989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xdr:rowOff>
    </xdr:from>
    <xdr:to>
      <xdr:col>78</xdr:col>
      <xdr:colOff>120650</xdr:colOff>
      <xdr:row>15</xdr:row>
      <xdr:rowOff>111125</xdr:rowOff>
    </xdr:to>
    <xdr:sp macro="" textlink="">
      <xdr:nvSpPr>
        <xdr:cNvPr id="154" name="楕円 153"/>
        <xdr:cNvSpPr/>
      </xdr:nvSpPr>
      <xdr:spPr>
        <a:xfrm>
          <a:off x="1562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121302</xdr:rowOff>
    </xdr:from>
    <xdr:ext cx="736600" cy="259045"/>
    <xdr:sp macro="" textlink="">
      <xdr:nvSpPr>
        <xdr:cNvPr id="155" name="テキスト ボックス 154"/>
        <xdr:cNvSpPr txBox="1"/>
      </xdr:nvSpPr>
      <xdr:spPr>
        <a:xfrm>
          <a:off x="15290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142875</xdr:rowOff>
    </xdr:from>
    <xdr:to>
      <xdr:col>74</xdr:col>
      <xdr:colOff>31750</xdr:colOff>
      <xdr:row>15</xdr:row>
      <xdr:rowOff>73025</xdr:rowOff>
    </xdr:to>
    <xdr:sp macro="" textlink="">
      <xdr:nvSpPr>
        <xdr:cNvPr id="156" name="楕円 155"/>
        <xdr:cNvSpPr/>
      </xdr:nvSpPr>
      <xdr:spPr>
        <a:xfrm>
          <a:off x="14732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83202</xdr:rowOff>
    </xdr:from>
    <xdr:ext cx="762000" cy="259045"/>
    <xdr:sp macro="" textlink="">
      <xdr:nvSpPr>
        <xdr:cNvPr id="157" name="テキスト ボックス 156"/>
        <xdr:cNvSpPr txBox="1"/>
      </xdr:nvSpPr>
      <xdr:spPr>
        <a:xfrm>
          <a:off x="14401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8" name="楕円 157"/>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9" name="テキスト ボックス 158"/>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60" name="楕円 159"/>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61" name="テキスト ボックス 160"/>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○近年は、概ね横ばいで推移し、類似団体よりは低い水準。</a:t>
          </a:r>
        </a:p>
        <a:p>
          <a:r>
            <a:rPr kumimoji="1" lang="ja-JP" altLang="en-US" sz="1300">
              <a:latin typeface="ＭＳ Ｐゴシック" panose="020B0600070205080204" pitchFamily="50" charset="-128"/>
              <a:ea typeface="ＭＳ Ｐゴシック" panose="020B0600070205080204" pitchFamily="50" charset="-128"/>
            </a:rPr>
            <a:t>○一方で、今後とも扶助費の増加が見込まれることから、弾力的で健全な財政運営に努めていく。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91" name="直線コネクタ 190"/>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2"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3" name="直線コネクタ 192"/>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5" name="直線コネクタ 19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143328</xdr:rowOff>
    </xdr:from>
    <xdr:to>
      <xdr:col>24</xdr:col>
      <xdr:colOff>25400</xdr:colOff>
      <xdr:row>53</xdr:row>
      <xdr:rowOff>69850</xdr:rowOff>
    </xdr:to>
    <xdr:cxnSp macro="">
      <xdr:nvCxnSpPr>
        <xdr:cNvPr id="196" name="直線コネクタ 195"/>
        <xdr:cNvCxnSpPr/>
      </xdr:nvCxnSpPr>
      <xdr:spPr>
        <a:xfrm flipV="1">
          <a:off x="3987800" y="9058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99" name="直線コネクタ 198"/>
        <xdr:cNvCxnSpPr/>
      </xdr:nvCxnSpPr>
      <xdr:spPr>
        <a:xfrm flipV="1">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200" name="フローチャート: 判断 199"/>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01" name="テキスト ボックス 200"/>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202" name="直線コネクタ 201"/>
        <xdr:cNvCxnSpPr/>
      </xdr:nvCxnSpPr>
      <xdr:spPr>
        <a:xfrm>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3" name="フローチャート: 判断 20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4" name="テキスト ボックス 20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102507</xdr:rowOff>
    </xdr:to>
    <xdr:cxnSp macro="">
      <xdr:nvCxnSpPr>
        <xdr:cNvPr id="205" name="直線コネクタ 204"/>
        <xdr:cNvCxnSpPr/>
      </xdr:nvCxnSpPr>
      <xdr:spPr>
        <a:xfrm flipV="1">
          <a:off x="1320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6" name="フローチャート: 判断 205"/>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7" name="テキスト ボックス 206"/>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92528</xdr:rowOff>
    </xdr:from>
    <xdr:to>
      <xdr:col>24</xdr:col>
      <xdr:colOff>76200</xdr:colOff>
      <xdr:row>53</xdr:row>
      <xdr:rowOff>22678</xdr:rowOff>
    </xdr:to>
    <xdr:sp macro="" textlink="">
      <xdr:nvSpPr>
        <xdr:cNvPr id="215" name="楕円 214"/>
        <xdr:cNvSpPr/>
      </xdr:nvSpPr>
      <xdr:spPr>
        <a:xfrm>
          <a:off x="47752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1105</xdr:rowOff>
    </xdr:from>
    <xdr:ext cx="762000" cy="259045"/>
    <xdr:sp macro="" textlink="">
      <xdr:nvSpPr>
        <xdr:cNvPr id="216" name="扶助費該当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7" name="楕円 216"/>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8" name="テキスト ボックス 217"/>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9" name="楕円 218"/>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20" name="テキスト ボックス 219"/>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21" name="楕円 220"/>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22" name="テキスト ボックス 221"/>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23" name="楕円 222"/>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24" name="テキスト ボックス 223"/>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○除雪費用等に係る維持補修費により、類似団体よりも高い水準となっていると考えられる。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○近年は、ほぼ横ばいとなっているが、今後、施設の老朽化に伴う維持補修経費の増高が予想されることから、「公共施設再編計画」に基づく公共施設の再編等により、コスト等の削減を図っていく。</a:t>
          </a:r>
        </a:p>
      </xdr:txBody>
    </xdr:sp>
    <xdr:clientData/>
  </xdr:twoCellAnchor>
  <xdr:oneCellAnchor>
    <xdr:from>
      <xdr:col>62</xdr:col>
      <xdr:colOff>6350</xdr:colOff>
      <xdr:row>49</xdr:row>
      <xdr:rowOff>107950</xdr:rowOff>
    </xdr:from>
    <xdr:ext cx="298543" cy="225703"/>
    <xdr:sp macro="" textlink="">
      <xdr:nvSpPr>
        <xdr:cNvPr id="236" name="テキスト ボックス 23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9" name="直線コネクタ 23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40" name="テキスト ボックス 23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41" name="直線コネクタ 24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2" name="テキスト ボックス 24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3" name="直線コネクタ 24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4" name="テキスト ボックス 24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5" name="直線コネクタ 24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6" name="テキスト ボックス 24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50" name="直線コネクタ 249"/>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4" name="直線コネクタ 25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115570</xdr:rowOff>
    </xdr:from>
    <xdr:to>
      <xdr:col>82</xdr:col>
      <xdr:colOff>107950</xdr:colOff>
      <xdr:row>61</xdr:row>
      <xdr:rowOff>138430</xdr:rowOff>
    </xdr:to>
    <xdr:cxnSp macro="">
      <xdr:nvCxnSpPr>
        <xdr:cNvPr id="255" name="直線コネクタ 254"/>
        <xdr:cNvCxnSpPr/>
      </xdr:nvCxnSpPr>
      <xdr:spPr>
        <a:xfrm>
          <a:off x="15671800" y="10574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6" name="その他平均値テキスト"/>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7" name="フローチャート: 判断 256"/>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115570</xdr:rowOff>
    </xdr:from>
    <xdr:to>
      <xdr:col>78</xdr:col>
      <xdr:colOff>69850</xdr:colOff>
      <xdr:row>61</xdr:row>
      <xdr:rowOff>115570</xdr:rowOff>
    </xdr:to>
    <xdr:cxnSp macro="">
      <xdr:nvCxnSpPr>
        <xdr:cNvPr id="258" name="直線コネクタ 257"/>
        <xdr:cNvCxnSpPr/>
      </xdr:nvCxnSpPr>
      <xdr:spPr>
        <a:xfrm>
          <a:off x="14782800" y="10574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9" name="フローチャート: 判断 258"/>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60" name="テキスト ボックス 259"/>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81280</xdr:rowOff>
    </xdr:from>
    <xdr:to>
      <xdr:col>73</xdr:col>
      <xdr:colOff>180975</xdr:colOff>
      <xdr:row>61</xdr:row>
      <xdr:rowOff>115570</xdr:rowOff>
    </xdr:to>
    <xdr:cxnSp macro="">
      <xdr:nvCxnSpPr>
        <xdr:cNvPr id="261" name="直線コネクタ 260"/>
        <xdr:cNvCxnSpPr/>
      </xdr:nvCxnSpPr>
      <xdr:spPr>
        <a:xfrm>
          <a:off x="13893800" y="103682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2" name="フローチャート: 判断 261"/>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3" name="テキスト ボックス 262"/>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81280</xdr:rowOff>
    </xdr:from>
    <xdr:to>
      <xdr:col>69</xdr:col>
      <xdr:colOff>92075</xdr:colOff>
      <xdr:row>61</xdr:row>
      <xdr:rowOff>161290</xdr:rowOff>
    </xdr:to>
    <xdr:cxnSp macro="">
      <xdr:nvCxnSpPr>
        <xdr:cNvPr id="264" name="直線コネクタ 263"/>
        <xdr:cNvCxnSpPr/>
      </xdr:nvCxnSpPr>
      <xdr:spPr>
        <a:xfrm flipV="1">
          <a:off x="13004800" y="10368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5" name="フローチャート: 判断 264"/>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6" name="テキスト ボックス 265"/>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7" name="フローチャート: 判断 266"/>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8" name="テキスト ボックス 267"/>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87630</xdr:rowOff>
    </xdr:from>
    <xdr:to>
      <xdr:col>82</xdr:col>
      <xdr:colOff>158750</xdr:colOff>
      <xdr:row>62</xdr:row>
      <xdr:rowOff>17780</xdr:rowOff>
    </xdr:to>
    <xdr:sp macro="" textlink="">
      <xdr:nvSpPr>
        <xdr:cNvPr id="274" name="楕円 273"/>
        <xdr:cNvSpPr/>
      </xdr:nvSpPr>
      <xdr:spPr>
        <a:xfrm>
          <a:off x="164592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167657</xdr:rowOff>
    </xdr:from>
    <xdr:ext cx="762000" cy="259045"/>
    <xdr:sp macro="" textlink="">
      <xdr:nvSpPr>
        <xdr:cNvPr id="275" name="その他該当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64770</xdr:rowOff>
    </xdr:from>
    <xdr:to>
      <xdr:col>78</xdr:col>
      <xdr:colOff>120650</xdr:colOff>
      <xdr:row>61</xdr:row>
      <xdr:rowOff>166370</xdr:rowOff>
    </xdr:to>
    <xdr:sp macro="" textlink="">
      <xdr:nvSpPr>
        <xdr:cNvPr id="276" name="楕円 275"/>
        <xdr:cNvSpPr/>
      </xdr:nvSpPr>
      <xdr:spPr>
        <a:xfrm>
          <a:off x="15621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151147</xdr:rowOff>
    </xdr:from>
    <xdr:ext cx="736600" cy="259045"/>
    <xdr:sp macro="" textlink="">
      <xdr:nvSpPr>
        <xdr:cNvPr id="277" name="テキスト ボックス 276"/>
        <xdr:cNvSpPr txBox="1"/>
      </xdr:nvSpPr>
      <xdr:spPr>
        <a:xfrm>
          <a:off x="15290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64770</xdr:rowOff>
    </xdr:from>
    <xdr:to>
      <xdr:col>74</xdr:col>
      <xdr:colOff>31750</xdr:colOff>
      <xdr:row>61</xdr:row>
      <xdr:rowOff>166370</xdr:rowOff>
    </xdr:to>
    <xdr:sp macro="" textlink="">
      <xdr:nvSpPr>
        <xdr:cNvPr id="278" name="楕円 277"/>
        <xdr:cNvSpPr/>
      </xdr:nvSpPr>
      <xdr:spPr>
        <a:xfrm>
          <a:off x="14732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151147</xdr:rowOff>
    </xdr:from>
    <xdr:ext cx="762000" cy="259045"/>
    <xdr:sp macro="" textlink="">
      <xdr:nvSpPr>
        <xdr:cNvPr id="279" name="テキスト ボックス 278"/>
        <xdr:cNvSpPr txBox="1"/>
      </xdr:nvSpPr>
      <xdr:spPr>
        <a:xfrm>
          <a:off x="14401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30480</xdr:rowOff>
    </xdr:from>
    <xdr:to>
      <xdr:col>69</xdr:col>
      <xdr:colOff>142875</xdr:colOff>
      <xdr:row>60</xdr:row>
      <xdr:rowOff>132080</xdr:rowOff>
    </xdr:to>
    <xdr:sp macro="" textlink="">
      <xdr:nvSpPr>
        <xdr:cNvPr id="280" name="楕円 279"/>
        <xdr:cNvSpPr/>
      </xdr:nvSpPr>
      <xdr:spPr>
        <a:xfrm>
          <a:off x="13843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116857</xdr:rowOff>
    </xdr:from>
    <xdr:ext cx="762000" cy="259045"/>
    <xdr:sp macro="" textlink="">
      <xdr:nvSpPr>
        <xdr:cNvPr id="281" name="テキスト ボックス 280"/>
        <xdr:cNvSpPr txBox="1"/>
      </xdr:nvSpPr>
      <xdr:spPr>
        <a:xfrm>
          <a:off x="13512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110490</xdr:rowOff>
    </xdr:from>
    <xdr:to>
      <xdr:col>65</xdr:col>
      <xdr:colOff>53975</xdr:colOff>
      <xdr:row>62</xdr:row>
      <xdr:rowOff>40640</xdr:rowOff>
    </xdr:to>
    <xdr:sp macro="" textlink="">
      <xdr:nvSpPr>
        <xdr:cNvPr id="282" name="楕円 281"/>
        <xdr:cNvSpPr/>
      </xdr:nvSpPr>
      <xdr:spPr>
        <a:xfrm>
          <a:off x="12954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25417</xdr:rowOff>
    </xdr:from>
    <xdr:ext cx="762000" cy="259045"/>
    <xdr:sp macro="" textlink="">
      <xdr:nvSpPr>
        <xdr:cNvPr id="283" name="テキスト ボックス 282"/>
        <xdr:cNvSpPr txBox="1"/>
      </xdr:nvSpPr>
      <xdr:spPr>
        <a:xfrm>
          <a:off x="12623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○近年は、ほぼ横ばいで推移し、類似団体の平均よりも低い水準。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○今後とも「補助金ガイドライン」に基づき、補助金の必要性を見極めつつ、適切な補助金の運用・執行に努めていく。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3" name="直線コネクタ 312"/>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4" name="補助費等最小値テキスト"/>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5" name="直線コネクタ 314"/>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6"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7" name="直線コネクタ 316"/>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170543</xdr:rowOff>
    </xdr:from>
    <xdr:to>
      <xdr:col>82</xdr:col>
      <xdr:colOff>107950</xdr:colOff>
      <xdr:row>35</xdr:row>
      <xdr:rowOff>9978</xdr:rowOff>
    </xdr:to>
    <xdr:cxnSp macro="">
      <xdr:nvCxnSpPr>
        <xdr:cNvPr id="318" name="直線コネクタ 317"/>
        <xdr:cNvCxnSpPr/>
      </xdr:nvCxnSpPr>
      <xdr:spPr>
        <a:xfrm>
          <a:off x="15671800" y="59998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9" name="補助費等平均値テキスト"/>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20" name="フローチャート: 判断 319"/>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148772</xdr:rowOff>
    </xdr:from>
    <xdr:to>
      <xdr:col>78</xdr:col>
      <xdr:colOff>69850</xdr:colOff>
      <xdr:row>34</xdr:row>
      <xdr:rowOff>170543</xdr:rowOff>
    </xdr:to>
    <xdr:cxnSp macro="">
      <xdr:nvCxnSpPr>
        <xdr:cNvPr id="321" name="直線コネクタ 320"/>
        <xdr:cNvCxnSpPr/>
      </xdr:nvCxnSpPr>
      <xdr:spPr>
        <a:xfrm>
          <a:off x="14782800" y="5978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148772</xdr:rowOff>
    </xdr:from>
    <xdr:to>
      <xdr:col>73</xdr:col>
      <xdr:colOff>180975</xdr:colOff>
      <xdr:row>34</xdr:row>
      <xdr:rowOff>148772</xdr:rowOff>
    </xdr:to>
    <xdr:cxnSp macro="">
      <xdr:nvCxnSpPr>
        <xdr:cNvPr id="324" name="直線コネクタ 323"/>
        <xdr:cNvCxnSpPr/>
      </xdr:nvCxnSpPr>
      <xdr:spPr>
        <a:xfrm>
          <a:off x="13893800" y="597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5" name="フローチャート: 判断 324"/>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6" name="テキスト ボックス 325"/>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137886</xdr:rowOff>
    </xdr:from>
    <xdr:to>
      <xdr:col>69</xdr:col>
      <xdr:colOff>92075</xdr:colOff>
      <xdr:row>34</xdr:row>
      <xdr:rowOff>148772</xdr:rowOff>
    </xdr:to>
    <xdr:cxnSp macro="">
      <xdr:nvCxnSpPr>
        <xdr:cNvPr id="327" name="直線コネクタ 326"/>
        <xdr:cNvCxnSpPr/>
      </xdr:nvCxnSpPr>
      <xdr:spPr>
        <a:xfrm>
          <a:off x="13004800" y="59671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8" name="フローチャート: 判断 327"/>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9" name="テキスト ボックス 328"/>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30" name="フローチャート: 判断 329"/>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31" name="テキスト ボックス 330"/>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130628</xdr:rowOff>
    </xdr:from>
    <xdr:to>
      <xdr:col>82</xdr:col>
      <xdr:colOff>158750</xdr:colOff>
      <xdr:row>35</xdr:row>
      <xdr:rowOff>60778</xdr:rowOff>
    </xdr:to>
    <xdr:sp macro="" textlink="">
      <xdr:nvSpPr>
        <xdr:cNvPr id="337" name="楕円 336"/>
        <xdr:cNvSpPr/>
      </xdr:nvSpPr>
      <xdr:spPr>
        <a:xfrm>
          <a:off x="16459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147155</xdr:rowOff>
    </xdr:from>
    <xdr:ext cx="762000" cy="259045"/>
    <xdr:sp macro="" textlink="">
      <xdr:nvSpPr>
        <xdr:cNvPr id="338" name="補助費等該当値テキスト"/>
        <xdr:cNvSpPr txBox="1"/>
      </xdr:nvSpPr>
      <xdr:spPr>
        <a:xfrm>
          <a:off x="165989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119743</xdr:rowOff>
    </xdr:from>
    <xdr:to>
      <xdr:col>78</xdr:col>
      <xdr:colOff>120650</xdr:colOff>
      <xdr:row>35</xdr:row>
      <xdr:rowOff>49893</xdr:rowOff>
    </xdr:to>
    <xdr:sp macro="" textlink="">
      <xdr:nvSpPr>
        <xdr:cNvPr id="339" name="楕円 338"/>
        <xdr:cNvSpPr/>
      </xdr:nvSpPr>
      <xdr:spPr>
        <a:xfrm>
          <a:off x="15621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60070</xdr:rowOff>
    </xdr:from>
    <xdr:ext cx="736600" cy="259045"/>
    <xdr:sp macro="" textlink="">
      <xdr:nvSpPr>
        <xdr:cNvPr id="340" name="テキスト ボックス 339"/>
        <xdr:cNvSpPr txBox="1"/>
      </xdr:nvSpPr>
      <xdr:spPr>
        <a:xfrm>
          <a:off x="15290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97972</xdr:rowOff>
    </xdr:from>
    <xdr:to>
      <xdr:col>74</xdr:col>
      <xdr:colOff>31750</xdr:colOff>
      <xdr:row>35</xdr:row>
      <xdr:rowOff>28122</xdr:rowOff>
    </xdr:to>
    <xdr:sp macro="" textlink="">
      <xdr:nvSpPr>
        <xdr:cNvPr id="341" name="楕円 340"/>
        <xdr:cNvSpPr/>
      </xdr:nvSpPr>
      <xdr:spPr>
        <a:xfrm>
          <a:off x="14732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38299</xdr:rowOff>
    </xdr:from>
    <xdr:ext cx="762000" cy="259045"/>
    <xdr:sp macro="" textlink="">
      <xdr:nvSpPr>
        <xdr:cNvPr id="342" name="テキスト ボックス 341"/>
        <xdr:cNvSpPr txBox="1"/>
      </xdr:nvSpPr>
      <xdr:spPr>
        <a:xfrm>
          <a:off x="14401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97972</xdr:rowOff>
    </xdr:from>
    <xdr:to>
      <xdr:col>69</xdr:col>
      <xdr:colOff>142875</xdr:colOff>
      <xdr:row>35</xdr:row>
      <xdr:rowOff>28122</xdr:rowOff>
    </xdr:to>
    <xdr:sp macro="" textlink="">
      <xdr:nvSpPr>
        <xdr:cNvPr id="343" name="楕円 342"/>
        <xdr:cNvSpPr/>
      </xdr:nvSpPr>
      <xdr:spPr>
        <a:xfrm>
          <a:off x="13843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38299</xdr:rowOff>
    </xdr:from>
    <xdr:ext cx="762000" cy="259045"/>
    <xdr:sp macro="" textlink="">
      <xdr:nvSpPr>
        <xdr:cNvPr id="344" name="テキスト ボックス 343"/>
        <xdr:cNvSpPr txBox="1"/>
      </xdr:nvSpPr>
      <xdr:spPr>
        <a:xfrm>
          <a:off x="13512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87086</xdr:rowOff>
    </xdr:from>
    <xdr:to>
      <xdr:col>65</xdr:col>
      <xdr:colOff>53975</xdr:colOff>
      <xdr:row>35</xdr:row>
      <xdr:rowOff>17236</xdr:rowOff>
    </xdr:to>
    <xdr:sp macro="" textlink="">
      <xdr:nvSpPr>
        <xdr:cNvPr id="345" name="楕円 344"/>
        <xdr:cNvSpPr/>
      </xdr:nvSpPr>
      <xdr:spPr>
        <a:xfrm>
          <a:off x="12954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27413</xdr:rowOff>
    </xdr:from>
    <xdr:ext cx="762000" cy="259045"/>
    <xdr:sp macro="" textlink="">
      <xdr:nvSpPr>
        <xdr:cNvPr id="346" name="テキスト ボックス 345"/>
        <xdr:cNvSpPr txBox="1"/>
      </xdr:nvSpPr>
      <xdr:spPr>
        <a:xfrm>
          <a:off x="12623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○北陸新幹線開業に合わせた都市基盤整備等の元利償還金や繰上償還実施のための償還金により、公債費は類似団体よりも高い水準。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再編に伴う新たな校舎整備や令和６年能登半島地震からの復旧・復興関連費用等の市債の発行が見込まれるが、今後も財政状況に応じた繰上償還の実施等により、市債管理を徹底し公債費の抑制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79</xdr:row>
      <xdr:rowOff>138430</xdr:rowOff>
    </xdr:to>
    <xdr:cxnSp macro="">
      <xdr:nvCxnSpPr>
        <xdr:cNvPr id="375" name="直線コネクタ 374"/>
        <xdr:cNvCxnSpPr/>
      </xdr:nvCxnSpPr>
      <xdr:spPr>
        <a:xfrm flipV="1">
          <a:off x="4826000" y="12651015"/>
          <a:ext cx="0" cy="103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110507</xdr:rowOff>
    </xdr:from>
    <xdr:ext cx="762000" cy="259045"/>
    <xdr:sp macro="" textlink="">
      <xdr:nvSpPr>
        <xdr:cNvPr id="376" name="公債費最小値テキスト"/>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138430</xdr:rowOff>
    </xdr:from>
    <xdr:to>
      <xdr:col>24</xdr:col>
      <xdr:colOff>114300</xdr:colOff>
      <xdr:row>79</xdr:row>
      <xdr:rowOff>138430</xdr:rowOff>
    </xdr:to>
    <xdr:cxnSp macro="">
      <xdr:nvCxnSpPr>
        <xdr:cNvPr id="377" name="直線コネクタ 376"/>
        <xdr:cNvCxnSpPr/>
      </xdr:nvCxnSpPr>
      <xdr:spPr>
        <a:xfrm>
          <a:off x="4737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9" name="直線コネクタ 37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38826</xdr:rowOff>
    </xdr:to>
    <xdr:cxnSp macro="">
      <xdr:nvCxnSpPr>
        <xdr:cNvPr id="380" name="直線コネクタ 379"/>
        <xdr:cNvCxnSpPr/>
      </xdr:nvCxnSpPr>
      <xdr:spPr>
        <a:xfrm flipV="1">
          <a:off x="3987800" y="1368298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8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2" name="フローチャート: 判断 38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38826</xdr:rowOff>
    </xdr:from>
    <xdr:to>
      <xdr:col>19</xdr:col>
      <xdr:colOff>187325</xdr:colOff>
      <xdr:row>80</xdr:row>
      <xdr:rowOff>91077</xdr:rowOff>
    </xdr:to>
    <xdr:cxnSp macro="">
      <xdr:nvCxnSpPr>
        <xdr:cNvPr id="383" name="直線コネクタ 382"/>
        <xdr:cNvCxnSpPr/>
      </xdr:nvCxnSpPr>
      <xdr:spPr>
        <a:xfrm flipV="1">
          <a:off x="3098800" y="137548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84" name="フローチャート: 判断 383"/>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85" name="テキスト ボックス 384"/>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91077</xdr:rowOff>
    </xdr:from>
    <xdr:to>
      <xdr:col>15</xdr:col>
      <xdr:colOff>98425</xdr:colOff>
      <xdr:row>80</xdr:row>
      <xdr:rowOff>110671</xdr:rowOff>
    </xdr:to>
    <xdr:cxnSp macro="">
      <xdr:nvCxnSpPr>
        <xdr:cNvPr id="386" name="直線コネクタ 385"/>
        <xdr:cNvCxnSpPr/>
      </xdr:nvCxnSpPr>
      <xdr:spPr>
        <a:xfrm flipV="1">
          <a:off x="2209800" y="138070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136616</xdr:rowOff>
    </xdr:from>
    <xdr:to>
      <xdr:col>15</xdr:col>
      <xdr:colOff>149225</xdr:colOff>
      <xdr:row>78</xdr:row>
      <xdr:rowOff>66766</xdr:rowOff>
    </xdr:to>
    <xdr:sp macro="" textlink="">
      <xdr:nvSpPr>
        <xdr:cNvPr id="387" name="フローチャート: 判断 386"/>
        <xdr:cNvSpPr/>
      </xdr:nvSpPr>
      <xdr:spPr>
        <a:xfrm>
          <a:off x="3048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76943</xdr:rowOff>
    </xdr:from>
    <xdr:ext cx="762000" cy="259045"/>
    <xdr:sp macro="" textlink="">
      <xdr:nvSpPr>
        <xdr:cNvPr id="388" name="テキスト ボックス 387"/>
        <xdr:cNvSpPr txBox="1"/>
      </xdr:nvSpPr>
      <xdr:spPr>
        <a:xfrm>
          <a:off x="2717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80</xdr:row>
      <xdr:rowOff>149861</xdr:rowOff>
    </xdr:to>
    <xdr:cxnSp macro="">
      <xdr:nvCxnSpPr>
        <xdr:cNvPr id="389" name="直線コネクタ 388"/>
        <xdr:cNvCxnSpPr/>
      </xdr:nvCxnSpPr>
      <xdr:spPr>
        <a:xfrm flipV="1">
          <a:off x="1320800" y="138266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123552</xdr:rowOff>
    </xdr:from>
    <xdr:to>
      <xdr:col>11</xdr:col>
      <xdr:colOff>60325</xdr:colOff>
      <xdr:row>78</xdr:row>
      <xdr:rowOff>53702</xdr:rowOff>
    </xdr:to>
    <xdr:sp macro="" textlink="">
      <xdr:nvSpPr>
        <xdr:cNvPr id="390" name="フローチャート: 判断 389"/>
        <xdr:cNvSpPr/>
      </xdr:nvSpPr>
      <xdr:spPr>
        <a:xfrm>
          <a:off x="2159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63879</xdr:rowOff>
    </xdr:from>
    <xdr:ext cx="762000" cy="259045"/>
    <xdr:sp macro="" textlink="">
      <xdr:nvSpPr>
        <xdr:cNvPr id="391" name="テキスト ボックス 390"/>
        <xdr:cNvSpPr txBox="1"/>
      </xdr:nvSpPr>
      <xdr:spPr>
        <a:xfrm>
          <a:off x="1828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92" name="フローチャート: 判断 391"/>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83475</xdr:rowOff>
    </xdr:from>
    <xdr:ext cx="762000" cy="259045"/>
    <xdr:sp macro="" textlink="">
      <xdr:nvSpPr>
        <xdr:cNvPr id="393" name="テキスト ボックス 392"/>
        <xdr:cNvSpPr txBox="1"/>
      </xdr:nvSpPr>
      <xdr:spPr>
        <a:xfrm>
          <a:off x="939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9" name="楕円 398"/>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167657</xdr:rowOff>
    </xdr:from>
    <xdr:ext cx="762000" cy="259045"/>
    <xdr:sp macro="" textlink="">
      <xdr:nvSpPr>
        <xdr:cNvPr id="400" name="公債費該当値テキスト"/>
        <xdr:cNvSpPr txBox="1"/>
      </xdr:nvSpPr>
      <xdr:spPr>
        <a:xfrm>
          <a:off x="4914900" y="135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159476</xdr:rowOff>
    </xdr:from>
    <xdr:to>
      <xdr:col>20</xdr:col>
      <xdr:colOff>38100</xdr:colOff>
      <xdr:row>80</xdr:row>
      <xdr:rowOff>89626</xdr:rowOff>
    </xdr:to>
    <xdr:sp macro="" textlink="">
      <xdr:nvSpPr>
        <xdr:cNvPr id="401" name="楕円 400"/>
        <xdr:cNvSpPr/>
      </xdr:nvSpPr>
      <xdr:spPr>
        <a:xfrm>
          <a:off x="3937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74403</xdr:rowOff>
    </xdr:from>
    <xdr:ext cx="736600" cy="259045"/>
    <xdr:sp macro="" textlink="">
      <xdr:nvSpPr>
        <xdr:cNvPr id="402" name="テキスト ボックス 401"/>
        <xdr:cNvSpPr txBox="1"/>
      </xdr:nvSpPr>
      <xdr:spPr>
        <a:xfrm>
          <a:off x="3606800" y="1379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40277</xdr:rowOff>
    </xdr:from>
    <xdr:to>
      <xdr:col>15</xdr:col>
      <xdr:colOff>149225</xdr:colOff>
      <xdr:row>80</xdr:row>
      <xdr:rowOff>141877</xdr:rowOff>
    </xdr:to>
    <xdr:sp macro="" textlink="">
      <xdr:nvSpPr>
        <xdr:cNvPr id="403" name="楕円 402"/>
        <xdr:cNvSpPr/>
      </xdr:nvSpPr>
      <xdr:spPr>
        <a:xfrm>
          <a:off x="3048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126654</xdr:rowOff>
    </xdr:from>
    <xdr:ext cx="762000" cy="259045"/>
    <xdr:sp macro="" textlink="">
      <xdr:nvSpPr>
        <xdr:cNvPr id="404" name="テキスト ボックス 403"/>
        <xdr:cNvSpPr txBox="1"/>
      </xdr:nvSpPr>
      <xdr:spPr>
        <a:xfrm>
          <a:off x="2717800" y="1384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59871</xdr:rowOff>
    </xdr:from>
    <xdr:to>
      <xdr:col>11</xdr:col>
      <xdr:colOff>60325</xdr:colOff>
      <xdr:row>80</xdr:row>
      <xdr:rowOff>161471</xdr:rowOff>
    </xdr:to>
    <xdr:sp macro="" textlink="">
      <xdr:nvSpPr>
        <xdr:cNvPr id="405" name="楕円 404"/>
        <xdr:cNvSpPr/>
      </xdr:nvSpPr>
      <xdr:spPr>
        <a:xfrm>
          <a:off x="2159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146248</xdr:rowOff>
    </xdr:from>
    <xdr:ext cx="762000" cy="259045"/>
    <xdr:sp macro="" textlink="">
      <xdr:nvSpPr>
        <xdr:cNvPr id="406" name="テキスト ボックス 405"/>
        <xdr:cNvSpPr txBox="1"/>
      </xdr:nvSpPr>
      <xdr:spPr>
        <a:xfrm>
          <a:off x="1828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407" name="楕円 406"/>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408" name="テキスト ボックス 407"/>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○類似団体と比べ、低い水準。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公債費は類似団体の中で下位に位置しており、本市財政の硬直化の主要因となっていることから、公債費の抑制に努めていくとともに、今後も事務事業の見直し等、各種事業や財政運営の効率化を図り、健全な財政運営に努めていく。</a:t>
          </a:r>
        </a:p>
      </xdr:txBody>
    </xdr:sp>
    <xdr:clientData/>
  </xdr:twoCellAnchor>
  <xdr:oneCellAnchor>
    <xdr:from>
      <xdr:col>62</xdr:col>
      <xdr:colOff>6350</xdr:colOff>
      <xdr:row>69</xdr:row>
      <xdr:rowOff>107950</xdr:rowOff>
    </xdr:from>
    <xdr:ext cx="298543" cy="225703"/>
    <xdr:sp macro="" textlink="">
      <xdr:nvSpPr>
        <xdr:cNvPr id="420" name="テキスト ボックス 41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3" name="直線コネクタ 42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4" name="テキスト ボックス 42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5" name="直線コネクタ 42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6" name="テキスト ボックス 42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7" name="直線コネクタ 42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8" name="テキスト ボックス 42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9" name="直線コネクタ 42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30" name="テキスト ボックス 42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80</xdr:row>
      <xdr:rowOff>44704</xdr:rowOff>
    </xdr:to>
    <xdr:cxnSp macro="">
      <xdr:nvCxnSpPr>
        <xdr:cNvPr id="434" name="直線コネクタ 433"/>
        <xdr:cNvCxnSpPr/>
      </xdr:nvCxnSpPr>
      <xdr:spPr>
        <a:xfrm flipV="1">
          <a:off x="16510000" y="12896596"/>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5"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6" name="直線コネクタ 435"/>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37" name="公債費以外最大値テキスト"/>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8" name="直線コネクタ 437"/>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75</xdr:row>
      <xdr:rowOff>37846</xdr:rowOff>
    </xdr:to>
    <xdr:cxnSp macro="">
      <xdr:nvCxnSpPr>
        <xdr:cNvPr id="439" name="直線コネクタ 438"/>
        <xdr:cNvCxnSpPr/>
      </xdr:nvCxnSpPr>
      <xdr:spPr>
        <a:xfrm>
          <a:off x="15671800" y="128188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40" name="公債費以外平均値テキスト"/>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1" name="フローチャート: 判断 440"/>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99568</xdr:rowOff>
    </xdr:from>
    <xdr:to>
      <xdr:col>78</xdr:col>
      <xdr:colOff>69850</xdr:colOff>
      <xdr:row>74</xdr:row>
      <xdr:rowOff>131572</xdr:rowOff>
    </xdr:to>
    <xdr:cxnSp macro="">
      <xdr:nvCxnSpPr>
        <xdr:cNvPr id="442" name="直線コネクタ 441"/>
        <xdr:cNvCxnSpPr/>
      </xdr:nvCxnSpPr>
      <xdr:spPr>
        <a:xfrm>
          <a:off x="14782800" y="127868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3" name="フローチャート: 判断 442"/>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4" name="テキスト ボックス 443"/>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147574</xdr:rowOff>
    </xdr:from>
    <xdr:to>
      <xdr:col>73</xdr:col>
      <xdr:colOff>180975</xdr:colOff>
      <xdr:row>74</xdr:row>
      <xdr:rowOff>99568</xdr:rowOff>
    </xdr:to>
    <xdr:cxnSp macro="">
      <xdr:nvCxnSpPr>
        <xdr:cNvPr id="445" name="直線コネクタ 444"/>
        <xdr:cNvCxnSpPr/>
      </xdr:nvCxnSpPr>
      <xdr:spPr>
        <a:xfrm>
          <a:off x="13893800" y="126634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46" name="フローチャート: 判断 445"/>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47" name="テキスト ボックス 446"/>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147574</xdr:rowOff>
    </xdr:from>
    <xdr:to>
      <xdr:col>69</xdr:col>
      <xdr:colOff>92075</xdr:colOff>
      <xdr:row>74</xdr:row>
      <xdr:rowOff>94996</xdr:rowOff>
    </xdr:to>
    <xdr:cxnSp macro="">
      <xdr:nvCxnSpPr>
        <xdr:cNvPr id="448" name="直線コネクタ 447"/>
        <xdr:cNvCxnSpPr/>
      </xdr:nvCxnSpPr>
      <xdr:spPr>
        <a:xfrm flipV="1">
          <a:off x="13004800" y="126634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49" name="フローチャート: 判断 448"/>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50" name="テキスト ボックス 449"/>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1" name="フローチャート: 判断 450"/>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2" name="テキスト ボックス 451"/>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158496</xdr:rowOff>
    </xdr:from>
    <xdr:to>
      <xdr:col>82</xdr:col>
      <xdr:colOff>158750</xdr:colOff>
      <xdr:row>75</xdr:row>
      <xdr:rowOff>88646</xdr:rowOff>
    </xdr:to>
    <xdr:sp macro="" textlink="">
      <xdr:nvSpPr>
        <xdr:cNvPr id="458" name="楕円 457"/>
        <xdr:cNvSpPr/>
      </xdr:nvSpPr>
      <xdr:spPr>
        <a:xfrm>
          <a:off x="164592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67073</xdr:rowOff>
    </xdr:from>
    <xdr:ext cx="762000" cy="259045"/>
    <xdr:sp macro="" textlink="">
      <xdr:nvSpPr>
        <xdr:cNvPr id="459" name="公債費以外該当値テキスト"/>
        <xdr:cNvSpPr txBox="1"/>
      </xdr:nvSpPr>
      <xdr:spPr>
        <a:xfrm>
          <a:off x="16598900" y="1275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60" name="楕円 459"/>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61" name="テキスト ボックス 460"/>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48768</xdr:rowOff>
    </xdr:from>
    <xdr:to>
      <xdr:col>74</xdr:col>
      <xdr:colOff>31750</xdr:colOff>
      <xdr:row>74</xdr:row>
      <xdr:rowOff>150368</xdr:rowOff>
    </xdr:to>
    <xdr:sp macro="" textlink="">
      <xdr:nvSpPr>
        <xdr:cNvPr id="462" name="楕円 461"/>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160545</xdr:rowOff>
    </xdr:from>
    <xdr:ext cx="762000" cy="259045"/>
    <xdr:sp macro="" textlink="">
      <xdr:nvSpPr>
        <xdr:cNvPr id="463" name="テキスト ボックス 462"/>
        <xdr:cNvSpPr txBox="1"/>
      </xdr:nvSpPr>
      <xdr:spPr>
        <a:xfrm>
          <a:off x="14401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96774</xdr:rowOff>
    </xdr:from>
    <xdr:to>
      <xdr:col>69</xdr:col>
      <xdr:colOff>142875</xdr:colOff>
      <xdr:row>74</xdr:row>
      <xdr:rowOff>26924</xdr:rowOff>
    </xdr:to>
    <xdr:sp macro="" textlink="">
      <xdr:nvSpPr>
        <xdr:cNvPr id="464" name="楕円 463"/>
        <xdr:cNvSpPr/>
      </xdr:nvSpPr>
      <xdr:spPr>
        <a:xfrm>
          <a:off x="13843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37101</xdr:rowOff>
    </xdr:from>
    <xdr:ext cx="762000" cy="259045"/>
    <xdr:sp macro="" textlink="">
      <xdr:nvSpPr>
        <xdr:cNvPr id="465" name="テキスト ボックス 464"/>
        <xdr:cNvSpPr txBox="1"/>
      </xdr:nvSpPr>
      <xdr:spPr>
        <a:xfrm>
          <a:off x="13512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44196</xdr:rowOff>
    </xdr:from>
    <xdr:to>
      <xdr:col>65</xdr:col>
      <xdr:colOff>53975</xdr:colOff>
      <xdr:row>74</xdr:row>
      <xdr:rowOff>145796</xdr:rowOff>
    </xdr:to>
    <xdr:sp macro="" textlink="">
      <xdr:nvSpPr>
        <xdr:cNvPr id="466" name="楕円 465"/>
        <xdr:cNvSpPr/>
      </xdr:nvSpPr>
      <xdr:spPr>
        <a:xfrm>
          <a:off x="12954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155973</xdr:rowOff>
    </xdr:from>
    <xdr:ext cx="762000" cy="259045"/>
    <xdr:sp macro="" textlink="">
      <xdr:nvSpPr>
        <xdr:cNvPr id="467" name="テキスト ボックス 466"/>
        <xdr:cNvSpPr txBox="1"/>
      </xdr:nvSpPr>
      <xdr:spPr>
        <a:xfrm>
          <a:off x="12623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112870</xdr:rowOff>
    </xdr:from>
    <xdr:to>
      <xdr:col>29</xdr:col>
      <xdr:colOff>127000</xdr:colOff>
      <xdr:row>18</xdr:row>
      <xdr:rowOff>1444</xdr:rowOff>
    </xdr:to>
    <xdr:cxnSp macro="">
      <xdr:nvCxnSpPr>
        <xdr:cNvPr id="47" name="直線コネクタ 46"/>
        <xdr:cNvCxnSpPr/>
      </xdr:nvCxnSpPr>
      <xdr:spPr bwMode="auto">
        <a:xfrm flipV="1">
          <a:off x="5651500" y="2046445"/>
          <a:ext cx="0" cy="10887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11621</xdr:rowOff>
    </xdr:from>
    <xdr:ext cx="762000" cy="259045"/>
    <xdr:sp macro="" textlink="">
      <xdr:nvSpPr>
        <xdr:cNvPr id="48" name="人口1人当たり決算額の推移最小値テキスト130"/>
        <xdr:cNvSpPr txBox="1"/>
      </xdr:nvSpPr>
      <xdr:spPr>
        <a:xfrm>
          <a:off x="5740400" y="314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1444</xdr:rowOff>
    </xdr:from>
    <xdr:to>
      <xdr:col>30</xdr:col>
      <xdr:colOff>25400</xdr:colOff>
      <xdr:row>18</xdr:row>
      <xdr:rowOff>1444</xdr:rowOff>
    </xdr:to>
    <xdr:cxnSp macro="">
      <xdr:nvCxnSpPr>
        <xdr:cNvPr id="49" name="直線コネクタ 48"/>
        <xdr:cNvCxnSpPr/>
      </xdr:nvCxnSpPr>
      <xdr:spPr bwMode="auto">
        <a:xfrm>
          <a:off x="5562600" y="3135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27797</xdr:rowOff>
    </xdr:from>
    <xdr:ext cx="762000" cy="259045"/>
    <xdr:sp macro="" textlink="">
      <xdr:nvSpPr>
        <xdr:cNvPr id="50" name="人口1人当たり決算額の推移最大値テキスト130"/>
        <xdr:cNvSpPr txBox="1"/>
      </xdr:nvSpPr>
      <xdr:spPr>
        <a:xfrm>
          <a:off x="5740400" y="178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112870</xdr:rowOff>
    </xdr:from>
    <xdr:to>
      <xdr:col>30</xdr:col>
      <xdr:colOff>25400</xdr:colOff>
      <xdr:row>11</xdr:row>
      <xdr:rowOff>112870</xdr:rowOff>
    </xdr:to>
    <xdr:cxnSp macro="">
      <xdr:nvCxnSpPr>
        <xdr:cNvPr id="51" name="直線コネクタ 50"/>
        <xdr:cNvCxnSpPr/>
      </xdr:nvCxnSpPr>
      <xdr:spPr bwMode="auto">
        <a:xfrm>
          <a:off x="5562600" y="204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1444</xdr:rowOff>
    </xdr:from>
    <xdr:to>
      <xdr:col>29</xdr:col>
      <xdr:colOff>127000</xdr:colOff>
      <xdr:row>18</xdr:row>
      <xdr:rowOff>141706</xdr:rowOff>
    </xdr:to>
    <xdr:cxnSp macro="">
      <xdr:nvCxnSpPr>
        <xdr:cNvPr id="52" name="直線コネクタ 51"/>
        <xdr:cNvCxnSpPr/>
      </xdr:nvCxnSpPr>
      <xdr:spPr bwMode="auto">
        <a:xfrm flipV="1">
          <a:off x="5003800" y="3135169"/>
          <a:ext cx="647700" cy="140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120235</xdr:rowOff>
    </xdr:from>
    <xdr:ext cx="762000" cy="259045"/>
    <xdr:sp macro="" textlink="">
      <xdr:nvSpPr>
        <xdr:cNvPr id="53" name="人口1人当たり決算額の推移平均値テキスト130"/>
        <xdr:cNvSpPr txBox="1"/>
      </xdr:nvSpPr>
      <xdr:spPr>
        <a:xfrm>
          <a:off x="5740400" y="23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103708</xdr:rowOff>
    </xdr:from>
    <xdr:to>
      <xdr:col>29</xdr:col>
      <xdr:colOff>177800</xdr:colOff>
      <xdr:row>15</xdr:row>
      <xdr:rowOff>33858</xdr:rowOff>
    </xdr:to>
    <xdr:sp macro="" textlink="">
      <xdr:nvSpPr>
        <xdr:cNvPr id="54" name="フローチャート: 判断 53"/>
        <xdr:cNvSpPr/>
      </xdr:nvSpPr>
      <xdr:spPr bwMode="auto">
        <a:xfrm>
          <a:off x="5600700" y="2551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141706</xdr:rowOff>
    </xdr:from>
    <xdr:to>
      <xdr:col>26</xdr:col>
      <xdr:colOff>50800</xdr:colOff>
      <xdr:row>19</xdr:row>
      <xdr:rowOff>62382</xdr:rowOff>
    </xdr:to>
    <xdr:cxnSp macro="">
      <xdr:nvCxnSpPr>
        <xdr:cNvPr id="55" name="直線コネクタ 54"/>
        <xdr:cNvCxnSpPr/>
      </xdr:nvCxnSpPr>
      <xdr:spPr bwMode="auto">
        <a:xfrm flipV="1">
          <a:off x="4305300" y="3275431"/>
          <a:ext cx="698500" cy="92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139141</xdr:rowOff>
    </xdr:from>
    <xdr:to>
      <xdr:col>26</xdr:col>
      <xdr:colOff>101600</xdr:colOff>
      <xdr:row>16</xdr:row>
      <xdr:rowOff>69291</xdr:rowOff>
    </xdr:to>
    <xdr:sp macro="" textlink="">
      <xdr:nvSpPr>
        <xdr:cNvPr id="56" name="フローチャート: 判断 55"/>
        <xdr:cNvSpPr/>
      </xdr:nvSpPr>
      <xdr:spPr bwMode="auto">
        <a:xfrm>
          <a:off x="4953000" y="27585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79468</xdr:rowOff>
    </xdr:from>
    <xdr:ext cx="736600" cy="259045"/>
    <xdr:sp macro="" textlink="">
      <xdr:nvSpPr>
        <xdr:cNvPr id="57" name="テキスト ボックス 56"/>
        <xdr:cNvSpPr txBox="1"/>
      </xdr:nvSpPr>
      <xdr:spPr>
        <a:xfrm>
          <a:off x="4622800" y="2527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62382</xdr:rowOff>
    </xdr:from>
    <xdr:to>
      <xdr:col>22</xdr:col>
      <xdr:colOff>114300</xdr:colOff>
      <xdr:row>19</xdr:row>
      <xdr:rowOff>152712</xdr:rowOff>
    </xdr:to>
    <xdr:cxnSp macro="">
      <xdr:nvCxnSpPr>
        <xdr:cNvPr id="58" name="直線コネクタ 57"/>
        <xdr:cNvCxnSpPr/>
      </xdr:nvCxnSpPr>
      <xdr:spPr bwMode="auto">
        <a:xfrm flipV="1">
          <a:off x="3606800" y="3367557"/>
          <a:ext cx="698500" cy="9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39635</xdr:rowOff>
    </xdr:from>
    <xdr:to>
      <xdr:col>22</xdr:col>
      <xdr:colOff>165100</xdr:colOff>
      <xdr:row>16</xdr:row>
      <xdr:rowOff>141235</xdr:rowOff>
    </xdr:to>
    <xdr:sp macro="" textlink="">
      <xdr:nvSpPr>
        <xdr:cNvPr id="59" name="フローチャート: 判断 58"/>
        <xdr:cNvSpPr/>
      </xdr:nvSpPr>
      <xdr:spPr bwMode="auto">
        <a:xfrm>
          <a:off x="4254500" y="2830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151412</xdr:rowOff>
    </xdr:from>
    <xdr:ext cx="762000" cy="259045"/>
    <xdr:sp macro="" textlink="">
      <xdr:nvSpPr>
        <xdr:cNvPr id="60" name="テキスト ボックス 59"/>
        <xdr:cNvSpPr txBox="1"/>
      </xdr:nvSpPr>
      <xdr:spPr>
        <a:xfrm>
          <a:off x="3924300" y="259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126521</xdr:rowOff>
    </xdr:from>
    <xdr:to>
      <xdr:col>18</xdr:col>
      <xdr:colOff>177800</xdr:colOff>
      <xdr:row>19</xdr:row>
      <xdr:rowOff>152712</xdr:rowOff>
    </xdr:to>
    <xdr:cxnSp macro="">
      <xdr:nvCxnSpPr>
        <xdr:cNvPr id="61" name="直線コネクタ 60"/>
        <xdr:cNvCxnSpPr/>
      </xdr:nvCxnSpPr>
      <xdr:spPr bwMode="auto">
        <a:xfrm>
          <a:off x="2908300" y="3431696"/>
          <a:ext cx="698500" cy="2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68732</xdr:rowOff>
    </xdr:from>
    <xdr:to>
      <xdr:col>19</xdr:col>
      <xdr:colOff>38100</xdr:colOff>
      <xdr:row>16</xdr:row>
      <xdr:rowOff>170332</xdr:rowOff>
    </xdr:to>
    <xdr:sp macro="" textlink="">
      <xdr:nvSpPr>
        <xdr:cNvPr id="62" name="フローチャート: 判断 61"/>
        <xdr:cNvSpPr/>
      </xdr:nvSpPr>
      <xdr:spPr bwMode="auto">
        <a:xfrm>
          <a:off x="3556000" y="2859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9059</xdr:rowOff>
    </xdr:from>
    <xdr:ext cx="762000" cy="259045"/>
    <xdr:sp macro="" textlink="">
      <xdr:nvSpPr>
        <xdr:cNvPr id="63" name="テキスト ボックス 62"/>
        <xdr:cNvSpPr txBox="1"/>
      </xdr:nvSpPr>
      <xdr:spPr>
        <a:xfrm>
          <a:off x="3225800" y="262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139696</xdr:rowOff>
    </xdr:from>
    <xdr:to>
      <xdr:col>15</xdr:col>
      <xdr:colOff>101600</xdr:colOff>
      <xdr:row>17</xdr:row>
      <xdr:rowOff>69846</xdr:rowOff>
    </xdr:to>
    <xdr:sp macro="" textlink="">
      <xdr:nvSpPr>
        <xdr:cNvPr id="64" name="フローチャート: 判断 63"/>
        <xdr:cNvSpPr/>
      </xdr:nvSpPr>
      <xdr:spPr bwMode="auto">
        <a:xfrm>
          <a:off x="2857500" y="2930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80023</xdr:rowOff>
    </xdr:from>
    <xdr:ext cx="762000" cy="259045"/>
    <xdr:sp macro="" textlink="">
      <xdr:nvSpPr>
        <xdr:cNvPr id="65" name="テキスト ボックス 64"/>
        <xdr:cNvSpPr txBox="1"/>
      </xdr:nvSpPr>
      <xdr:spPr>
        <a:xfrm>
          <a:off x="2527300" y="269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122094</xdr:rowOff>
    </xdr:from>
    <xdr:to>
      <xdr:col>29</xdr:col>
      <xdr:colOff>177800</xdr:colOff>
      <xdr:row>18</xdr:row>
      <xdr:rowOff>52244</xdr:rowOff>
    </xdr:to>
    <xdr:sp macro="" textlink="">
      <xdr:nvSpPr>
        <xdr:cNvPr id="71" name="楕円 70"/>
        <xdr:cNvSpPr/>
      </xdr:nvSpPr>
      <xdr:spPr bwMode="auto">
        <a:xfrm>
          <a:off x="5600700" y="308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30671</xdr:rowOff>
    </xdr:from>
    <xdr:ext cx="762000" cy="259045"/>
    <xdr:sp macro="" textlink="">
      <xdr:nvSpPr>
        <xdr:cNvPr id="72" name="人口1人当たり決算額の推移該当値テキスト130"/>
        <xdr:cNvSpPr txBox="1"/>
      </xdr:nvSpPr>
      <xdr:spPr>
        <a:xfrm>
          <a:off x="5740400" y="299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90907</xdr:rowOff>
    </xdr:from>
    <xdr:to>
      <xdr:col>26</xdr:col>
      <xdr:colOff>101600</xdr:colOff>
      <xdr:row>19</xdr:row>
      <xdr:rowOff>21057</xdr:rowOff>
    </xdr:to>
    <xdr:sp macro="" textlink="">
      <xdr:nvSpPr>
        <xdr:cNvPr id="73" name="楕円 72"/>
        <xdr:cNvSpPr/>
      </xdr:nvSpPr>
      <xdr:spPr bwMode="auto">
        <a:xfrm>
          <a:off x="4953000" y="322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5833</xdr:rowOff>
    </xdr:from>
    <xdr:ext cx="736600" cy="259045"/>
    <xdr:sp macro="" textlink="">
      <xdr:nvSpPr>
        <xdr:cNvPr id="74" name="テキスト ボックス 73"/>
        <xdr:cNvSpPr txBox="1"/>
      </xdr:nvSpPr>
      <xdr:spPr>
        <a:xfrm>
          <a:off x="4622800" y="3311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11582</xdr:rowOff>
    </xdr:from>
    <xdr:to>
      <xdr:col>22</xdr:col>
      <xdr:colOff>165100</xdr:colOff>
      <xdr:row>19</xdr:row>
      <xdr:rowOff>113182</xdr:rowOff>
    </xdr:to>
    <xdr:sp macro="" textlink="">
      <xdr:nvSpPr>
        <xdr:cNvPr id="75" name="楕円 74"/>
        <xdr:cNvSpPr/>
      </xdr:nvSpPr>
      <xdr:spPr bwMode="auto">
        <a:xfrm>
          <a:off x="4254500" y="3316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97959</xdr:rowOff>
    </xdr:from>
    <xdr:ext cx="762000" cy="259045"/>
    <xdr:sp macro="" textlink="">
      <xdr:nvSpPr>
        <xdr:cNvPr id="76" name="テキスト ボックス 75"/>
        <xdr:cNvSpPr txBox="1"/>
      </xdr:nvSpPr>
      <xdr:spPr>
        <a:xfrm>
          <a:off x="3924300" y="340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101912</xdr:rowOff>
    </xdr:from>
    <xdr:to>
      <xdr:col>19</xdr:col>
      <xdr:colOff>38100</xdr:colOff>
      <xdr:row>20</xdr:row>
      <xdr:rowOff>32062</xdr:rowOff>
    </xdr:to>
    <xdr:sp macro="" textlink="">
      <xdr:nvSpPr>
        <xdr:cNvPr id="77" name="楕円 76"/>
        <xdr:cNvSpPr/>
      </xdr:nvSpPr>
      <xdr:spPr bwMode="auto">
        <a:xfrm>
          <a:off x="3556000" y="340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16839</xdr:rowOff>
    </xdr:from>
    <xdr:ext cx="762000" cy="259045"/>
    <xdr:sp macro="" textlink="">
      <xdr:nvSpPr>
        <xdr:cNvPr id="78" name="テキスト ボックス 77"/>
        <xdr:cNvSpPr txBox="1"/>
      </xdr:nvSpPr>
      <xdr:spPr>
        <a:xfrm>
          <a:off x="3225800" y="349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75721</xdr:rowOff>
    </xdr:from>
    <xdr:to>
      <xdr:col>15</xdr:col>
      <xdr:colOff>101600</xdr:colOff>
      <xdr:row>20</xdr:row>
      <xdr:rowOff>5871</xdr:rowOff>
    </xdr:to>
    <xdr:sp macro="" textlink="">
      <xdr:nvSpPr>
        <xdr:cNvPr id="79" name="楕円 78"/>
        <xdr:cNvSpPr/>
      </xdr:nvSpPr>
      <xdr:spPr bwMode="auto">
        <a:xfrm>
          <a:off x="2857500" y="338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162098</xdr:rowOff>
    </xdr:from>
    <xdr:ext cx="762000" cy="259045"/>
    <xdr:sp macro="" textlink="">
      <xdr:nvSpPr>
        <xdr:cNvPr id="80" name="テキスト ボックス 79"/>
        <xdr:cNvSpPr txBox="1"/>
      </xdr:nvSpPr>
      <xdr:spPr>
        <a:xfrm>
          <a:off x="2527300" y="346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7" name="直線コネクタ 106"/>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8" name="人口1人当たり決算額の推移最小値テキスト445"/>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9" name="直線コネクタ 108"/>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10" name="人口1人当たり決算額の推移最大値テキスト445"/>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11" name="直線コネクタ 110"/>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188311</xdr:rowOff>
    </xdr:from>
    <xdr:to>
      <xdr:col>29</xdr:col>
      <xdr:colOff>127000</xdr:colOff>
      <xdr:row>34</xdr:row>
      <xdr:rowOff>224429</xdr:rowOff>
    </xdr:to>
    <xdr:cxnSp macro="">
      <xdr:nvCxnSpPr>
        <xdr:cNvPr id="112" name="直線コネクタ 111"/>
        <xdr:cNvCxnSpPr/>
      </xdr:nvCxnSpPr>
      <xdr:spPr bwMode="auto">
        <a:xfrm>
          <a:off x="5003800" y="6455761"/>
          <a:ext cx="647700" cy="3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28481</xdr:rowOff>
    </xdr:from>
    <xdr:ext cx="762000" cy="259045"/>
    <xdr:sp macro="" textlink="">
      <xdr:nvSpPr>
        <xdr:cNvPr id="113" name="人口1人当たり決算額の推移平均値テキスト445"/>
        <xdr:cNvSpPr txBox="1"/>
      </xdr:nvSpPr>
      <xdr:spPr>
        <a:xfrm>
          <a:off x="5740400" y="6981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4" name="フローチャート: 判断 113"/>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154020</xdr:rowOff>
    </xdr:from>
    <xdr:to>
      <xdr:col>26</xdr:col>
      <xdr:colOff>50800</xdr:colOff>
      <xdr:row>34</xdr:row>
      <xdr:rowOff>188311</xdr:rowOff>
    </xdr:to>
    <xdr:cxnSp macro="">
      <xdr:nvCxnSpPr>
        <xdr:cNvPr id="115" name="直線コネクタ 114"/>
        <xdr:cNvCxnSpPr/>
      </xdr:nvCxnSpPr>
      <xdr:spPr bwMode="auto">
        <a:xfrm>
          <a:off x="4305300" y="6421470"/>
          <a:ext cx="698500" cy="34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6" name="フローチャート: 判断 115"/>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147993</xdr:rowOff>
    </xdr:from>
    <xdr:ext cx="736600" cy="259045"/>
    <xdr:sp macro="" textlink="">
      <xdr:nvSpPr>
        <xdr:cNvPr id="117" name="テキスト ボックス 116"/>
        <xdr:cNvSpPr txBox="1"/>
      </xdr:nvSpPr>
      <xdr:spPr>
        <a:xfrm>
          <a:off x="4622800" y="71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80091</xdr:rowOff>
    </xdr:from>
    <xdr:to>
      <xdr:col>22</xdr:col>
      <xdr:colOff>114300</xdr:colOff>
      <xdr:row>34</xdr:row>
      <xdr:rowOff>154020</xdr:rowOff>
    </xdr:to>
    <xdr:cxnSp macro="">
      <xdr:nvCxnSpPr>
        <xdr:cNvPr id="118" name="直線コネクタ 117"/>
        <xdr:cNvCxnSpPr/>
      </xdr:nvCxnSpPr>
      <xdr:spPr bwMode="auto">
        <a:xfrm>
          <a:off x="3606800" y="6347541"/>
          <a:ext cx="698500" cy="73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9" name="フローチャート: 判断 118"/>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32549</xdr:rowOff>
    </xdr:from>
    <xdr:ext cx="762000" cy="259045"/>
    <xdr:sp macro="" textlink="">
      <xdr:nvSpPr>
        <xdr:cNvPr id="120" name="テキスト ボックス 119"/>
        <xdr:cNvSpPr txBox="1"/>
      </xdr:nvSpPr>
      <xdr:spPr>
        <a:xfrm>
          <a:off x="3924300" y="715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80091</xdr:rowOff>
    </xdr:from>
    <xdr:to>
      <xdr:col>18</xdr:col>
      <xdr:colOff>177800</xdr:colOff>
      <xdr:row>34</xdr:row>
      <xdr:rowOff>143551</xdr:rowOff>
    </xdr:to>
    <xdr:cxnSp macro="">
      <xdr:nvCxnSpPr>
        <xdr:cNvPr id="121" name="直線コネクタ 120"/>
        <xdr:cNvCxnSpPr/>
      </xdr:nvCxnSpPr>
      <xdr:spPr bwMode="auto">
        <a:xfrm flipV="1">
          <a:off x="2908300" y="6347541"/>
          <a:ext cx="698500" cy="63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2" name="フローチャート: 判断 121"/>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36755</xdr:rowOff>
    </xdr:from>
    <xdr:ext cx="762000" cy="259045"/>
    <xdr:sp macro="" textlink="">
      <xdr:nvSpPr>
        <xdr:cNvPr id="123" name="テキスト ボックス 122"/>
        <xdr:cNvSpPr txBox="1"/>
      </xdr:nvSpPr>
      <xdr:spPr>
        <a:xfrm>
          <a:off x="32258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4" name="フローチャート: 判断 123"/>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xdr:rowOff>
    </xdr:from>
    <xdr:ext cx="762000" cy="259045"/>
    <xdr:sp macro="" textlink="">
      <xdr:nvSpPr>
        <xdr:cNvPr id="125" name="テキスト ボックス 124"/>
        <xdr:cNvSpPr txBox="1"/>
      </xdr:nvSpPr>
      <xdr:spPr>
        <a:xfrm>
          <a:off x="2527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173629</xdr:rowOff>
    </xdr:from>
    <xdr:to>
      <xdr:col>29</xdr:col>
      <xdr:colOff>177800</xdr:colOff>
      <xdr:row>34</xdr:row>
      <xdr:rowOff>275230</xdr:rowOff>
    </xdr:to>
    <xdr:sp macro="" textlink="">
      <xdr:nvSpPr>
        <xdr:cNvPr id="131" name="楕円 130"/>
        <xdr:cNvSpPr/>
      </xdr:nvSpPr>
      <xdr:spPr bwMode="auto">
        <a:xfrm>
          <a:off x="5600700" y="644107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82206</xdr:rowOff>
    </xdr:from>
    <xdr:ext cx="762000" cy="259045"/>
    <xdr:sp macro="" textlink="">
      <xdr:nvSpPr>
        <xdr:cNvPr id="132" name="人口1人当たり決算額の推移該当値テキスト445"/>
        <xdr:cNvSpPr txBox="1"/>
      </xdr:nvSpPr>
      <xdr:spPr>
        <a:xfrm>
          <a:off x="5740400" y="634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137511</xdr:rowOff>
    </xdr:from>
    <xdr:to>
      <xdr:col>26</xdr:col>
      <xdr:colOff>101600</xdr:colOff>
      <xdr:row>34</xdr:row>
      <xdr:rowOff>239111</xdr:rowOff>
    </xdr:to>
    <xdr:sp macro="" textlink="">
      <xdr:nvSpPr>
        <xdr:cNvPr id="133" name="楕円 132"/>
        <xdr:cNvSpPr/>
      </xdr:nvSpPr>
      <xdr:spPr bwMode="auto">
        <a:xfrm>
          <a:off x="4953000" y="640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249288</xdr:rowOff>
    </xdr:from>
    <xdr:ext cx="736600" cy="259045"/>
    <xdr:sp macro="" textlink="">
      <xdr:nvSpPr>
        <xdr:cNvPr id="134" name="テキスト ボックス 133"/>
        <xdr:cNvSpPr txBox="1"/>
      </xdr:nvSpPr>
      <xdr:spPr>
        <a:xfrm>
          <a:off x="4622800" y="617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103220</xdr:rowOff>
    </xdr:from>
    <xdr:to>
      <xdr:col>22</xdr:col>
      <xdr:colOff>165100</xdr:colOff>
      <xdr:row>34</xdr:row>
      <xdr:rowOff>204820</xdr:rowOff>
    </xdr:to>
    <xdr:sp macro="" textlink="">
      <xdr:nvSpPr>
        <xdr:cNvPr id="135" name="楕円 134"/>
        <xdr:cNvSpPr/>
      </xdr:nvSpPr>
      <xdr:spPr bwMode="auto">
        <a:xfrm>
          <a:off x="4254500" y="6370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214997</xdr:rowOff>
    </xdr:from>
    <xdr:ext cx="762000" cy="259045"/>
    <xdr:sp macro="" textlink="">
      <xdr:nvSpPr>
        <xdr:cNvPr id="136" name="テキスト ボックス 135"/>
        <xdr:cNvSpPr txBox="1"/>
      </xdr:nvSpPr>
      <xdr:spPr>
        <a:xfrm>
          <a:off x="3924300" y="613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29291</xdr:rowOff>
    </xdr:from>
    <xdr:to>
      <xdr:col>19</xdr:col>
      <xdr:colOff>38100</xdr:colOff>
      <xdr:row>34</xdr:row>
      <xdr:rowOff>130891</xdr:rowOff>
    </xdr:to>
    <xdr:sp macro="" textlink="">
      <xdr:nvSpPr>
        <xdr:cNvPr id="137" name="楕円 136"/>
        <xdr:cNvSpPr/>
      </xdr:nvSpPr>
      <xdr:spPr bwMode="auto">
        <a:xfrm>
          <a:off x="3556000" y="629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141068</xdr:rowOff>
    </xdr:from>
    <xdr:ext cx="762000" cy="259045"/>
    <xdr:sp macro="" textlink="">
      <xdr:nvSpPr>
        <xdr:cNvPr id="138" name="テキスト ボックス 137"/>
        <xdr:cNvSpPr txBox="1"/>
      </xdr:nvSpPr>
      <xdr:spPr>
        <a:xfrm>
          <a:off x="3225800" y="606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92751</xdr:rowOff>
    </xdr:from>
    <xdr:to>
      <xdr:col>15</xdr:col>
      <xdr:colOff>101600</xdr:colOff>
      <xdr:row>34</xdr:row>
      <xdr:rowOff>194351</xdr:rowOff>
    </xdr:to>
    <xdr:sp macro="" textlink="">
      <xdr:nvSpPr>
        <xdr:cNvPr id="139" name="楕円 138"/>
        <xdr:cNvSpPr/>
      </xdr:nvSpPr>
      <xdr:spPr bwMode="auto">
        <a:xfrm>
          <a:off x="2857500" y="6360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204528</xdr:rowOff>
    </xdr:from>
    <xdr:ext cx="762000" cy="259045"/>
    <xdr:sp macro="" textlink="">
      <xdr:nvSpPr>
        <xdr:cNvPr id="140" name="テキスト ボックス 139"/>
        <xdr:cNvSpPr txBox="1"/>
      </xdr:nvSpPr>
      <xdr:spPr>
        <a:xfrm>
          <a:off x="2527300" y="612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162,672
158,304
209.58
81,899,832
79,695,413
1,179,218
41,189,181
84,702,016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164579</xdr:rowOff>
    </xdr:from>
    <xdr:to>
      <xdr:col>24</xdr:col>
      <xdr:colOff>63500</xdr:colOff>
      <xdr:row>38</xdr:row>
      <xdr:rowOff>117526</xdr:rowOff>
    </xdr:to>
    <xdr:cxnSp macro="">
      <xdr:nvCxnSpPr>
        <xdr:cNvPr id="61" name="直線コネクタ 60"/>
        <xdr:cNvCxnSpPr/>
      </xdr:nvCxnSpPr>
      <xdr:spPr>
        <a:xfrm flipV="1">
          <a:off x="3797300" y="6508229"/>
          <a:ext cx="838200" cy="1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30091</xdr:rowOff>
    </xdr:from>
    <xdr:ext cx="534377" cy="259045"/>
    <xdr:sp macro="" textlink="">
      <xdr:nvSpPr>
        <xdr:cNvPr id="62" name="人件費平均値テキスト"/>
        <xdr:cNvSpPr txBox="1"/>
      </xdr:nvSpPr>
      <xdr:spPr>
        <a:xfrm>
          <a:off x="4686300" y="585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117526</xdr:rowOff>
    </xdr:from>
    <xdr:to>
      <xdr:col>19</xdr:col>
      <xdr:colOff>177800</xdr:colOff>
      <xdr:row>39</xdr:row>
      <xdr:rowOff>2007</xdr:rowOff>
    </xdr:to>
    <xdr:cxnSp macro="">
      <xdr:nvCxnSpPr>
        <xdr:cNvPr id="64" name="直線コネクタ 63"/>
        <xdr:cNvCxnSpPr/>
      </xdr:nvCxnSpPr>
      <xdr:spPr>
        <a:xfrm flipV="1">
          <a:off x="2908300" y="6632626"/>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60647</xdr:rowOff>
    </xdr:from>
    <xdr:ext cx="534377" cy="259045"/>
    <xdr:sp macro="" textlink="">
      <xdr:nvSpPr>
        <xdr:cNvPr id="66" name="テキスト ボックス 65"/>
        <xdr:cNvSpPr txBox="1"/>
      </xdr:nvSpPr>
      <xdr:spPr>
        <a:xfrm>
          <a:off x="3530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2007</xdr:rowOff>
    </xdr:from>
    <xdr:to>
      <xdr:col>15</xdr:col>
      <xdr:colOff>50800</xdr:colOff>
      <xdr:row>39</xdr:row>
      <xdr:rowOff>87008</xdr:rowOff>
    </xdr:to>
    <xdr:cxnSp macro="">
      <xdr:nvCxnSpPr>
        <xdr:cNvPr id="67" name="直線コネクタ 66"/>
        <xdr:cNvCxnSpPr/>
      </xdr:nvCxnSpPr>
      <xdr:spPr>
        <a:xfrm flipV="1">
          <a:off x="2019300" y="6688557"/>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91089</xdr:rowOff>
    </xdr:from>
    <xdr:ext cx="534377" cy="259045"/>
    <xdr:sp macro="" textlink="">
      <xdr:nvSpPr>
        <xdr:cNvPr id="69" name="テキスト ボックス 68"/>
        <xdr:cNvSpPr txBox="1"/>
      </xdr:nvSpPr>
      <xdr:spPr>
        <a:xfrm>
          <a:off x="2641111" y="60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46851</xdr:rowOff>
    </xdr:from>
    <xdr:to>
      <xdr:col>10</xdr:col>
      <xdr:colOff>114300</xdr:colOff>
      <xdr:row>39</xdr:row>
      <xdr:rowOff>87008</xdr:rowOff>
    </xdr:to>
    <xdr:cxnSp macro="">
      <xdr:nvCxnSpPr>
        <xdr:cNvPr id="70" name="直線コネクタ 69"/>
        <xdr:cNvCxnSpPr/>
      </xdr:nvCxnSpPr>
      <xdr:spPr>
        <a:xfrm>
          <a:off x="1130300" y="6733401"/>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117454</xdr:rowOff>
    </xdr:from>
    <xdr:ext cx="534377" cy="259045"/>
    <xdr:sp macro="" textlink="">
      <xdr:nvSpPr>
        <xdr:cNvPr id="72" name="テキスト ボックス 71"/>
        <xdr:cNvSpPr txBox="1"/>
      </xdr:nvSpPr>
      <xdr:spPr>
        <a:xfrm>
          <a:off x="1752111" y="61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43616</xdr:rowOff>
    </xdr:from>
    <xdr:ext cx="534377" cy="259045"/>
    <xdr:sp macro="" textlink="">
      <xdr:nvSpPr>
        <xdr:cNvPr id="74" name="テキスト ボックス 73"/>
        <xdr:cNvSpPr txBox="1"/>
      </xdr:nvSpPr>
      <xdr:spPr>
        <a:xfrm>
          <a:off x="863111" y="62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113779</xdr:rowOff>
    </xdr:from>
    <xdr:to>
      <xdr:col>24</xdr:col>
      <xdr:colOff>114300</xdr:colOff>
      <xdr:row>38</xdr:row>
      <xdr:rowOff>43929</xdr:rowOff>
    </xdr:to>
    <xdr:sp macro="" textlink="">
      <xdr:nvSpPr>
        <xdr:cNvPr id="80" name="楕円 79"/>
        <xdr:cNvSpPr/>
      </xdr:nvSpPr>
      <xdr:spPr>
        <a:xfrm>
          <a:off x="4584700" y="645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28706</xdr:rowOff>
    </xdr:from>
    <xdr:ext cx="534377" cy="259045"/>
    <xdr:sp macro="" textlink="">
      <xdr:nvSpPr>
        <xdr:cNvPr id="81" name="人件費該当値テキスト"/>
        <xdr:cNvSpPr txBox="1"/>
      </xdr:nvSpPr>
      <xdr:spPr>
        <a:xfrm>
          <a:off x="4686300" y="6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66726</xdr:rowOff>
    </xdr:from>
    <xdr:to>
      <xdr:col>20</xdr:col>
      <xdr:colOff>38100</xdr:colOff>
      <xdr:row>38</xdr:row>
      <xdr:rowOff>168326</xdr:rowOff>
    </xdr:to>
    <xdr:sp macro="" textlink="">
      <xdr:nvSpPr>
        <xdr:cNvPr id="82" name="楕円 81"/>
        <xdr:cNvSpPr/>
      </xdr:nvSpPr>
      <xdr:spPr>
        <a:xfrm>
          <a:off x="3746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159453</xdr:rowOff>
    </xdr:from>
    <xdr:ext cx="534377" cy="259045"/>
    <xdr:sp macro="" textlink="">
      <xdr:nvSpPr>
        <xdr:cNvPr id="83" name="テキスト ボックス 82"/>
        <xdr:cNvSpPr txBox="1"/>
      </xdr:nvSpPr>
      <xdr:spPr>
        <a:xfrm>
          <a:off x="3530111" y="667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122657</xdr:rowOff>
    </xdr:from>
    <xdr:to>
      <xdr:col>15</xdr:col>
      <xdr:colOff>101600</xdr:colOff>
      <xdr:row>39</xdr:row>
      <xdr:rowOff>52807</xdr:rowOff>
    </xdr:to>
    <xdr:sp macro="" textlink="">
      <xdr:nvSpPr>
        <xdr:cNvPr id="84" name="楕円 83"/>
        <xdr:cNvSpPr/>
      </xdr:nvSpPr>
      <xdr:spPr>
        <a:xfrm>
          <a:off x="2857500" y="66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43934</xdr:rowOff>
    </xdr:from>
    <xdr:ext cx="534377" cy="259045"/>
    <xdr:sp macro="" textlink="">
      <xdr:nvSpPr>
        <xdr:cNvPr id="85" name="テキスト ボックス 84"/>
        <xdr:cNvSpPr txBox="1"/>
      </xdr:nvSpPr>
      <xdr:spPr>
        <a:xfrm>
          <a:off x="2641111" y="67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36208</xdr:rowOff>
    </xdr:from>
    <xdr:to>
      <xdr:col>10</xdr:col>
      <xdr:colOff>165100</xdr:colOff>
      <xdr:row>39</xdr:row>
      <xdr:rowOff>137808</xdr:rowOff>
    </xdr:to>
    <xdr:sp macro="" textlink="">
      <xdr:nvSpPr>
        <xdr:cNvPr id="86" name="楕円 85"/>
        <xdr:cNvSpPr/>
      </xdr:nvSpPr>
      <xdr:spPr>
        <a:xfrm>
          <a:off x="1968500" y="672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128935</xdr:rowOff>
    </xdr:from>
    <xdr:ext cx="534377" cy="259045"/>
    <xdr:sp macro="" textlink="">
      <xdr:nvSpPr>
        <xdr:cNvPr id="87" name="テキスト ボックス 86"/>
        <xdr:cNvSpPr txBox="1"/>
      </xdr:nvSpPr>
      <xdr:spPr>
        <a:xfrm>
          <a:off x="1752111" y="681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167501</xdr:rowOff>
    </xdr:from>
    <xdr:to>
      <xdr:col>6</xdr:col>
      <xdr:colOff>38100</xdr:colOff>
      <xdr:row>39</xdr:row>
      <xdr:rowOff>97651</xdr:rowOff>
    </xdr:to>
    <xdr:sp macro="" textlink="">
      <xdr:nvSpPr>
        <xdr:cNvPr id="88" name="楕円 87"/>
        <xdr:cNvSpPr/>
      </xdr:nvSpPr>
      <xdr:spPr>
        <a:xfrm>
          <a:off x="1079500" y="66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88778</xdr:rowOff>
    </xdr:from>
    <xdr:ext cx="534377" cy="259045"/>
    <xdr:sp macro="" textlink="">
      <xdr:nvSpPr>
        <xdr:cNvPr id="89" name="テキスト ボックス 88"/>
        <xdr:cNvSpPr txBox="1"/>
      </xdr:nvSpPr>
      <xdr:spPr>
        <a:xfrm>
          <a:off x="863111" y="6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27490</xdr:rowOff>
    </xdr:from>
    <xdr:to>
      <xdr:col>24</xdr:col>
      <xdr:colOff>63500</xdr:colOff>
      <xdr:row>58</xdr:row>
      <xdr:rowOff>119942</xdr:rowOff>
    </xdr:to>
    <xdr:cxnSp macro="">
      <xdr:nvCxnSpPr>
        <xdr:cNvPr id="121" name="直線コネクタ 120"/>
        <xdr:cNvCxnSpPr/>
      </xdr:nvCxnSpPr>
      <xdr:spPr>
        <a:xfrm flipV="1">
          <a:off x="3797300" y="9628690"/>
          <a:ext cx="838200" cy="43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42805</xdr:rowOff>
    </xdr:from>
    <xdr:ext cx="534377" cy="259045"/>
    <xdr:sp macro="" textlink="">
      <xdr:nvSpPr>
        <xdr:cNvPr id="122" name="物件費平均値テキスト"/>
        <xdr:cNvSpPr txBox="1"/>
      </xdr:nvSpPr>
      <xdr:spPr>
        <a:xfrm>
          <a:off x="4686300" y="9301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17073</xdr:rowOff>
    </xdr:from>
    <xdr:to>
      <xdr:col>19</xdr:col>
      <xdr:colOff>177800</xdr:colOff>
      <xdr:row>58</xdr:row>
      <xdr:rowOff>119942</xdr:rowOff>
    </xdr:to>
    <xdr:cxnSp macro="">
      <xdr:nvCxnSpPr>
        <xdr:cNvPr id="124" name="直線コネクタ 123"/>
        <xdr:cNvCxnSpPr/>
      </xdr:nvCxnSpPr>
      <xdr:spPr>
        <a:xfrm>
          <a:off x="2908300" y="9961173"/>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108892</xdr:rowOff>
    </xdr:from>
    <xdr:ext cx="534377" cy="259045"/>
    <xdr:sp macro="" textlink="">
      <xdr:nvSpPr>
        <xdr:cNvPr id="126" name="テキスト ボックス 125"/>
        <xdr:cNvSpPr txBox="1"/>
      </xdr:nvSpPr>
      <xdr:spPr>
        <a:xfrm>
          <a:off x="3530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17073</xdr:rowOff>
    </xdr:from>
    <xdr:to>
      <xdr:col>15</xdr:col>
      <xdr:colOff>50800</xdr:colOff>
      <xdr:row>58</xdr:row>
      <xdr:rowOff>28862</xdr:rowOff>
    </xdr:to>
    <xdr:cxnSp macro="">
      <xdr:nvCxnSpPr>
        <xdr:cNvPr id="127" name="直線コネクタ 126"/>
        <xdr:cNvCxnSpPr/>
      </xdr:nvCxnSpPr>
      <xdr:spPr>
        <a:xfrm flipV="1">
          <a:off x="2019300" y="9961173"/>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94588</xdr:rowOff>
    </xdr:from>
    <xdr:ext cx="534377" cy="259045"/>
    <xdr:sp macro="" textlink="">
      <xdr:nvSpPr>
        <xdr:cNvPr id="129" name="テキスト ボックス 128"/>
        <xdr:cNvSpPr txBox="1"/>
      </xdr:nvSpPr>
      <xdr:spPr>
        <a:xfrm>
          <a:off x="2641111" y="93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28862</xdr:rowOff>
    </xdr:from>
    <xdr:to>
      <xdr:col>10</xdr:col>
      <xdr:colOff>114300</xdr:colOff>
      <xdr:row>59</xdr:row>
      <xdr:rowOff>14982</xdr:rowOff>
    </xdr:to>
    <xdr:cxnSp macro="">
      <xdr:nvCxnSpPr>
        <xdr:cNvPr id="130" name="直線コネクタ 129"/>
        <xdr:cNvCxnSpPr/>
      </xdr:nvCxnSpPr>
      <xdr:spPr>
        <a:xfrm flipV="1">
          <a:off x="1130300" y="9972962"/>
          <a:ext cx="889000" cy="1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6120</xdr:rowOff>
    </xdr:from>
    <xdr:ext cx="534377" cy="259045"/>
    <xdr:sp macro="" textlink="">
      <xdr:nvSpPr>
        <xdr:cNvPr id="132" name="テキスト ボックス 131"/>
        <xdr:cNvSpPr txBox="1"/>
      </xdr:nvSpPr>
      <xdr:spPr>
        <a:xfrm>
          <a:off x="1752111" y="94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91551</xdr:rowOff>
    </xdr:from>
    <xdr:ext cx="534377" cy="259045"/>
    <xdr:sp macro="" textlink="">
      <xdr:nvSpPr>
        <xdr:cNvPr id="134" name="テキスト ボックス 133"/>
        <xdr:cNvSpPr txBox="1"/>
      </xdr:nvSpPr>
      <xdr:spPr>
        <a:xfrm>
          <a:off x="863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148140</xdr:rowOff>
    </xdr:from>
    <xdr:to>
      <xdr:col>24</xdr:col>
      <xdr:colOff>114300</xdr:colOff>
      <xdr:row>56</xdr:row>
      <xdr:rowOff>78290</xdr:rowOff>
    </xdr:to>
    <xdr:sp macro="" textlink="">
      <xdr:nvSpPr>
        <xdr:cNvPr id="140" name="楕円 139"/>
        <xdr:cNvSpPr/>
      </xdr:nvSpPr>
      <xdr:spPr>
        <a:xfrm>
          <a:off x="4584700" y="95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126567</xdr:rowOff>
    </xdr:from>
    <xdr:ext cx="534377" cy="259045"/>
    <xdr:sp macro="" textlink="">
      <xdr:nvSpPr>
        <xdr:cNvPr id="141" name="物件費該当値テキスト"/>
        <xdr:cNvSpPr txBox="1"/>
      </xdr:nvSpPr>
      <xdr:spPr>
        <a:xfrm>
          <a:off x="4686300" y="95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69142</xdr:rowOff>
    </xdr:from>
    <xdr:to>
      <xdr:col>20</xdr:col>
      <xdr:colOff>38100</xdr:colOff>
      <xdr:row>58</xdr:row>
      <xdr:rowOff>170742</xdr:rowOff>
    </xdr:to>
    <xdr:sp macro="" textlink="">
      <xdr:nvSpPr>
        <xdr:cNvPr id="142" name="楕円 141"/>
        <xdr:cNvSpPr/>
      </xdr:nvSpPr>
      <xdr:spPr>
        <a:xfrm>
          <a:off x="3746500" y="100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161869</xdr:rowOff>
    </xdr:from>
    <xdr:ext cx="534377" cy="259045"/>
    <xdr:sp macro="" textlink="">
      <xdr:nvSpPr>
        <xdr:cNvPr id="143" name="テキスト ボックス 142"/>
        <xdr:cNvSpPr txBox="1"/>
      </xdr:nvSpPr>
      <xdr:spPr>
        <a:xfrm>
          <a:off x="3530111" y="101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137723</xdr:rowOff>
    </xdr:from>
    <xdr:to>
      <xdr:col>15</xdr:col>
      <xdr:colOff>101600</xdr:colOff>
      <xdr:row>58</xdr:row>
      <xdr:rowOff>67873</xdr:rowOff>
    </xdr:to>
    <xdr:sp macro="" textlink="">
      <xdr:nvSpPr>
        <xdr:cNvPr id="144" name="楕円 143"/>
        <xdr:cNvSpPr/>
      </xdr:nvSpPr>
      <xdr:spPr>
        <a:xfrm>
          <a:off x="2857500" y="99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59000</xdr:rowOff>
    </xdr:from>
    <xdr:ext cx="534377" cy="259045"/>
    <xdr:sp macro="" textlink="">
      <xdr:nvSpPr>
        <xdr:cNvPr id="145" name="テキスト ボックス 144"/>
        <xdr:cNvSpPr txBox="1"/>
      </xdr:nvSpPr>
      <xdr:spPr>
        <a:xfrm>
          <a:off x="2641111" y="1000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149512</xdr:rowOff>
    </xdr:from>
    <xdr:to>
      <xdr:col>10</xdr:col>
      <xdr:colOff>165100</xdr:colOff>
      <xdr:row>58</xdr:row>
      <xdr:rowOff>79662</xdr:rowOff>
    </xdr:to>
    <xdr:sp macro="" textlink="">
      <xdr:nvSpPr>
        <xdr:cNvPr id="146" name="楕円 145"/>
        <xdr:cNvSpPr/>
      </xdr:nvSpPr>
      <xdr:spPr>
        <a:xfrm>
          <a:off x="1968500" y="99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70789</xdr:rowOff>
    </xdr:from>
    <xdr:ext cx="534377" cy="259045"/>
    <xdr:sp macro="" textlink="">
      <xdr:nvSpPr>
        <xdr:cNvPr id="147" name="テキスト ボックス 146"/>
        <xdr:cNvSpPr txBox="1"/>
      </xdr:nvSpPr>
      <xdr:spPr>
        <a:xfrm>
          <a:off x="1752111" y="100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135632</xdr:rowOff>
    </xdr:from>
    <xdr:to>
      <xdr:col>6</xdr:col>
      <xdr:colOff>38100</xdr:colOff>
      <xdr:row>59</xdr:row>
      <xdr:rowOff>65782</xdr:rowOff>
    </xdr:to>
    <xdr:sp macro="" textlink="">
      <xdr:nvSpPr>
        <xdr:cNvPr id="148" name="楕円 147"/>
        <xdr:cNvSpPr/>
      </xdr:nvSpPr>
      <xdr:spPr>
        <a:xfrm>
          <a:off x="1079500" y="100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56909</xdr:rowOff>
    </xdr:from>
    <xdr:ext cx="534377" cy="259045"/>
    <xdr:sp macro="" textlink="">
      <xdr:nvSpPr>
        <xdr:cNvPr id="149" name="テキスト ボックス 148"/>
        <xdr:cNvSpPr txBox="1"/>
      </xdr:nvSpPr>
      <xdr:spPr>
        <a:xfrm>
          <a:off x="863111" y="101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150241</xdr:rowOff>
    </xdr:from>
    <xdr:to>
      <xdr:col>24</xdr:col>
      <xdr:colOff>63500</xdr:colOff>
      <xdr:row>75</xdr:row>
      <xdr:rowOff>3810</xdr:rowOff>
    </xdr:to>
    <xdr:cxnSp macro="">
      <xdr:nvCxnSpPr>
        <xdr:cNvPr id="178" name="直線コネクタ 177"/>
        <xdr:cNvCxnSpPr/>
      </xdr:nvCxnSpPr>
      <xdr:spPr>
        <a:xfrm flipV="1">
          <a:off x="3797300" y="12323191"/>
          <a:ext cx="838200" cy="5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98823</xdr:rowOff>
    </xdr:from>
    <xdr:ext cx="469744" cy="259045"/>
    <xdr:sp macro="" textlink="">
      <xdr:nvSpPr>
        <xdr:cNvPr id="179" name="維持補修費平均値テキスト"/>
        <xdr:cNvSpPr txBox="1"/>
      </xdr:nvSpPr>
      <xdr:spPr>
        <a:xfrm>
          <a:off x="4686300" y="12786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137795</xdr:rowOff>
    </xdr:from>
    <xdr:to>
      <xdr:col>19</xdr:col>
      <xdr:colOff>177800</xdr:colOff>
      <xdr:row>75</xdr:row>
      <xdr:rowOff>3810</xdr:rowOff>
    </xdr:to>
    <xdr:cxnSp macro="">
      <xdr:nvCxnSpPr>
        <xdr:cNvPr id="181" name="直線コネクタ 180"/>
        <xdr:cNvCxnSpPr/>
      </xdr:nvCxnSpPr>
      <xdr:spPr>
        <a:xfrm>
          <a:off x="2908300" y="12825095"/>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82059</xdr:rowOff>
    </xdr:from>
    <xdr:ext cx="469744" cy="259045"/>
    <xdr:sp macro="" textlink="">
      <xdr:nvSpPr>
        <xdr:cNvPr id="183" name="テキスト ボックス 182"/>
        <xdr:cNvSpPr txBox="1"/>
      </xdr:nvSpPr>
      <xdr:spPr>
        <a:xfrm>
          <a:off x="3562428" y="1294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153670</xdr:rowOff>
    </xdr:from>
    <xdr:to>
      <xdr:col>15</xdr:col>
      <xdr:colOff>50800</xdr:colOff>
      <xdr:row>74</xdr:row>
      <xdr:rowOff>137795</xdr:rowOff>
    </xdr:to>
    <xdr:cxnSp macro="">
      <xdr:nvCxnSpPr>
        <xdr:cNvPr id="184" name="直線コネクタ 183"/>
        <xdr:cNvCxnSpPr/>
      </xdr:nvCxnSpPr>
      <xdr:spPr>
        <a:xfrm>
          <a:off x="2019300" y="12669520"/>
          <a:ext cx="889000" cy="1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140733</xdr:rowOff>
    </xdr:from>
    <xdr:ext cx="469744" cy="259045"/>
    <xdr:sp macro="" textlink="">
      <xdr:nvSpPr>
        <xdr:cNvPr id="186" name="テキスト ボックス 185"/>
        <xdr:cNvSpPr txBox="1"/>
      </xdr:nvSpPr>
      <xdr:spPr>
        <a:xfrm>
          <a:off x="2673428" y="1299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58166</xdr:rowOff>
    </xdr:from>
    <xdr:to>
      <xdr:col>10</xdr:col>
      <xdr:colOff>114300</xdr:colOff>
      <xdr:row>73</xdr:row>
      <xdr:rowOff>153670</xdr:rowOff>
    </xdr:to>
    <xdr:cxnSp macro="">
      <xdr:nvCxnSpPr>
        <xdr:cNvPr id="187" name="直線コネクタ 186"/>
        <xdr:cNvCxnSpPr/>
      </xdr:nvCxnSpPr>
      <xdr:spPr>
        <a:xfrm>
          <a:off x="1130300" y="12574016"/>
          <a:ext cx="8890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151655</xdr:rowOff>
    </xdr:from>
    <xdr:ext cx="469744" cy="259045"/>
    <xdr:sp macro="" textlink="">
      <xdr:nvSpPr>
        <xdr:cNvPr id="189" name="テキスト ボックス 188"/>
        <xdr:cNvSpPr txBox="1"/>
      </xdr:nvSpPr>
      <xdr:spPr>
        <a:xfrm>
          <a:off x="1784428" y="130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1" name="テキスト ボックス 190"/>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99441</xdr:rowOff>
    </xdr:from>
    <xdr:to>
      <xdr:col>24</xdr:col>
      <xdr:colOff>114300</xdr:colOff>
      <xdr:row>72</xdr:row>
      <xdr:rowOff>29591</xdr:rowOff>
    </xdr:to>
    <xdr:sp macro="" textlink="">
      <xdr:nvSpPr>
        <xdr:cNvPr id="197" name="楕円 196"/>
        <xdr:cNvSpPr/>
      </xdr:nvSpPr>
      <xdr:spPr>
        <a:xfrm>
          <a:off x="4584700" y="122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122318</xdr:rowOff>
    </xdr:from>
    <xdr:ext cx="469744" cy="259045"/>
    <xdr:sp macro="" textlink="">
      <xdr:nvSpPr>
        <xdr:cNvPr id="198" name="維持補修費該当値テキスト"/>
        <xdr:cNvSpPr txBox="1"/>
      </xdr:nvSpPr>
      <xdr:spPr>
        <a:xfrm>
          <a:off x="4686300" y="1212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124460</xdr:rowOff>
    </xdr:from>
    <xdr:to>
      <xdr:col>20</xdr:col>
      <xdr:colOff>38100</xdr:colOff>
      <xdr:row>75</xdr:row>
      <xdr:rowOff>54610</xdr:rowOff>
    </xdr:to>
    <xdr:sp macro="" textlink="">
      <xdr:nvSpPr>
        <xdr:cNvPr id="199" name="楕円 198"/>
        <xdr:cNvSpPr/>
      </xdr:nvSpPr>
      <xdr:spPr>
        <a:xfrm>
          <a:off x="3746500" y="128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71137</xdr:rowOff>
    </xdr:from>
    <xdr:ext cx="469744" cy="259045"/>
    <xdr:sp macro="" textlink="">
      <xdr:nvSpPr>
        <xdr:cNvPr id="200" name="テキスト ボックス 199"/>
        <xdr:cNvSpPr txBox="1"/>
      </xdr:nvSpPr>
      <xdr:spPr>
        <a:xfrm>
          <a:off x="3562428" y="1258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86995</xdr:rowOff>
    </xdr:from>
    <xdr:to>
      <xdr:col>15</xdr:col>
      <xdr:colOff>101600</xdr:colOff>
      <xdr:row>75</xdr:row>
      <xdr:rowOff>17145</xdr:rowOff>
    </xdr:to>
    <xdr:sp macro="" textlink="">
      <xdr:nvSpPr>
        <xdr:cNvPr id="201" name="楕円 200"/>
        <xdr:cNvSpPr/>
      </xdr:nvSpPr>
      <xdr:spPr>
        <a:xfrm>
          <a:off x="2857500" y="127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33672</xdr:rowOff>
    </xdr:from>
    <xdr:ext cx="469744" cy="259045"/>
    <xdr:sp macro="" textlink="">
      <xdr:nvSpPr>
        <xdr:cNvPr id="202" name="テキスト ボックス 201"/>
        <xdr:cNvSpPr txBox="1"/>
      </xdr:nvSpPr>
      <xdr:spPr>
        <a:xfrm>
          <a:off x="2673428" y="125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102870</xdr:rowOff>
    </xdr:from>
    <xdr:to>
      <xdr:col>10</xdr:col>
      <xdr:colOff>165100</xdr:colOff>
      <xdr:row>74</xdr:row>
      <xdr:rowOff>33020</xdr:rowOff>
    </xdr:to>
    <xdr:sp macro="" textlink="">
      <xdr:nvSpPr>
        <xdr:cNvPr id="203" name="楕円 202"/>
        <xdr:cNvSpPr/>
      </xdr:nvSpPr>
      <xdr:spPr>
        <a:xfrm>
          <a:off x="19685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49547</xdr:rowOff>
    </xdr:from>
    <xdr:ext cx="469744" cy="259045"/>
    <xdr:sp macro="" textlink="">
      <xdr:nvSpPr>
        <xdr:cNvPr id="204" name="テキスト ボックス 203"/>
        <xdr:cNvSpPr txBox="1"/>
      </xdr:nvSpPr>
      <xdr:spPr>
        <a:xfrm>
          <a:off x="1784428" y="1239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7366</xdr:rowOff>
    </xdr:from>
    <xdr:to>
      <xdr:col>6</xdr:col>
      <xdr:colOff>38100</xdr:colOff>
      <xdr:row>73</xdr:row>
      <xdr:rowOff>108966</xdr:rowOff>
    </xdr:to>
    <xdr:sp macro="" textlink="">
      <xdr:nvSpPr>
        <xdr:cNvPr id="205" name="楕円 204"/>
        <xdr:cNvSpPr/>
      </xdr:nvSpPr>
      <xdr:spPr>
        <a:xfrm>
          <a:off x="1079500" y="125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125493</xdr:rowOff>
    </xdr:from>
    <xdr:ext cx="469744" cy="259045"/>
    <xdr:sp macro="" textlink="">
      <xdr:nvSpPr>
        <xdr:cNvPr id="206" name="テキスト ボックス 205"/>
        <xdr:cNvSpPr txBox="1"/>
      </xdr:nvSpPr>
      <xdr:spPr>
        <a:xfrm>
          <a:off x="895428" y="1229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56809</xdr:rowOff>
    </xdr:from>
    <xdr:to>
      <xdr:col>24</xdr:col>
      <xdr:colOff>63500</xdr:colOff>
      <xdr:row>96</xdr:row>
      <xdr:rowOff>131333</xdr:rowOff>
    </xdr:to>
    <xdr:cxnSp macro="">
      <xdr:nvCxnSpPr>
        <xdr:cNvPr id="234" name="直線コネクタ 233"/>
        <xdr:cNvCxnSpPr/>
      </xdr:nvCxnSpPr>
      <xdr:spPr>
        <a:xfrm flipV="1">
          <a:off x="3797300" y="16344559"/>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165932</xdr:rowOff>
    </xdr:from>
    <xdr:ext cx="599010" cy="259045"/>
    <xdr:sp macro="" textlink="">
      <xdr:nvSpPr>
        <xdr:cNvPr id="235" name="扶助費平均値テキスト"/>
        <xdr:cNvSpPr txBox="1"/>
      </xdr:nvSpPr>
      <xdr:spPr>
        <a:xfrm>
          <a:off x="4686300" y="1593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131333</xdr:rowOff>
    </xdr:from>
    <xdr:to>
      <xdr:col>19</xdr:col>
      <xdr:colOff>177800</xdr:colOff>
      <xdr:row>97</xdr:row>
      <xdr:rowOff>113297</xdr:rowOff>
    </xdr:to>
    <xdr:cxnSp macro="">
      <xdr:nvCxnSpPr>
        <xdr:cNvPr id="237" name="直線コネクタ 236"/>
        <xdr:cNvCxnSpPr/>
      </xdr:nvCxnSpPr>
      <xdr:spPr>
        <a:xfrm flipV="1">
          <a:off x="2908300" y="16590533"/>
          <a:ext cx="889000" cy="15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3207</xdr:rowOff>
    </xdr:from>
    <xdr:ext cx="599010" cy="259045"/>
    <xdr:sp macro="" textlink="">
      <xdr:nvSpPr>
        <xdr:cNvPr id="239" name="テキスト ボックス 238"/>
        <xdr:cNvSpPr txBox="1"/>
      </xdr:nvSpPr>
      <xdr:spPr>
        <a:xfrm>
          <a:off x="3497795" y="1611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165418</xdr:rowOff>
    </xdr:from>
    <xdr:to>
      <xdr:col>15</xdr:col>
      <xdr:colOff>50800</xdr:colOff>
      <xdr:row>97</xdr:row>
      <xdr:rowOff>113297</xdr:rowOff>
    </xdr:to>
    <xdr:cxnSp macro="">
      <xdr:nvCxnSpPr>
        <xdr:cNvPr id="240" name="直線コネクタ 239"/>
        <xdr:cNvCxnSpPr/>
      </xdr:nvCxnSpPr>
      <xdr:spPr>
        <a:xfrm>
          <a:off x="2019300" y="16453168"/>
          <a:ext cx="889000" cy="29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152528</xdr:rowOff>
    </xdr:from>
    <xdr:ext cx="534377" cy="259045"/>
    <xdr:sp macro="" textlink="">
      <xdr:nvSpPr>
        <xdr:cNvPr id="242" name="テキスト ボックス 241"/>
        <xdr:cNvSpPr txBox="1"/>
      </xdr:nvSpPr>
      <xdr:spPr>
        <a:xfrm>
          <a:off x="2641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165418</xdr:rowOff>
    </xdr:from>
    <xdr:to>
      <xdr:col>10</xdr:col>
      <xdr:colOff>114300</xdr:colOff>
      <xdr:row>98</xdr:row>
      <xdr:rowOff>163703</xdr:rowOff>
    </xdr:to>
    <xdr:cxnSp macro="">
      <xdr:nvCxnSpPr>
        <xdr:cNvPr id="243" name="直線コネクタ 242"/>
        <xdr:cNvCxnSpPr/>
      </xdr:nvCxnSpPr>
      <xdr:spPr>
        <a:xfrm flipV="1">
          <a:off x="1130300" y="16453168"/>
          <a:ext cx="889000" cy="5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43418</xdr:rowOff>
    </xdr:from>
    <xdr:ext cx="599010" cy="259045"/>
    <xdr:sp macro="" textlink="">
      <xdr:nvSpPr>
        <xdr:cNvPr id="245" name="テキスト ボックス 244"/>
        <xdr:cNvSpPr txBox="1"/>
      </xdr:nvSpPr>
      <xdr:spPr>
        <a:xfrm>
          <a:off x="1719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50413</xdr:rowOff>
    </xdr:from>
    <xdr:ext cx="534377" cy="259045"/>
    <xdr:sp macro="" textlink="">
      <xdr:nvSpPr>
        <xdr:cNvPr id="247" name="テキスト ボックス 246"/>
        <xdr:cNvSpPr txBox="1"/>
      </xdr:nvSpPr>
      <xdr:spPr>
        <a:xfrm>
          <a:off x="863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6009</xdr:rowOff>
    </xdr:from>
    <xdr:to>
      <xdr:col>24</xdr:col>
      <xdr:colOff>114300</xdr:colOff>
      <xdr:row>95</xdr:row>
      <xdr:rowOff>107609</xdr:rowOff>
    </xdr:to>
    <xdr:sp macro="" textlink="">
      <xdr:nvSpPr>
        <xdr:cNvPr id="253" name="楕円 252"/>
        <xdr:cNvSpPr/>
      </xdr:nvSpPr>
      <xdr:spPr>
        <a:xfrm>
          <a:off x="4584700" y="162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155886</xdr:rowOff>
    </xdr:from>
    <xdr:ext cx="599010" cy="259045"/>
    <xdr:sp macro="" textlink="">
      <xdr:nvSpPr>
        <xdr:cNvPr id="254" name="扶助費該当値テキスト"/>
        <xdr:cNvSpPr txBox="1"/>
      </xdr:nvSpPr>
      <xdr:spPr>
        <a:xfrm>
          <a:off x="4686300" y="162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80533</xdr:rowOff>
    </xdr:from>
    <xdr:to>
      <xdr:col>20</xdr:col>
      <xdr:colOff>38100</xdr:colOff>
      <xdr:row>97</xdr:row>
      <xdr:rowOff>10683</xdr:rowOff>
    </xdr:to>
    <xdr:sp macro="" textlink="">
      <xdr:nvSpPr>
        <xdr:cNvPr id="255" name="楕円 254"/>
        <xdr:cNvSpPr/>
      </xdr:nvSpPr>
      <xdr:spPr>
        <a:xfrm>
          <a:off x="3746500" y="165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1810</xdr:rowOff>
    </xdr:from>
    <xdr:ext cx="534377" cy="259045"/>
    <xdr:sp macro="" textlink="">
      <xdr:nvSpPr>
        <xdr:cNvPr id="256" name="テキスト ボックス 255"/>
        <xdr:cNvSpPr txBox="1"/>
      </xdr:nvSpPr>
      <xdr:spPr>
        <a:xfrm>
          <a:off x="3530111" y="166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62497</xdr:rowOff>
    </xdr:from>
    <xdr:to>
      <xdr:col>15</xdr:col>
      <xdr:colOff>101600</xdr:colOff>
      <xdr:row>97</xdr:row>
      <xdr:rowOff>164097</xdr:rowOff>
    </xdr:to>
    <xdr:sp macro="" textlink="">
      <xdr:nvSpPr>
        <xdr:cNvPr id="257" name="楕円 256"/>
        <xdr:cNvSpPr/>
      </xdr:nvSpPr>
      <xdr:spPr>
        <a:xfrm>
          <a:off x="2857500" y="166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155224</xdr:rowOff>
    </xdr:from>
    <xdr:ext cx="534377" cy="259045"/>
    <xdr:sp macro="" textlink="">
      <xdr:nvSpPr>
        <xdr:cNvPr id="258" name="テキスト ボックス 257"/>
        <xdr:cNvSpPr txBox="1"/>
      </xdr:nvSpPr>
      <xdr:spPr>
        <a:xfrm>
          <a:off x="2641111" y="167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114618</xdr:rowOff>
    </xdr:from>
    <xdr:to>
      <xdr:col>10</xdr:col>
      <xdr:colOff>165100</xdr:colOff>
      <xdr:row>96</xdr:row>
      <xdr:rowOff>44768</xdr:rowOff>
    </xdr:to>
    <xdr:sp macro="" textlink="">
      <xdr:nvSpPr>
        <xdr:cNvPr id="259" name="楕円 258"/>
        <xdr:cNvSpPr/>
      </xdr:nvSpPr>
      <xdr:spPr>
        <a:xfrm>
          <a:off x="1968500" y="16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35895</xdr:rowOff>
    </xdr:from>
    <xdr:ext cx="599010" cy="259045"/>
    <xdr:sp macro="" textlink="">
      <xdr:nvSpPr>
        <xdr:cNvPr id="260" name="テキスト ボックス 259"/>
        <xdr:cNvSpPr txBox="1"/>
      </xdr:nvSpPr>
      <xdr:spPr>
        <a:xfrm>
          <a:off x="1719795" y="1649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112903</xdr:rowOff>
    </xdr:from>
    <xdr:to>
      <xdr:col>6</xdr:col>
      <xdr:colOff>38100</xdr:colOff>
      <xdr:row>99</xdr:row>
      <xdr:rowOff>43053</xdr:rowOff>
    </xdr:to>
    <xdr:sp macro="" textlink="">
      <xdr:nvSpPr>
        <xdr:cNvPr id="261" name="楕円 260"/>
        <xdr:cNvSpPr/>
      </xdr:nvSpPr>
      <xdr:spPr>
        <a:xfrm>
          <a:off x="1079500" y="169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34180</xdr:rowOff>
    </xdr:from>
    <xdr:ext cx="534377" cy="259045"/>
    <xdr:sp macro="" textlink="">
      <xdr:nvSpPr>
        <xdr:cNvPr id="262" name="テキスト ボックス 261"/>
        <xdr:cNvSpPr txBox="1"/>
      </xdr:nvSpPr>
      <xdr:spPr>
        <a:xfrm>
          <a:off x="863111" y="170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7" name="直線コネクタ 286"/>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8" name="補助費等最小値テキスト"/>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9" name="直線コネクタ 288"/>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0" name="補助費等最大値テキスト"/>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1" name="直線コネクタ 290"/>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164147</xdr:rowOff>
    </xdr:from>
    <xdr:to>
      <xdr:col>55</xdr:col>
      <xdr:colOff>0</xdr:colOff>
      <xdr:row>38</xdr:row>
      <xdr:rowOff>5715</xdr:rowOff>
    </xdr:to>
    <xdr:cxnSp macro="">
      <xdr:nvCxnSpPr>
        <xdr:cNvPr id="292" name="直線コネクタ 291"/>
        <xdr:cNvCxnSpPr/>
      </xdr:nvCxnSpPr>
      <xdr:spPr>
        <a:xfrm>
          <a:off x="9639300" y="6507797"/>
          <a:ext cx="8382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123499</xdr:rowOff>
    </xdr:from>
    <xdr:ext cx="534377" cy="259045"/>
    <xdr:sp macro="" textlink="">
      <xdr:nvSpPr>
        <xdr:cNvPr id="293" name="補助費等平均値テキスト"/>
        <xdr:cNvSpPr txBox="1"/>
      </xdr:nvSpPr>
      <xdr:spPr>
        <a:xfrm>
          <a:off x="10528300" y="6467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4" name="フローチャート: 判断 293"/>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164147</xdr:rowOff>
    </xdr:from>
    <xdr:to>
      <xdr:col>50</xdr:col>
      <xdr:colOff>114300</xdr:colOff>
      <xdr:row>38</xdr:row>
      <xdr:rowOff>16967</xdr:rowOff>
    </xdr:to>
    <xdr:cxnSp macro="">
      <xdr:nvCxnSpPr>
        <xdr:cNvPr id="295" name="直線コネクタ 294"/>
        <xdr:cNvCxnSpPr/>
      </xdr:nvCxnSpPr>
      <xdr:spPr>
        <a:xfrm flipV="1">
          <a:off x="8750300" y="6507797"/>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6" name="フローチャート: 判断 295"/>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43298</xdr:rowOff>
    </xdr:from>
    <xdr:ext cx="534377" cy="259045"/>
    <xdr:sp macro="" textlink="">
      <xdr:nvSpPr>
        <xdr:cNvPr id="297" name="テキスト ボックス 296"/>
        <xdr:cNvSpPr txBox="1"/>
      </xdr:nvSpPr>
      <xdr:spPr>
        <a:xfrm>
          <a:off x="9372111" y="65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16967</xdr:rowOff>
    </xdr:from>
    <xdr:to>
      <xdr:col>45</xdr:col>
      <xdr:colOff>177800</xdr:colOff>
      <xdr:row>38</xdr:row>
      <xdr:rowOff>55969</xdr:rowOff>
    </xdr:to>
    <xdr:cxnSp macro="">
      <xdr:nvCxnSpPr>
        <xdr:cNvPr id="298" name="直線コネクタ 297"/>
        <xdr:cNvCxnSpPr/>
      </xdr:nvCxnSpPr>
      <xdr:spPr>
        <a:xfrm flipV="1">
          <a:off x="7861300" y="6532067"/>
          <a:ext cx="8890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9" name="フローチャート: 判断 298"/>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0" name="テキスト ボックス 299"/>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33591</xdr:rowOff>
    </xdr:from>
    <xdr:to>
      <xdr:col>41</xdr:col>
      <xdr:colOff>50800</xdr:colOff>
      <xdr:row>38</xdr:row>
      <xdr:rowOff>55969</xdr:rowOff>
    </xdr:to>
    <xdr:cxnSp macro="">
      <xdr:nvCxnSpPr>
        <xdr:cNvPr id="301" name="直線コネクタ 300"/>
        <xdr:cNvCxnSpPr/>
      </xdr:nvCxnSpPr>
      <xdr:spPr>
        <a:xfrm>
          <a:off x="6972300" y="5348541"/>
          <a:ext cx="889000" cy="12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2" name="フローチャート: 判断 301"/>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3" name="テキスト ボックス 302"/>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4" name="フローチャート: 判断 303"/>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5" name="テキスト ボックス 304"/>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126365</xdr:rowOff>
    </xdr:from>
    <xdr:to>
      <xdr:col>55</xdr:col>
      <xdr:colOff>50800</xdr:colOff>
      <xdr:row>38</xdr:row>
      <xdr:rowOff>56515</xdr:rowOff>
    </xdr:to>
    <xdr:sp macro="" textlink="">
      <xdr:nvSpPr>
        <xdr:cNvPr id="311" name="楕円 310"/>
        <xdr:cNvSpPr/>
      </xdr:nvSpPr>
      <xdr:spPr>
        <a:xfrm>
          <a:off x="10426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149242</xdr:rowOff>
    </xdr:from>
    <xdr:ext cx="534377" cy="259045"/>
    <xdr:sp macro="" textlink="">
      <xdr:nvSpPr>
        <xdr:cNvPr id="312" name="補助費等該当値テキスト"/>
        <xdr:cNvSpPr txBox="1"/>
      </xdr:nvSpPr>
      <xdr:spPr>
        <a:xfrm>
          <a:off x="10528300" y="63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113347</xdr:rowOff>
    </xdr:from>
    <xdr:to>
      <xdr:col>50</xdr:col>
      <xdr:colOff>165100</xdr:colOff>
      <xdr:row>38</xdr:row>
      <xdr:rowOff>43497</xdr:rowOff>
    </xdr:to>
    <xdr:sp macro="" textlink="">
      <xdr:nvSpPr>
        <xdr:cNvPr id="313" name="楕円 312"/>
        <xdr:cNvSpPr/>
      </xdr:nvSpPr>
      <xdr:spPr>
        <a:xfrm>
          <a:off x="9588500" y="64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60024</xdr:rowOff>
    </xdr:from>
    <xdr:ext cx="534377" cy="259045"/>
    <xdr:sp macro="" textlink="">
      <xdr:nvSpPr>
        <xdr:cNvPr id="314" name="テキスト ボックス 313"/>
        <xdr:cNvSpPr txBox="1"/>
      </xdr:nvSpPr>
      <xdr:spPr>
        <a:xfrm>
          <a:off x="9372111" y="62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137617</xdr:rowOff>
    </xdr:from>
    <xdr:to>
      <xdr:col>46</xdr:col>
      <xdr:colOff>38100</xdr:colOff>
      <xdr:row>38</xdr:row>
      <xdr:rowOff>67767</xdr:rowOff>
    </xdr:to>
    <xdr:sp macro="" textlink="">
      <xdr:nvSpPr>
        <xdr:cNvPr id="315" name="楕円 314"/>
        <xdr:cNvSpPr/>
      </xdr:nvSpPr>
      <xdr:spPr>
        <a:xfrm>
          <a:off x="8699500" y="64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58894</xdr:rowOff>
    </xdr:from>
    <xdr:ext cx="534377" cy="259045"/>
    <xdr:sp macro="" textlink="">
      <xdr:nvSpPr>
        <xdr:cNvPr id="316" name="テキスト ボックス 315"/>
        <xdr:cNvSpPr txBox="1"/>
      </xdr:nvSpPr>
      <xdr:spPr>
        <a:xfrm>
          <a:off x="8483111" y="65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5169</xdr:rowOff>
    </xdr:from>
    <xdr:to>
      <xdr:col>41</xdr:col>
      <xdr:colOff>101600</xdr:colOff>
      <xdr:row>38</xdr:row>
      <xdr:rowOff>106769</xdr:rowOff>
    </xdr:to>
    <xdr:sp macro="" textlink="">
      <xdr:nvSpPr>
        <xdr:cNvPr id="317" name="楕円 316"/>
        <xdr:cNvSpPr/>
      </xdr:nvSpPr>
      <xdr:spPr>
        <a:xfrm>
          <a:off x="7810500" y="65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97896</xdr:rowOff>
    </xdr:from>
    <xdr:ext cx="534377" cy="259045"/>
    <xdr:sp macro="" textlink="">
      <xdr:nvSpPr>
        <xdr:cNvPr id="318" name="テキスト ボックス 317"/>
        <xdr:cNvSpPr txBox="1"/>
      </xdr:nvSpPr>
      <xdr:spPr>
        <a:xfrm>
          <a:off x="7594111" y="66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154241</xdr:rowOff>
    </xdr:from>
    <xdr:to>
      <xdr:col>36</xdr:col>
      <xdr:colOff>165100</xdr:colOff>
      <xdr:row>31</xdr:row>
      <xdr:rowOff>84391</xdr:rowOff>
    </xdr:to>
    <xdr:sp macro="" textlink="">
      <xdr:nvSpPr>
        <xdr:cNvPr id="319" name="楕円 318"/>
        <xdr:cNvSpPr/>
      </xdr:nvSpPr>
      <xdr:spPr>
        <a:xfrm>
          <a:off x="6921500" y="52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75518</xdr:rowOff>
    </xdr:from>
    <xdr:ext cx="599010" cy="259045"/>
    <xdr:sp macro="" textlink="">
      <xdr:nvSpPr>
        <xdr:cNvPr id="320" name="テキスト ボックス 319"/>
        <xdr:cNvSpPr txBox="1"/>
      </xdr:nvSpPr>
      <xdr:spPr>
        <a:xfrm>
          <a:off x="6672795" y="539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5" name="直線コネクタ 344"/>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6" name="普通建設事業費最小値テキスト"/>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7" name="直線コネクタ 346"/>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8" name="普通建設事業費最大値テキスト"/>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9" name="直線コネクタ 348"/>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43212</xdr:rowOff>
    </xdr:from>
    <xdr:to>
      <xdr:col>55</xdr:col>
      <xdr:colOff>0</xdr:colOff>
      <xdr:row>55</xdr:row>
      <xdr:rowOff>75273</xdr:rowOff>
    </xdr:to>
    <xdr:cxnSp macro="">
      <xdr:nvCxnSpPr>
        <xdr:cNvPr id="350" name="直線コネクタ 349"/>
        <xdr:cNvCxnSpPr/>
      </xdr:nvCxnSpPr>
      <xdr:spPr>
        <a:xfrm>
          <a:off x="9639300" y="9472962"/>
          <a:ext cx="8382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1" name="普通建設事業費平均値テキスト"/>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2" name="フローチャート: 判断 351"/>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43212</xdr:rowOff>
    </xdr:from>
    <xdr:to>
      <xdr:col>50</xdr:col>
      <xdr:colOff>114300</xdr:colOff>
      <xdr:row>57</xdr:row>
      <xdr:rowOff>77445</xdr:rowOff>
    </xdr:to>
    <xdr:cxnSp macro="">
      <xdr:nvCxnSpPr>
        <xdr:cNvPr id="353" name="直線コネクタ 352"/>
        <xdr:cNvCxnSpPr/>
      </xdr:nvCxnSpPr>
      <xdr:spPr>
        <a:xfrm flipV="1">
          <a:off x="8750300" y="9472962"/>
          <a:ext cx="889000" cy="37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4" name="フローチャート: 判断 353"/>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145851</xdr:rowOff>
    </xdr:from>
    <xdr:ext cx="534377" cy="259045"/>
    <xdr:sp macro="" textlink="">
      <xdr:nvSpPr>
        <xdr:cNvPr id="355" name="テキスト ボックス 354"/>
        <xdr:cNvSpPr txBox="1"/>
      </xdr:nvSpPr>
      <xdr:spPr>
        <a:xfrm>
          <a:off x="9372111" y="95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32677</xdr:rowOff>
    </xdr:from>
    <xdr:to>
      <xdr:col>45</xdr:col>
      <xdr:colOff>177800</xdr:colOff>
      <xdr:row>57</xdr:row>
      <xdr:rowOff>77445</xdr:rowOff>
    </xdr:to>
    <xdr:cxnSp macro="">
      <xdr:nvCxnSpPr>
        <xdr:cNvPr id="356" name="直線コネクタ 355"/>
        <xdr:cNvCxnSpPr/>
      </xdr:nvCxnSpPr>
      <xdr:spPr>
        <a:xfrm>
          <a:off x="7861300" y="9805327"/>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7" name="フローチャート: 判断 356"/>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58" name="テキスト ボックス 357"/>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151778</xdr:rowOff>
    </xdr:from>
    <xdr:to>
      <xdr:col>41</xdr:col>
      <xdr:colOff>50800</xdr:colOff>
      <xdr:row>57</xdr:row>
      <xdr:rowOff>32677</xdr:rowOff>
    </xdr:to>
    <xdr:cxnSp macro="">
      <xdr:nvCxnSpPr>
        <xdr:cNvPr id="359" name="直線コネクタ 358"/>
        <xdr:cNvCxnSpPr/>
      </xdr:nvCxnSpPr>
      <xdr:spPr>
        <a:xfrm>
          <a:off x="6972300" y="9752978"/>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0" name="フローチャート: 判断 359"/>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1" name="テキスト ボックス 360"/>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2" name="フローチャート: 判断 361"/>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3" name="テキスト ボックス 362"/>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24473</xdr:rowOff>
    </xdr:from>
    <xdr:to>
      <xdr:col>55</xdr:col>
      <xdr:colOff>50800</xdr:colOff>
      <xdr:row>55</xdr:row>
      <xdr:rowOff>126073</xdr:rowOff>
    </xdr:to>
    <xdr:sp macro="" textlink="">
      <xdr:nvSpPr>
        <xdr:cNvPr id="369" name="楕円 368"/>
        <xdr:cNvSpPr/>
      </xdr:nvSpPr>
      <xdr:spPr>
        <a:xfrm>
          <a:off x="10426700" y="94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2900</xdr:rowOff>
    </xdr:from>
    <xdr:ext cx="534377" cy="259045"/>
    <xdr:sp macro="" textlink="">
      <xdr:nvSpPr>
        <xdr:cNvPr id="370" name="普通建設事業費該当値テキスト"/>
        <xdr:cNvSpPr txBox="1"/>
      </xdr:nvSpPr>
      <xdr:spPr>
        <a:xfrm>
          <a:off x="10528300" y="94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163862</xdr:rowOff>
    </xdr:from>
    <xdr:to>
      <xdr:col>50</xdr:col>
      <xdr:colOff>165100</xdr:colOff>
      <xdr:row>55</xdr:row>
      <xdr:rowOff>94012</xdr:rowOff>
    </xdr:to>
    <xdr:sp macro="" textlink="">
      <xdr:nvSpPr>
        <xdr:cNvPr id="371" name="楕円 370"/>
        <xdr:cNvSpPr/>
      </xdr:nvSpPr>
      <xdr:spPr>
        <a:xfrm>
          <a:off x="9588500" y="94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110539</xdr:rowOff>
    </xdr:from>
    <xdr:ext cx="534377" cy="259045"/>
    <xdr:sp macro="" textlink="">
      <xdr:nvSpPr>
        <xdr:cNvPr id="372" name="テキスト ボックス 371"/>
        <xdr:cNvSpPr txBox="1"/>
      </xdr:nvSpPr>
      <xdr:spPr>
        <a:xfrm>
          <a:off x="9372111" y="919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26645</xdr:rowOff>
    </xdr:from>
    <xdr:to>
      <xdr:col>46</xdr:col>
      <xdr:colOff>38100</xdr:colOff>
      <xdr:row>57</xdr:row>
      <xdr:rowOff>128245</xdr:rowOff>
    </xdr:to>
    <xdr:sp macro="" textlink="">
      <xdr:nvSpPr>
        <xdr:cNvPr id="373" name="楕円 372"/>
        <xdr:cNvSpPr/>
      </xdr:nvSpPr>
      <xdr:spPr>
        <a:xfrm>
          <a:off x="8699500" y="97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119372</xdr:rowOff>
    </xdr:from>
    <xdr:ext cx="534377" cy="259045"/>
    <xdr:sp macro="" textlink="">
      <xdr:nvSpPr>
        <xdr:cNvPr id="374" name="テキスト ボックス 373"/>
        <xdr:cNvSpPr txBox="1"/>
      </xdr:nvSpPr>
      <xdr:spPr>
        <a:xfrm>
          <a:off x="8483111" y="98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153327</xdr:rowOff>
    </xdr:from>
    <xdr:to>
      <xdr:col>41</xdr:col>
      <xdr:colOff>101600</xdr:colOff>
      <xdr:row>57</xdr:row>
      <xdr:rowOff>83477</xdr:rowOff>
    </xdr:to>
    <xdr:sp macro="" textlink="">
      <xdr:nvSpPr>
        <xdr:cNvPr id="375" name="楕円 374"/>
        <xdr:cNvSpPr/>
      </xdr:nvSpPr>
      <xdr:spPr>
        <a:xfrm>
          <a:off x="7810500" y="97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74604</xdr:rowOff>
    </xdr:from>
    <xdr:ext cx="534377" cy="259045"/>
    <xdr:sp macro="" textlink="">
      <xdr:nvSpPr>
        <xdr:cNvPr id="376" name="テキスト ボックス 375"/>
        <xdr:cNvSpPr txBox="1"/>
      </xdr:nvSpPr>
      <xdr:spPr>
        <a:xfrm>
          <a:off x="7594111" y="98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100978</xdr:rowOff>
    </xdr:from>
    <xdr:to>
      <xdr:col>36</xdr:col>
      <xdr:colOff>165100</xdr:colOff>
      <xdr:row>57</xdr:row>
      <xdr:rowOff>31128</xdr:rowOff>
    </xdr:to>
    <xdr:sp macro="" textlink="">
      <xdr:nvSpPr>
        <xdr:cNvPr id="377" name="楕円 376"/>
        <xdr:cNvSpPr/>
      </xdr:nvSpPr>
      <xdr:spPr>
        <a:xfrm>
          <a:off x="6921500" y="97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22255</xdr:rowOff>
    </xdr:from>
    <xdr:ext cx="534377" cy="259045"/>
    <xdr:sp macro="" textlink="">
      <xdr:nvSpPr>
        <xdr:cNvPr id="378" name="テキスト ボックス 377"/>
        <xdr:cNvSpPr txBox="1"/>
      </xdr:nvSpPr>
      <xdr:spPr>
        <a:xfrm>
          <a:off x="6705111" y="97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2" name="直線コネクタ 401"/>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3" name="普通建設事業費 （ うち新規整備　）最小値テキスト"/>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4" name="直線コネクタ 403"/>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5" name="普通建設事業費 （ うち新規整備　）最大値テキスト"/>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6" name="直線コネクタ 405"/>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8141</xdr:rowOff>
    </xdr:from>
    <xdr:to>
      <xdr:col>55</xdr:col>
      <xdr:colOff>0</xdr:colOff>
      <xdr:row>75</xdr:row>
      <xdr:rowOff>77216</xdr:rowOff>
    </xdr:to>
    <xdr:cxnSp macro="">
      <xdr:nvCxnSpPr>
        <xdr:cNvPr id="407" name="直線コネクタ 406"/>
        <xdr:cNvCxnSpPr/>
      </xdr:nvCxnSpPr>
      <xdr:spPr>
        <a:xfrm>
          <a:off x="9639300" y="12695441"/>
          <a:ext cx="838200" cy="24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72508</xdr:rowOff>
    </xdr:from>
    <xdr:ext cx="534377" cy="259045"/>
    <xdr:sp macro="" textlink="">
      <xdr:nvSpPr>
        <xdr:cNvPr id="408" name="普通建設事業費 （ うち新規整備　）平均値テキスト"/>
        <xdr:cNvSpPr txBox="1"/>
      </xdr:nvSpPr>
      <xdr:spPr>
        <a:xfrm>
          <a:off x="10528300" y="1310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9" name="フローチャート: 判断 408"/>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8141</xdr:rowOff>
    </xdr:from>
    <xdr:to>
      <xdr:col>50</xdr:col>
      <xdr:colOff>114300</xdr:colOff>
      <xdr:row>78</xdr:row>
      <xdr:rowOff>87122</xdr:rowOff>
    </xdr:to>
    <xdr:cxnSp macro="">
      <xdr:nvCxnSpPr>
        <xdr:cNvPr id="410" name="直線コネクタ 409"/>
        <xdr:cNvCxnSpPr/>
      </xdr:nvCxnSpPr>
      <xdr:spPr>
        <a:xfrm flipV="1">
          <a:off x="8750300" y="12695441"/>
          <a:ext cx="889000" cy="76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1" name="フローチャート: 判断 410"/>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105618</xdr:rowOff>
    </xdr:from>
    <xdr:ext cx="534377" cy="259045"/>
    <xdr:sp macro="" textlink="">
      <xdr:nvSpPr>
        <xdr:cNvPr id="412" name="テキスト ボックス 411"/>
        <xdr:cNvSpPr txBox="1"/>
      </xdr:nvSpPr>
      <xdr:spPr>
        <a:xfrm>
          <a:off x="9372111" y="131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87122</xdr:rowOff>
    </xdr:from>
    <xdr:to>
      <xdr:col>45</xdr:col>
      <xdr:colOff>177800</xdr:colOff>
      <xdr:row>78</xdr:row>
      <xdr:rowOff>93904</xdr:rowOff>
    </xdr:to>
    <xdr:cxnSp macro="">
      <xdr:nvCxnSpPr>
        <xdr:cNvPr id="413" name="直線コネクタ 412"/>
        <xdr:cNvCxnSpPr/>
      </xdr:nvCxnSpPr>
      <xdr:spPr>
        <a:xfrm flipV="1">
          <a:off x="7861300" y="13460222"/>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4" name="フローチャート: 判断 413"/>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117758</xdr:rowOff>
    </xdr:from>
    <xdr:ext cx="469744" cy="259045"/>
    <xdr:sp macro="" textlink="">
      <xdr:nvSpPr>
        <xdr:cNvPr id="415" name="テキスト ボックス 414"/>
        <xdr:cNvSpPr txBox="1"/>
      </xdr:nvSpPr>
      <xdr:spPr>
        <a:xfrm>
          <a:off x="8515428" y="129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93904</xdr:rowOff>
    </xdr:from>
    <xdr:to>
      <xdr:col>41</xdr:col>
      <xdr:colOff>50800</xdr:colOff>
      <xdr:row>79</xdr:row>
      <xdr:rowOff>35192</xdr:rowOff>
    </xdr:to>
    <xdr:cxnSp macro="">
      <xdr:nvCxnSpPr>
        <xdr:cNvPr id="416" name="直線コネクタ 415"/>
        <xdr:cNvCxnSpPr/>
      </xdr:nvCxnSpPr>
      <xdr:spPr>
        <a:xfrm flipV="1">
          <a:off x="6972300" y="13467004"/>
          <a:ext cx="889000" cy="1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7" name="フローチャート: 判断 416"/>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8" name="テキスト ボックス 417"/>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9" name="フローチャート: 判断 418"/>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0" name="テキスト ボックス 419"/>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26416</xdr:rowOff>
    </xdr:from>
    <xdr:to>
      <xdr:col>55</xdr:col>
      <xdr:colOff>50800</xdr:colOff>
      <xdr:row>75</xdr:row>
      <xdr:rowOff>128016</xdr:rowOff>
    </xdr:to>
    <xdr:sp macro="" textlink="">
      <xdr:nvSpPr>
        <xdr:cNvPr id="426" name="楕円 425"/>
        <xdr:cNvSpPr/>
      </xdr:nvSpPr>
      <xdr:spPr>
        <a:xfrm>
          <a:off x="10426700" y="128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49293</xdr:rowOff>
    </xdr:from>
    <xdr:ext cx="534377" cy="259045"/>
    <xdr:sp macro="" textlink="">
      <xdr:nvSpPr>
        <xdr:cNvPr id="427" name="普通建設事業費 （ うち新規整備　）該当値テキスト"/>
        <xdr:cNvSpPr txBox="1"/>
      </xdr:nvSpPr>
      <xdr:spPr>
        <a:xfrm>
          <a:off x="10528300" y="127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128791</xdr:rowOff>
    </xdr:from>
    <xdr:to>
      <xdr:col>50</xdr:col>
      <xdr:colOff>165100</xdr:colOff>
      <xdr:row>74</xdr:row>
      <xdr:rowOff>58941</xdr:rowOff>
    </xdr:to>
    <xdr:sp macro="" textlink="">
      <xdr:nvSpPr>
        <xdr:cNvPr id="428" name="楕円 427"/>
        <xdr:cNvSpPr/>
      </xdr:nvSpPr>
      <xdr:spPr>
        <a:xfrm>
          <a:off x="9588500" y="126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75468</xdr:rowOff>
    </xdr:from>
    <xdr:ext cx="534377" cy="259045"/>
    <xdr:sp macro="" textlink="">
      <xdr:nvSpPr>
        <xdr:cNvPr id="429" name="テキスト ボックス 428"/>
        <xdr:cNvSpPr txBox="1"/>
      </xdr:nvSpPr>
      <xdr:spPr>
        <a:xfrm>
          <a:off x="9372111" y="1241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36322</xdr:rowOff>
    </xdr:from>
    <xdr:to>
      <xdr:col>46</xdr:col>
      <xdr:colOff>38100</xdr:colOff>
      <xdr:row>78</xdr:row>
      <xdr:rowOff>137922</xdr:rowOff>
    </xdr:to>
    <xdr:sp macro="" textlink="">
      <xdr:nvSpPr>
        <xdr:cNvPr id="430" name="楕円 429"/>
        <xdr:cNvSpPr/>
      </xdr:nvSpPr>
      <xdr:spPr>
        <a:xfrm>
          <a:off x="8699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129049</xdr:rowOff>
    </xdr:from>
    <xdr:ext cx="469744" cy="259045"/>
    <xdr:sp macro="" textlink="">
      <xdr:nvSpPr>
        <xdr:cNvPr id="431" name="テキスト ボックス 430"/>
        <xdr:cNvSpPr txBox="1"/>
      </xdr:nvSpPr>
      <xdr:spPr>
        <a:xfrm>
          <a:off x="8515428"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43104</xdr:rowOff>
    </xdr:from>
    <xdr:to>
      <xdr:col>41</xdr:col>
      <xdr:colOff>101600</xdr:colOff>
      <xdr:row>78</xdr:row>
      <xdr:rowOff>144704</xdr:rowOff>
    </xdr:to>
    <xdr:sp macro="" textlink="">
      <xdr:nvSpPr>
        <xdr:cNvPr id="432" name="楕円 431"/>
        <xdr:cNvSpPr/>
      </xdr:nvSpPr>
      <xdr:spPr>
        <a:xfrm>
          <a:off x="7810500" y="134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135831</xdr:rowOff>
    </xdr:from>
    <xdr:ext cx="469744" cy="259045"/>
    <xdr:sp macro="" textlink="">
      <xdr:nvSpPr>
        <xdr:cNvPr id="433" name="テキスト ボックス 432"/>
        <xdr:cNvSpPr txBox="1"/>
      </xdr:nvSpPr>
      <xdr:spPr>
        <a:xfrm>
          <a:off x="7626428" y="135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155842</xdr:rowOff>
    </xdr:from>
    <xdr:to>
      <xdr:col>36</xdr:col>
      <xdr:colOff>165100</xdr:colOff>
      <xdr:row>79</xdr:row>
      <xdr:rowOff>85992</xdr:rowOff>
    </xdr:to>
    <xdr:sp macro="" textlink="">
      <xdr:nvSpPr>
        <xdr:cNvPr id="434" name="楕円 433"/>
        <xdr:cNvSpPr/>
      </xdr:nvSpPr>
      <xdr:spPr>
        <a:xfrm>
          <a:off x="6921500" y="135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77119</xdr:rowOff>
    </xdr:from>
    <xdr:ext cx="378565" cy="259045"/>
    <xdr:sp macro="" textlink="">
      <xdr:nvSpPr>
        <xdr:cNvPr id="435" name="テキスト ボックス 434"/>
        <xdr:cNvSpPr txBox="1"/>
      </xdr:nvSpPr>
      <xdr:spPr>
        <a:xfrm>
          <a:off x="6783017" y="13621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2" name="直線コネクタ 461"/>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3" name="普通建設事業費 （ うち更新整備　）最小値テキスト"/>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4" name="直線コネクタ 463"/>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5" name="普通建設事業費 （ うち更新整備　）最大値テキスト"/>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6" name="直線コネクタ 465"/>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24845</xdr:rowOff>
    </xdr:from>
    <xdr:to>
      <xdr:col>55</xdr:col>
      <xdr:colOff>0</xdr:colOff>
      <xdr:row>99</xdr:row>
      <xdr:rowOff>114946</xdr:rowOff>
    </xdr:to>
    <xdr:cxnSp macro="">
      <xdr:nvCxnSpPr>
        <xdr:cNvPr id="467" name="直線コネクタ 466"/>
        <xdr:cNvCxnSpPr/>
      </xdr:nvCxnSpPr>
      <xdr:spPr>
        <a:xfrm>
          <a:off x="9639300" y="16998395"/>
          <a:ext cx="8382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17986</xdr:rowOff>
    </xdr:from>
    <xdr:ext cx="534377" cy="259045"/>
    <xdr:sp macro="" textlink="">
      <xdr:nvSpPr>
        <xdr:cNvPr id="468" name="普通建設事業費 （ うち更新整備　）平均値テキスト"/>
        <xdr:cNvSpPr txBox="1"/>
      </xdr:nvSpPr>
      <xdr:spPr>
        <a:xfrm>
          <a:off x="10528300" y="1630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69" name="フローチャート: 判断 468"/>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24845</xdr:rowOff>
    </xdr:from>
    <xdr:to>
      <xdr:col>50</xdr:col>
      <xdr:colOff>114300</xdr:colOff>
      <xdr:row>99</xdr:row>
      <xdr:rowOff>57600</xdr:rowOff>
    </xdr:to>
    <xdr:cxnSp macro="">
      <xdr:nvCxnSpPr>
        <xdr:cNvPr id="470" name="直線コネクタ 469"/>
        <xdr:cNvCxnSpPr/>
      </xdr:nvCxnSpPr>
      <xdr:spPr>
        <a:xfrm flipV="1">
          <a:off x="8750300" y="16998395"/>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1" name="フローチャート: 判断 470"/>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2" name="テキスト ボックス 471"/>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89799</xdr:rowOff>
    </xdr:from>
    <xdr:to>
      <xdr:col>45</xdr:col>
      <xdr:colOff>177800</xdr:colOff>
      <xdr:row>99</xdr:row>
      <xdr:rowOff>57600</xdr:rowOff>
    </xdr:to>
    <xdr:cxnSp macro="">
      <xdr:nvCxnSpPr>
        <xdr:cNvPr id="473" name="直線コネクタ 472"/>
        <xdr:cNvCxnSpPr/>
      </xdr:nvCxnSpPr>
      <xdr:spPr>
        <a:xfrm>
          <a:off x="7861300" y="16891899"/>
          <a:ext cx="889000" cy="1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4" name="フローチャート: 判断 473"/>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70978</xdr:rowOff>
    </xdr:from>
    <xdr:ext cx="534377" cy="259045"/>
    <xdr:sp macro="" textlink="">
      <xdr:nvSpPr>
        <xdr:cNvPr id="475" name="テキスト ボックス 474"/>
        <xdr:cNvSpPr txBox="1"/>
      </xdr:nvSpPr>
      <xdr:spPr>
        <a:xfrm>
          <a:off x="8483111" y="165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128564</xdr:rowOff>
    </xdr:from>
    <xdr:to>
      <xdr:col>41</xdr:col>
      <xdr:colOff>50800</xdr:colOff>
      <xdr:row>98</xdr:row>
      <xdr:rowOff>89799</xdr:rowOff>
    </xdr:to>
    <xdr:cxnSp macro="">
      <xdr:nvCxnSpPr>
        <xdr:cNvPr id="476" name="直線コネクタ 475"/>
        <xdr:cNvCxnSpPr/>
      </xdr:nvCxnSpPr>
      <xdr:spPr>
        <a:xfrm>
          <a:off x="6972300" y="16759214"/>
          <a:ext cx="889000" cy="1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7" name="フローチャート: 判断 476"/>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113563</xdr:rowOff>
    </xdr:from>
    <xdr:ext cx="534377" cy="259045"/>
    <xdr:sp macro="" textlink="">
      <xdr:nvSpPr>
        <xdr:cNvPr id="478" name="テキスト ボックス 477"/>
        <xdr:cNvSpPr txBox="1"/>
      </xdr:nvSpPr>
      <xdr:spPr>
        <a:xfrm>
          <a:off x="7594111" y="165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79" name="フローチャート: 判断 478"/>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0" name="テキスト ボックス 479"/>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64146</xdr:rowOff>
    </xdr:from>
    <xdr:to>
      <xdr:col>55</xdr:col>
      <xdr:colOff>50800</xdr:colOff>
      <xdr:row>99</xdr:row>
      <xdr:rowOff>165746</xdr:rowOff>
    </xdr:to>
    <xdr:sp macro="" textlink="">
      <xdr:nvSpPr>
        <xdr:cNvPr id="486" name="楕円 485"/>
        <xdr:cNvSpPr/>
      </xdr:nvSpPr>
      <xdr:spPr>
        <a:xfrm>
          <a:off x="10426700" y="170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150523</xdr:rowOff>
    </xdr:from>
    <xdr:ext cx="534377" cy="259045"/>
    <xdr:sp macro="" textlink="">
      <xdr:nvSpPr>
        <xdr:cNvPr id="487" name="普通建設事業費 （ うち更新整備　）該当値テキスト"/>
        <xdr:cNvSpPr txBox="1"/>
      </xdr:nvSpPr>
      <xdr:spPr>
        <a:xfrm>
          <a:off x="10528300" y="1695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145495</xdr:rowOff>
    </xdr:from>
    <xdr:to>
      <xdr:col>50</xdr:col>
      <xdr:colOff>165100</xdr:colOff>
      <xdr:row>99</xdr:row>
      <xdr:rowOff>75645</xdr:rowOff>
    </xdr:to>
    <xdr:sp macro="" textlink="">
      <xdr:nvSpPr>
        <xdr:cNvPr id="488" name="楕円 487"/>
        <xdr:cNvSpPr/>
      </xdr:nvSpPr>
      <xdr:spPr>
        <a:xfrm>
          <a:off x="9588500" y="169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66772</xdr:rowOff>
    </xdr:from>
    <xdr:ext cx="534377" cy="259045"/>
    <xdr:sp macro="" textlink="">
      <xdr:nvSpPr>
        <xdr:cNvPr id="489" name="テキスト ボックス 488"/>
        <xdr:cNvSpPr txBox="1"/>
      </xdr:nvSpPr>
      <xdr:spPr>
        <a:xfrm>
          <a:off x="9372111" y="1704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6800</xdr:rowOff>
    </xdr:from>
    <xdr:to>
      <xdr:col>46</xdr:col>
      <xdr:colOff>38100</xdr:colOff>
      <xdr:row>99</xdr:row>
      <xdr:rowOff>108400</xdr:rowOff>
    </xdr:to>
    <xdr:sp macro="" textlink="">
      <xdr:nvSpPr>
        <xdr:cNvPr id="490" name="楕円 489"/>
        <xdr:cNvSpPr/>
      </xdr:nvSpPr>
      <xdr:spPr>
        <a:xfrm>
          <a:off x="8699500" y="1698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99527</xdr:rowOff>
    </xdr:from>
    <xdr:ext cx="534377" cy="259045"/>
    <xdr:sp macro="" textlink="">
      <xdr:nvSpPr>
        <xdr:cNvPr id="491" name="テキスト ボックス 490"/>
        <xdr:cNvSpPr txBox="1"/>
      </xdr:nvSpPr>
      <xdr:spPr>
        <a:xfrm>
          <a:off x="8483111" y="1707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38999</xdr:rowOff>
    </xdr:from>
    <xdr:to>
      <xdr:col>41</xdr:col>
      <xdr:colOff>101600</xdr:colOff>
      <xdr:row>98</xdr:row>
      <xdr:rowOff>140599</xdr:rowOff>
    </xdr:to>
    <xdr:sp macro="" textlink="">
      <xdr:nvSpPr>
        <xdr:cNvPr id="492" name="楕円 491"/>
        <xdr:cNvSpPr/>
      </xdr:nvSpPr>
      <xdr:spPr>
        <a:xfrm>
          <a:off x="7810500" y="168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131726</xdr:rowOff>
    </xdr:from>
    <xdr:ext cx="534377" cy="259045"/>
    <xdr:sp macro="" textlink="">
      <xdr:nvSpPr>
        <xdr:cNvPr id="493" name="テキスト ボックス 492"/>
        <xdr:cNvSpPr txBox="1"/>
      </xdr:nvSpPr>
      <xdr:spPr>
        <a:xfrm>
          <a:off x="7594111" y="169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77764</xdr:rowOff>
    </xdr:from>
    <xdr:to>
      <xdr:col>36</xdr:col>
      <xdr:colOff>165100</xdr:colOff>
      <xdr:row>98</xdr:row>
      <xdr:rowOff>7914</xdr:rowOff>
    </xdr:to>
    <xdr:sp macro="" textlink="">
      <xdr:nvSpPr>
        <xdr:cNvPr id="494" name="楕円 493"/>
        <xdr:cNvSpPr/>
      </xdr:nvSpPr>
      <xdr:spPr>
        <a:xfrm>
          <a:off x="6921500" y="167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170491</xdr:rowOff>
    </xdr:from>
    <xdr:ext cx="534377" cy="259045"/>
    <xdr:sp macro="" textlink="">
      <xdr:nvSpPr>
        <xdr:cNvPr id="495" name="テキスト ボックス 494"/>
        <xdr:cNvSpPr txBox="1"/>
      </xdr:nvSpPr>
      <xdr:spPr>
        <a:xfrm>
          <a:off x="6705111" y="168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1" name="直線コネクタ 520"/>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4" name="災害復旧事業費最大値テキスト"/>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5" name="直線コネクタ 524"/>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86034</xdr:rowOff>
    </xdr:from>
    <xdr:to>
      <xdr:col>85</xdr:col>
      <xdr:colOff>127000</xdr:colOff>
      <xdr:row>38</xdr:row>
      <xdr:rowOff>150477</xdr:rowOff>
    </xdr:to>
    <xdr:cxnSp macro="">
      <xdr:nvCxnSpPr>
        <xdr:cNvPr id="526" name="直線コネクタ 525"/>
        <xdr:cNvCxnSpPr/>
      </xdr:nvCxnSpPr>
      <xdr:spPr>
        <a:xfrm flipV="1">
          <a:off x="15481300" y="6258234"/>
          <a:ext cx="838200" cy="40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64714</xdr:rowOff>
    </xdr:from>
    <xdr:ext cx="469744" cy="259045"/>
    <xdr:sp macro="" textlink="">
      <xdr:nvSpPr>
        <xdr:cNvPr id="527" name="災害復旧事業費平均値テキスト"/>
        <xdr:cNvSpPr txBox="1"/>
      </xdr:nvSpPr>
      <xdr:spPr>
        <a:xfrm>
          <a:off x="16370300" y="640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8" name="フローチャート: 判断 527"/>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150477</xdr:rowOff>
    </xdr:from>
    <xdr:to>
      <xdr:col>81</xdr:col>
      <xdr:colOff>50800</xdr:colOff>
      <xdr:row>39</xdr:row>
      <xdr:rowOff>88102</xdr:rowOff>
    </xdr:to>
    <xdr:cxnSp macro="">
      <xdr:nvCxnSpPr>
        <xdr:cNvPr id="529" name="直線コネクタ 528"/>
        <xdr:cNvCxnSpPr/>
      </xdr:nvCxnSpPr>
      <xdr:spPr>
        <a:xfrm flipV="1">
          <a:off x="14592300" y="6665577"/>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0" name="フローチャート: 判断 529"/>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1" name="テキスト ボックス 530"/>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88102</xdr:rowOff>
    </xdr:from>
    <xdr:to>
      <xdr:col>76</xdr:col>
      <xdr:colOff>114300</xdr:colOff>
      <xdr:row>39</xdr:row>
      <xdr:rowOff>94742</xdr:rowOff>
    </xdr:to>
    <xdr:cxnSp macro="">
      <xdr:nvCxnSpPr>
        <xdr:cNvPr id="532" name="直線コネクタ 531"/>
        <xdr:cNvCxnSpPr/>
      </xdr:nvCxnSpPr>
      <xdr:spPr>
        <a:xfrm flipV="1">
          <a:off x="13703300" y="6774652"/>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3" name="フローチャート: 判断 532"/>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4" name="テキスト ボックス 533"/>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94742</xdr:rowOff>
    </xdr:from>
    <xdr:to>
      <xdr:col>71</xdr:col>
      <xdr:colOff>177800</xdr:colOff>
      <xdr:row>39</xdr:row>
      <xdr:rowOff>96810</xdr:rowOff>
    </xdr:to>
    <xdr:cxnSp macro="">
      <xdr:nvCxnSpPr>
        <xdr:cNvPr id="535" name="直線コネクタ 534"/>
        <xdr:cNvCxnSpPr/>
      </xdr:nvCxnSpPr>
      <xdr:spPr>
        <a:xfrm flipV="1">
          <a:off x="12814300" y="6781292"/>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6" name="フローチャート: 判断 535"/>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7" name="テキスト ボックス 536"/>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8" name="フローチャート: 判断 537"/>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9" name="テキスト ボックス 538"/>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35234</xdr:rowOff>
    </xdr:from>
    <xdr:to>
      <xdr:col>85</xdr:col>
      <xdr:colOff>177800</xdr:colOff>
      <xdr:row>36</xdr:row>
      <xdr:rowOff>136834</xdr:rowOff>
    </xdr:to>
    <xdr:sp macro="" textlink="">
      <xdr:nvSpPr>
        <xdr:cNvPr id="545" name="楕円 544"/>
        <xdr:cNvSpPr/>
      </xdr:nvSpPr>
      <xdr:spPr>
        <a:xfrm>
          <a:off x="16268700" y="62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58111</xdr:rowOff>
    </xdr:from>
    <xdr:ext cx="469744" cy="259045"/>
    <xdr:sp macro="" textlink="">
      <xdr:nvSpPr>
        <xdr:cNvPr id="546" name="災害復旧事業費該当値テキスト"/>
        <xdr:cNvSpPr txBox="1"/>
      </xdr:nvSpPr>
      <xdr:spPr>
        <a:xfrm>
          <a:off x="16370300" y="605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99677</xdr:rowOff>
    </xdr:from>
    <xdr:to>
      <xdr:col>81</xdr:col>
      <xdr:colOff>101600</xdr:colOff>
      <xdr:row>39</xdr:row>
      <xdr:rowOff>29827</xdr:rowOff>
    </xdr:to>
    <xdr:sp macro="" textlink="">
      <xdr:nvSpPr>
        <xdr:cNvPr id="547" name="楕円 546"/>
        <xdr:cNvSpPr/>
      </xdr:nvSpPr>
      <xdr:spPr>
        <a:xfrm>
          <a:off x="15430500" y="66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20954</xdr:rowOff>
    </xdr:from>
    <xdr:ext cx="469744" cy="259045"/>
    <xdr:sp macro="" textlink="">
      <xdr:nvSpPr>
        <xdr:cNvPr id="548" name="テキスト ボックス 547"/>
        <xdr:cNvSpPr txBox="1"/>
      </xdr:nvSpPr>
      <xdr:spPr>
        <a:xfrm>
          <a:off x="15246428" y="670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37302</xdr:rowOff>
    </xdr:from>
    <xdr:to>
      <xdr:col>76</xdr:col>
      <xdr:colOff>165100</xdr:colOff>
      <xdr:row>39</xdr:row>
      <xdr:rowOff>138902</xdr:rowOff>
    </xdr:to>
    <xdr:sp macro="" textlink="">
      <xdr:nvSpPr>
        <xdr:cNvPr id="549" name="楕円 548"/>
        <xdr:cNvSpPr/>
      </xdr:nvSpPr>
      <xdr:spPr>
        <a:xfrm>
          <a:off x="14541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130029</xdr:rowOff>
    </xdr:from>
    <xdr:ext cx="313932" cy="259045"/>
    <xdr:sp macro="" textlink="">
      <xdr:nvSpPr>
        <xdr:cNvPr id="550" name="テキスト ボックス 549"/>
        <xdr:cNvSpPr txBox="1"/>
      </xdr:nvSpPr>
      <xdr:spPr>
        <a:xfrm>
          <a:off x="14435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43942</xdr:rowOff>
    </xdr:from>
    <xdr:to>
      <xdr:col>72</xdr:col>
      <xdr:colOff>38100</xdr:colOff>
      <xdr:row>39</xdr:row>
      <xdr:rowOff>145542</xdr:rowOff>
    </xdr:to>
    <xdr:sp macro="" textlink="">
      <xdr:nvSpPr>
        <xdr:cNvPr id="551" name="楕円 550"/>
        <xdr:cNvSpPr/>
      </xdr:nvSpPr>
      <xdr:spPr>
        <a:xfrm>
          <a:off x="13652500" y="67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136669</xdr:rowOff>
    </xdr:from>
    <xdr:ext cx="313932" cy="259045"/>
    <xdr:sp macro="" textlink="">
      <xdr:nvSpPr>
        <xdr:cNvPr id="552" name="テキスト ボックス 551"/>
        <xdr:cNvSpPr txBox="1"/>
      </xdr:nvSpPr>
      <xdr:spPr>
        <a:xfrm>
          <a:off x="13546333" y="682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46010</xdr:rowOff>
    </xdr:from>
    <xdr:to>
      <xdr:col>67</xdr:col>
      <xdr:colOff>101600</xdr:colOff>
      <xdr:row>39</xdr:row>
      <xdr:rowOff>147610</xdr:rowOff>
    </xdr:to>
    <xdr:sp macro="" textlink="">
      <xdr:nvSpPr>
        <xdr:cNvPr id="553" name="楕円 552"/>
        <xdr:cNvSpPr/>
      </xdr:nvSpPr>
      <xdr:spPr>
        <a:xfrm>
          <a:off x="127635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138737</xdr:rowOff>
    </xdr:from>
    <xdr:ext cx="313932" cy="259045"/>
    <xdr:sp macro="" textlink="">
      <xdr:nvSpPr>
        <xdr:cNvPr id="554" name="テキスト ボックス 553"/>
        <xdr:cNvSpPr txBox="1"/>
      </xdr:nvSpPr>
      <xdr:spPr>
        <a:xfrm>
          <a:off x="12657333" y="682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105277</xdr:rowOff>
    </xdr:from>
    <xdr:to>
      <xdr:col>85</xdr:col>
      <xdr:colOff>126364</xdr:colOff>
      <xdr:row>78</xdr:row>
      <xdr:rowOff>42563</xdr:rowOff>
    </xdr:to>
    <xdr:cxnSp macro="">
      <xdr:nvCxnSpPr>
        <xdr:cNvPr id="627" name="直線コネクタ 626"/>
        <xdr:cNvCxnSpPr/>
      </xdr:nvCxnSpPr>
      <xdr:spPr>
        <a:xfrm flipV="1">
          <a:off x="16317595" y="12449677"/>
          <a:ext cx="1269" cy="96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46390</xdr:rowOff>
    </xdr:from>
    <xdr:ext cx="469744" cy="259045"/>
    <xdr:sp macro="" textlink="">
      <xdr:nvSpPr>
        <xdr:cNvPr id="628" name="公債費最小値テキスト"/>
        <xdr:cNvSpPr txBox="1"/>
      </xdr:nvSpPr>
      <xdr:spPr>
        <a:xfrm>
          <a:off x="16370300" y="1341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42563</xdr:rowOff>
    </xdr:from>
    <xdr:to>
      <xdr:col>86</xdr:col>
      <xdr:colOff>25400</xdr:colOff>
      <xdr:row>78</xdr:row>
      <xdr:rowOff>42563</xdr:rowOff>
    </xdr:to>
    <xdr:cxnSp macro="">
      <xdr:nvCxnSpPr>
        <xdr:cNvPr id="629" name="直線コネクタ 628"/>
        <xdr:cNvCxnSpPr/>
      </xdr:nvCxnSpPr>
      <xdr:spPr>
        <a:xfrm>
          <a:off x="16230600" y="1341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51954</xdr:rowOff>
    </xdr:from>
    <xdr:ext cx="534377" cy="259045"/>
    <xdr:sp macro="" textlink="">
      <xdr:nvSpPr>
        <xdr:cNvPr id="630" name="公債費最大値テキスト"/>
        <xdr:cNvSpPr txBox="1"/>
      </xdr:nvSpPr>
      <xdr:spPr>
        <a:xfrm>
          <a:off x="16370300" y="122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105277</xdr:rowOff>
    </xdr:from>
    <xdr:to>
      <xdr:col>86</xdr:col>
      <xdr:colOff>25400</xdr:colOff>
      <xdr:row>72</xdr:row>
      <xdr:rowOff>105277</xdr:rowOff>
    </xdr:to>
    <xdr:cxnSp macro="">
      <xdr:nvCxnSpPr>
        <xdr:cNvPr id="631" name="直線コネクタ 630"/>
        <xdr:cNvCxnSpPr/>
      </xdr:nvCxnSpPr>
      <xdr:spPr>
        <a:xfrm>
          <a:off x="16230600" y="124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105277</xdr:rowOff>
    </xdr:from>
    <xdr:to>
      <xdr:col>85</xdr:col>
      <xdr:colOff>127000</xdr:colOff>
      <xdr:row>72</xdr:row>
      <xdr:rowOff>113240</xdr:rowOff>
    </xdr:to>
    <xdr:cxnSp macro="">
      <xdr:nvCxnSpPr>
        <xdr:cNvPr id="632" name="直線コネクタ 631"/>
        <xdr:cNvCxnSpPr/>
      </xdr:nvCxnSpPr>
      <xdr:spPr>
        <a:xfrm flipV="1">
          <a:off x="15481300" y="12449677"/>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151757</xdr:rowOff>
    </xdr:from>
    <xdr:ext cx="534377" cy="259045"/>
    <xdr:sp macro="" textlink="">
      <xdr:nvSpPr>
        <xdr:cNvPr id="633" name="公債費平均値テキスト"/>
        <xdr:cNvSpPr txBox="1"/>
      </xdr:nvSpPr>
      <xdr:spPr>
        <a:xfrm>
          <a:off x="16370300" y="12839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1880</xdr:rowOff>
    </xdr:from>
    <xdr:to>
      <xdr:col>85</xdr:col>
      <xdr:colOff>177800</xdr:colOff>
      <xdr:row>75</xdr:row>
      <xdr:rowOff>103480</xdr:rowOff>
    </xdr:to>
    <xdr:sp macro="" textlink="">
      <xdr:nvSpPr>
        <xdr:cNvPr id="634" name="フローチャート: 判断 633"/>
        <xdr:cNvSpPr/>
      </xdr:nvSpPr>
      <xdr:spPr>
        <a:xfrm>
          <a:off x="16268700" y="1286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113240</xdr:rowOff>
    </xdr:from>
    <xdr:to>
      <xdr:col>81</xdr:col>
      <xdr:colOff>50800</xdr:colOff>
      <xdr:row>72</xdr:row>
      <xdr:rowOff>114650</xdr:rowOff>
    </xdr:to>
    <xdr:cxnSp macro="">
      <xdr:nvCxnSpPr>
        <xdr:cNvPr id="635" name="直線コネクタ 634"/>
        <xdr:cNvCxnSpPr/>
      </xdr:nvCxnSpPr>
      <xdr:spPr>
        <a:xfrm flipV="1">
          <a:off x="14592300" y="12457640"/>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166739</xdr:rowOff>
    </xdr:from>
    <xdr:to>
      <xdr:col>81</xdr:col>
      <xdr:colOff>101600</xdr:colOff>
      <xdr:row>75</xdr:row>
      <xdr:rowOff>96889</xdr:rowOff>
    </xdr:to>
    <xdr:sp macro="" textlink="">
      <xdr:nvSpPr>
        <xdr:cNvPr id="636" name="フローチャート: 判断 635"/>
        <xdr:cNvSpPr/>
      </xdr:nvSpPr>
      <xdr:spPr>
        <a:xfrm>
          <a:off x="15430500" y="1285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88016</xdr:rowOff>
    </xdr:from>
    <xdr:ext cx="534377" cy="259045"/>
    <xdr:sp macro="" textlink="">
      <xdr:nvSpPr>
        <xdr:cNvPr id="637" name="テキスト ボックス 636"/>
        <xdr:cNvSpPr txBox="1"/>
      </xdr:nvSpPr>
      <xdr:spPr>
        <a:xfrm>
          <a:off x="15214111" y="129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122707</xdr:rowOff>
    </xdr:from>
    <xdr:to>
      <xdr:col>76</xdr:col>
      <xdr:colOff>114300</xdr:colOff>
      <xdr:row>72</xdr:row>
      <xdr:rowOff>114650</xdr:rowOff>
    </xdr:to>
    <xdr:cxnSp macro="">
      <xdr:nvCxnSpPr>
        <xdr:cNvPr id="638" name="直線コネクタ 637"/>
        <xdr:cNvCxnSpPr/>
      </xdr:nvCxnSpPr>
      <xdr:spPr>
        <a:xfrm>
          <a:off x="13703300" y="12295657"/>
          <a:ext cx="889000" cy="16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160699</xdr:rowOff>
    </xdr:from>
    <xdr:to>
      <xdr:col>76</xdr:col>
      <xdr:colOff>165100</xdr:colOff>
      <xdr:row>75</xdr:row>
      <xdr:rowOff>90849</xdr:rowOff>
    </xdr:to>
    <xdr:sp macro="" textlink="">
      <xdr:nvSpPr>
        <xdr:cNvPr id="639" name="フローチャート: 判断 638"/>
        <xdr:cNvSpPr/>
      </xdr:nvSpPr>
      <xdr:spPr>
        <a:xfrm>
          <a:off x="145415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81976</xdr:rowOff>
    </xdr:from>
    <xdr:ext cx="534377" cy="259045"/>
    <xdr:sp macro="" textlink="">
      <xdr:nvSpPr>
        <xdr:cNvPr id="640" name="テキスト ボックス 639"/>
        <xdr:cNvSpPr txBox="1"/>
      </xdr:nvSpPr>
      <xdr:spPr>
        <a:xfrm>
          <a:off x="14325111" y="129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122707</xdr:rowOff>
    </xdr:from>
    <xdr:to>
      <xdr:col>71</xdr:col>
      <xdr:colOff>177800</xdr:colOff>
      <xdr:row>73</xdr:row>
      <xdr:rowOff>26048</xdr:rowOff>
    </xdr:to>
    <xdr:cxnSp macro="">
      <xdr:nvCxnSpPr>
        <xdr:cNvPr id="641" name="直線コネクタ 640"/>
        <xdr:cNvCxnSpPr/>
      </xdr:nvCxnSpPr>
      <xdr:spPr>
        <a:xfrm flipV="1">
          <a:off x="12814300" y="12295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143935</xdr:rowOff>
    </xdr:from>
    <xdr:to>
      <xdr:col>72</xdr:col>
      <xdr:colOff>38100</xdr:colOff>
      <xdr:row>75</xdr:row>
      <xdr:rowOff>74085</xdr:rowOff>
    </xdr:to>
    <xdr:sp macro="" textlink="">
      <xdr:nvSpPr>
        <xdr:cNvPr id="642" name="フローチャート: 判断 641"/>
        <xdr:cNvSpPr/>
      </xdr:nvSpPr>
      <xdr:spPr>
        <a:xfrm>
          <a:off x="13652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65212</xdr:rowOff>
    </xdr:from>
    <xdr:ext cx="534377" cy="259045"/>
    <xdr:sp macro="" textlink="">
      <xdr:nvSpPr>
        <xdr:cNvPr id="643" name="テキスト ボックス 642"/>
        <xdr:cNvSpPr txBox="1"/>
      </xdr:nvSpPr>
      <xdr:spPr>
        <a:xfrm>
          <a:off x="13436111" y="12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169063</xdr:rowOff>
    </xdr:from>
    <xdr:to>
      <xdr:col>67</xdr:col>
      <xdr:colOff>101600</xdr:colOff>
      <xdr:row>75</xdr:row>
      <xdr:rowOff>99213</xdr:rowOff>
    </xdr:to>
    <xdr:sp macro="" textlink="">
      <xdr:nvSpPr>
        <xdr:cNvPr id="644" name="フローチャート: 判断 643"/>
        <xdr:cNvSpPr/>
      </xdr:nvSpPr>
      <xdr:spPr>
        <a:xfrm>
          <a:off x="12763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90340</xdr:rowOff>
    </xdr:from>
    <xdr:ext cx="534377" cy="259045"/>
    <xdr:sp macro="" textlink="">
      <xdr:nvSpPr>
        <xdr:cNvPr id="645" name="テキスト ボックス 644"/>
        <xdr:cNvSpPr txBox="1"/>
      </xdr:nvSpPr>
      <xdr:spPr>
        <a:xfrm>
          <a:off x="12547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54477</xdr:rowOff>
    </xdr:from>
    <xdr:to>
      <xdr:col>85</xdr:col>
      <xdr:colOff>177800</xdr:colOff>
      <xdr:row>72</xdr:row>
      <xdr:rowOff>156077</xdr:rowOff>
    </xdr:to>
    <xdr:sp macro="" textlink="">
      <xdr:nvSpPr>
        <xdr:cNvPr id="651" name="楕円 650"/>
        <xdr:cNvSpPr/>
      </xdr:nvSpPr>
      <xdr:spPr>
        <a:xfrm>
          <a:off x="16268700" y="1239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7504</xdr:rowOff>
    </xdr:from>
    <xdr:ext cx="534377" cy="259045"/>
    <xdr:sp macro="" textlink="">
      <xdr:nvSpPr>
        <xdr:cNvPr id="652" name="公債費該当値テキスト"/>
        <xdr:cNvSpPr txBox="1"/>
      </xdr:nvSpPr>
      <xdr:spPr>
        <a:xfrm>
          <a:off x="16370300" y="123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62440</xdr:rowOff>
    </xdr:from>
    <xdr:to>
      <xdr:col>81</xdr:col>
      <xdr:colOff>101600</xdr:colOff>
      <xdr:row>72</xdr:row>
      <xdr:rowOff>164040</xdr:rowOff>
    </xdr:to>
    <xdr:sp macro="" textlink="">
      <xdr:nvSpPr>
        <xdr:cNvPr id="653" name="楕円 652"/>
        <xdr:cNvSpPr/>
      </xdr:nvSpPr>
      <xdr:spPr>
        <a:xfrm>
          <a:off x="15430500" y="124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9117</xdr:rowOff>
    </xdr:from>
    <xdr:ext cx="534377" cy="259045"/>
    <xdr:sp macro="" textlink="">
      <xdr:nvSpPr>
        <xdr:cNvPr id="654" name="テキスト ボックス 653"/>
        <xdr:cNvSpPr txBox="1"/>
      </xdr:nvSpPr>
      <xdr:spPr>
        <a:xfrm>
          <a:off x="15214111" y="121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63850</xdr:rowOff>
    </xdr:from>
    <xdr:to>
      <xdr:col>76</xdr:col>
      <xdr:colOff>165100</xdr:colOff>
      <xdr:row>72</xdr:row>
      <xdr:rowOff>165450</xdr:rowOff>
    </xdr:to>
    <xdr:sp macro="" textlink="">
      <xdr:nvSpPr>
        <xdr:cNvPr id="655" name="楕円 654"/>
        <xdr:cNvSpPr/>
      </xdr:nvSpPr>
      <xdr:spPr>
        <a:xfrm>
          <a:off x="14541500" y="124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10527</xdr:rowOff>
    </xdr:from>
    <xdr:ext cx="534377" cy="259045"/>
    <xdr:sp macro="" textlink="">
      <xdr:nvSpPr>
        <xdr:cNvPr id="656" name="テキスト ボックス 655"/>
        <xdr:cNvSpPr txBox="1"/>
      </xdr:nvSpPr>
      <xdr:spPr>
        <a:xfrm>
          <a:off x="14325111" y="121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71907</xdr:rowOff>
    </xdr:from>
    <xdr:to>
      <xdr:col>72</xdr:col>
      <xdr:colOff>38100</xdr:colOff>
      <xdr:row>72</xdr:row>
      <xdr:rowOff>2057</xdr:rowOff>
    </xdr:to>
    <xdr:sp macro="" textlink="">
      <xdr:nvSpPr>
        <xdr:cNvPr id="657" name="楕円 656"/>
        <xdr:cNvSpPr/>
      </xdr:nvSpPr>
      <xdr:spPr>
        <a:xfrm>
          <a:off x="13652500" y="122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18584</xdr:rowOff>
    </xdr:from>
    <xdr:ext cx="534377" cy="259045"/>
    <xdr:sp macro="" textlink="">
      <xdr:nvSpPr>
        <xdr:cNvPr id="658" name="テキスト ボックス 657"/>
        <xdr:cNvSpPr txBox="1"/>
      </xdr:nvSpPr>
      <xdr:spPr>
        <a:xfrm>
          <a:off x="13436111" y="120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146698</xdr:rowOff>
    </xdr:from>
    <xdr:to>
      <xdr:col>67</xdr:col>
      <xdr:colOff>101600</xdr:colOff>
      <xdr:row>73</xdr:row>
      <xdr:rowOff>76848</xdr:rowOff>
    </xdr:to>
    <xdr:sp macro="" textlink="">
      <xdr:nvSpPr>
        <xdr:cNvPr id="659" name="楕円 658"/>
        <xdr:cNvSpPr/>
      </xdr:nvSpPr>
      <xdr:spPr>
        <a:xfrm>
          <a:off x="12763500" y="124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93375</xdr:rowOff>
    </xdr:from>
    <xdr:ext cx="534377" cy="259045"/>
    <xdr:sp macro="" textlink="">
      <xdr:nvSpPr>
        <xdr:cNvPr id="660" name="テキスト ボックス 659"/>
        <xdr:cNvSpPr txBox="1"/>
      </xdr:nvSpPr>
      <xdr:spPr>
        <a:xfrm>
          <a:off x="12547111" y="122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4" name="直線コネクタ 683"/>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5" name="積立金最小値テキスト"/>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6" name="直線コネクタ 685"/>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7" name="積立金最大値テキスト"/>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8" name="直線コネクタ 687"/>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3645</xdr:rowOff>
    </xdr:from>
    <xdr:to>
      <xdr:col>85</xdr:col>
      <xdr:colOff>127000</xdr:colOff>
      <xdr:row>96</xdr:row>
      <xdr:rowOff>11494</xdr:rowOff>
    </xdr:to>
    <xdr:cxnSp macro="">
      <xdr:nvCxnSpPr>
        <xdr:cNvPr id="689" name="直線コネクタ 688"/>
        <xdr:cNvCxnSpPr/>
      </xdr:nvCxnSpPr>
      <xdr:spPr>
        <a:xfrm flipV="1">
          <a:off x="15481300" y="16462845"/>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90" name="積立金平均値テキスト"/>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91" name="フローチャート: 判断 690"/>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11494</xdr:rowOff>
    </xdr:from>
    <xdr:to>
      <xdr:col>81</xdr:col>
      <xdr:colOff>50800</xdr:colOff>
      <xdr:row>97</xdr:row>
      <xdr:rowOff>96723</xdr:rowOff>
    </xdr:to>
    <xdr:cxnSp macro="">
      <xdr:nvCxnSpPr>
        <xdr:cNvPr id="692" name="直線コネクタ 691"/>
        <xdr:cNvCxnSpPr/>
      </xdr:nvCxnSpPr>
      <xdr:spPr>
        <a:xfrm flipV="1">
          <a:off x="14592300" y="16470694"/>
          <a:ext cx="889000" cy="25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3" name="フローチャート: 判断 692"/>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94" name="テキスト ボックス 693"/>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36564</xdr:rowOff>
    </xdr:from>
    <xdr:to>
      <xdr:col>76</xdr:col>
      <xdr:colOff>114300</xdr:colOff>
      <xdr:row>97</xdr:row>
      <xdr:rowOff>96723</xdr:rowOff>
    </xdr:to>
    <xdr:cxnSp macro="">
      <xdr:nvCxnSpPr>
        <xdr:cNvPr id="695" name="直線コネクタ 694"/>
        <xdr:cNvCxnSpPr/>
      </xdr:nvCxnSpPr>
      <xdr:spPr>
        <a:xfrm>
          <a:off x="13703300" y="16495764"/>
          <a:ext cx="889000" cy="2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6" name="フローチャート: 判断 695"/>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7" name="テキスト ボックス 696"/>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165494</xdr:rowOff>
    </xdr:from>
    <xdr:to>
      <xdr:col>71</xdr:col>
      <xdr:colOff>177800</xdr:colOff>
      <xdr:row>96</xdr:row>
      <xdr:rowOff>36564</xdr:rowOff>
    </xdr:to>
    <xdr:cxnSp macro="">
      <xdr:nvCxnSpPr>
        <xdr:cNvPr id="698" name="直線コネクタ 697"/>
        <xdr:cNvCxnSpPr/>
      </xdr:nvCxnSpPr>
      <xdr:spPr>
        <a:xfrm>
          <a:off x="12814300" y="16453244"/>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9" name="フローチャート: 判断 698"/>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700" name="テキスト ボックス 699"/>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701" name="フローチャート: 判断 700"/>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129506</xdr:rowOff>
    </xdr:from>
    <xdr:ext cx="534377" cy="259045"/>
    <xdr:sp macro="" textlink="">
      <xdr:nvSpPr>
        <xdr:cNvPr id="702" name="テキスト ボックス 701"/>
        <xdr:cNvSpPr txBox="1"/>
      </xdr:nvSpPr>
      <xdr:spPr>
        <a:xfrm>
          <a:off x="12547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124295</xdr:rowOff>
    </xdr:from>
    <xdr:to>
      <xdr:col>85</xdr:col>
      <xdr:colOff>177800</xdr:colOff>
      <xdr:row>96</xdr:row>
      <xdr:rowOff>54445</xdr:rowOff>
    </xdr:to>
    <xdr:sp macro="" textlink="">
      <xdr:nvSpPr>
        <xdr:cNvPr id="708" name="楕円 707"/>
        <xdr:cNvSpPr/>
      </xdr:nvSpPr>
      <xdr:spPr>
        <a:xfrm>
          <a:off x="16268700" y="164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102722</xdr:rowOff>
    </xdr:from>
    <xdr:ext cx="534377" cy="259045"/>
    <xdr:sp macro="" textlink="">
      <xdr:nvSpPr>
        <xdr:cNvPr id="709" name="積立金該当値テキスト"/>
        <xdr:cNvSpPr txBox="1"/>
      </xdr:nvSpPr>
      <xdr:spPr>
        <a:xfrm>
          <a:off x="16370300" y="163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132144</xdr:rowOff>
    </xdr:from>
    <xdr:to>
      <xdr:col>81</xdr:col>
      <xdr:colOff>101600</xdr:colOff>
      <xdr:row>96</xdr:row>
      <xdr:rowOff>62294</xdr:rowOff>
    </xdr:to>
    <xdr:sp macro="" textlink="">
      <xdr:nvSpPr>
        <xdr:cNvPr id="710" name="楕円 709"/>
        <xdr:cNvSpPr/>
      </xdr:nvSpPr>
      <xdr:spPr>
        <a:xfrm>
          <a:off x="15430500" y="164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78821</xdr:rowOff>
    </xdr:from>
    <xdr:ext cx="534377" cy="259045"/>
    <xdr:sp macro="" textlink="">
      <xdr:nvSpPr>
        <xdr:cNvPr id="711" name="テキスト ボックス 710"/>
        <xdr:cNvSpPr txBox="1"/>
      </xdr:nvSpPr>
      <xdr:spPr>
        <a:xfrm>
          <a:off x="15214111" y="161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45923</xdr:rowOff>
    </xdr:from>
    <xdr:to>
      <xdr:col>76</xdr:col>
      <xdr:colOff>165100</xdr:colOff>
      <xdr:row>97</xdr:row>
      <xdr:rowOff>147523</xdr:rowOff>
    </xdr:to>
    <xdr:sp macro="" textlink="">
      <xdr:nvSpPr>
        <xdr:cNvPr id="712" name="楕円 711"/>
        <xdr:cNvSpPr/>
      </xdr:nvSpPr>
      <xdr:spPr>
        <a:xfrm>
          <a:off x="14541500" y="166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138650</xdr:rowOff>
    </xdr:from>
    <xdr:ext cx="469744" cy="259045"/>
    <xdr:sp macro="" textlink="">
      <xdr:nvSpPr>
        <xdr:cNvPr id="713" name="テキスト ボックス 712"/>
        <xdr:cNvSpPr txBox="1"/>
      </xdr:nvSpPr>
      <xdr:spPr>
        <a:xfrm>
          <a:off x="14357428" y="1676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157214</xdr:rowOff>
    </xdr:from>
    <xdr:to>
      <xdr:col>72</xdr:col>
      <xdr:colOff>38100</xdr:colOff>
      <xdr:row>96</xdr:row>
      <xdr:rowOff>87364</xdr:rowOff>
    </xdr:to>
    <xdr:sp macro="" textlink="">
      <xdr:nvSpPr>
        <xdr:cNvPr id="714" name="楕円 713"/>
        <xdr:cNvSpPr/>
      </xdr:nvSpPr>
      <xdr:spPr>
        <a:xfrm>
          <a:off x="13652500" y="164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78491</xdr:rowOff>
    </xdr:from>
    <xdr:ext cx="534377" cy="259045"/>
    <xdr:sp macro="" textlink="">
      <xdr:nvSpPr>
        <xdr:cNvPr id="715" name="テキスト ボックス 714"/>
        <xdr:cNvSpPr txBox="1"/>
      </xdr:nvSpPr>
      <xdr:spPr>
        <a:xfrm>
          <a:off x="13436111" y="165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114694</xdr:rowOff>
    </xdr:from>
    <xdr:to>
      <xdr:col>67</xdr:col>
      <xdr:colOff>101600</xdr:colOff>
      <xdr:row>96</xdr:row>
      <xdr:rowOff>44844</xdr:rowOff>
    </xdr:to>
    <xdr:sp macro="" textlink="">
      <xdr:nvSpPr>
        <xdr:cNvPr id="716" name="楕円 715"/>
        <xdr:cNvSpPr/>
      </xdr:nvSpPr>
      <xdr:spPr>
        <a:xfrm>
          <a:off x="12763500" y="164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61371</xdr:rowOff>
    </xdr:from>
    <xdr:ext cx="534377" cy="259045"/>
    <xdr:sp macro="" textlink="">
      <xdr:nvSpPr>
        <xdr:cNvPr id="717" name="テキスト ボックス 716"/>
        <xdr:cNvSpPr txBox="1"/>
      </xdr:nvSpPr>
      <xdr:spPr>
        <a:xfrm>
          <a:off x="12547111" y="16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41" name="直線コネクタ 740"/>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4" name="投資及び出資金最大値テキスト"/>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5" name="直線コネクタ 744"/>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140081</xdr:rowOff>
    </xdr:from>
    <xdr:to>
      <xdr:col>116</xdr:col>
      <xdr:colOff>63500</xdr:colOff>
      <xdr:row>36</xdr:row>
      <xdr:rowOff>59182</xdr:rowOff>
    </xdr:to>
    <xdr:cxnSp macro="">
      <xdr:nvCxnSpPr>
        <xdr:cNvPr id="746" name="直線コネクタ 745"/>
        <xdr:cNvCxnSpPr/>
      </xdr:nvCxnSpPr>
      <xdr:spPr>
        <a:xfrm flipV="1">
          <a:off x="21323300" y="5969381"/>
          <a:ext cx="838200" cy="2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157243</xdr:rowOff>
    </xdr:from>
    <xdr:ext cx="469744" cy="259045"/>
    <xdr:sp macro="" textlink="">
      <xdr:nvSpPr>
        <xdr:cNvPr id="747" name="投資及び出資金平均値テキスト"/>
        <xdr:cNvSpPr txBox="1"/>
      </xdr:nvSpPr>
      <xdr:spPr>
        <a:xfrm>
          <a:off x="22212300" y="632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8" name="フローチャート: 判断 747"/>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170688</xdr:rowOff>
    </xdr:from>
    <xdr:to>
      <xdr:col>111</xdr:col>
      <xdr:colOff>177800</xdr:colOff>
      <xdr:row>36</xdr:row>
      <xdr:rowOff>59182</xdr:rowOff>
    </xdr:to>
    <xdr:cxnSp macro="">
      <xdr:nvCxnSpPr>
        <xdr:cNvPr id="749" name="直線コネクタ 748"/>
        <xdr:cNvCxnSpPr/>
      </xdr:nvCxnSpPr>
      <xdr:spPr>
        <a:xfrm>
          <a:off x="20434300" y="6171438"/>
          <a:ext cx="88900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50" name="フローチャート: 判断 749"/>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51071</xdr:rowOff>
    </xdr:from>
    <xdr:ext cx="469744" cy="259045"/>
    <xdr:sp macro="" textlink="">
      <xdr:nvSpPr>
        <xdr:cNvPr id="751" name="テキスト ボックス 750"/>
        <xdr:cNvSpPr txBox="1"/>
      </xdr:nvSpPr>
      <xdr:spPr>
        <a:xfrm>
          <a:off x="21088428" y="63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170688</xdr:rowOff>
    </xdr:from>
    <xdr:to>
      <xdr:col>107</xdr:col>
      <xdr:colOff>50800</xdr:colOff>
      <xdr:row>36</xdr:row>
      <xdr:rowOff>34290</xdr:rowOff>
    </xdr:to>
    <xdr:cxnSp macro="">
      <xdr:nvCxnSpPr>
        <xdr:cNvPr id="752" name="直線コネクタ 751"/>
        <xdr:cNvCxnSpPr/>
      </xdr:nvCxnSpPr>
      <xdr:spPr>
        <a:xfrm flipV="1">
          <a:off x="19545300" y="617143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3" name="フローチャート: 判断 752"/>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33799</xdr:rowOff>
    </xdr:from>
    <xdr:ext cx="469744" cy="259045"/>
    <xdr:sp macro="" textlink="">
      <xdr:nvSpPr>
        <xdr:cNvPr id="754" name="テキスト ボックス 753"/>
        <xdr:cNvSpPr txBox="1"/>
      </xdr:nvSpPr>
      <xdr:spPr>
        <a:xfrm>
          <a:off x="20199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142240</xdr:rowOff>
    </xdr:from>
    <xdr:to>
      <xdr:col>102</xdr:col>
      <xdr:colOff>114300</xdr:colOff>
      <xdr:row>36</xdr:row>
      <xdr:rowOff>34290</xdr:rowOff>
    </xdr:to>
    <xdr:cxnSp macro="">
      <xdr:nvCxnSpPr>
        <xdr:cNvPr id="755" name="直線コネクタ 754"/>
        <xdr:cNvCxnSpPr/>
      </xdr:nvCxnSpPr>
      <xdr:spPr>
        <a:xfrm>
          <a:off x="18656300" y="614299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6" name="フローチャート: 判断 755"/>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36974</xdr:rowOff>
    </xdr:from>
    <xdr:ext cx="469744" cy="259045"/>
    <xdr:sp macro="" textlink="">
      <xdr:nvSpPr>
        <xdr:cNvPr id="757" name="テキスト ボックス 756"/>
        <xdr:cNvSpPr txBox="1"/>
      </xdr:nvSpPr>
      <xdr:spPr>
        <a:xfrm>
          <a:off x="19310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8" name="フローチャート: 判断 757"/>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9" name="テキスト ボックス 758"/>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89281</xdr:rowOff>
    </xdr:from>
    <xdr:to>
      <xdr:col>116</xdr:col>
      <xdr:colOff>114300</xdr:colOff>
      <xdr:row>35</xdr:row>
      <xdr:rowOff>19431</xdr:rowOff>
    </xdr:to>
    <xdr:sp macro="" textlink="">
      <xdr:nvSpPr>
        <xdr:cNvPr id="765" name="楕円 764"/>
        <xdr:cNvSpPr/>
      </xdr:nvSpPr>
      <xdr:spPr>
        <a:xfrm>
          <a:off x="22110700" y="591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112158</xdr:rowOff>
    </xdr:from>
    <xdr:ext cx="469744" cy="259045"/>
    <xdr:sp macro="" textlink="">
      <xdr:nvSpPr>
        <xdr:cNvPr id="766" name="投資及び出資金該当値テキスト"/>
        <xdr:cNvSpPr txBox="1"/>
      </xdr:nvSpPr>
      <xdr:spPr>
        <a:xfrm>
          <a:off x="22212300"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8382</xdr:rowOff>
    </xdr:from>
    <xdr:to>
      <xdr:col>112</xdr:col>
      <xdr:colOff>38100</xdr:colOff>
      <xdr:row>36</xdr:row>
      <xdr:rowOff>109982</xdr:rowOff>
    </xdr:to>
    <xdr:sp macro="" textlink="">
      <xdr:nvSpPr>
        <xdr:cNvPr id="767" name="楕円 766"/>
        <xdr:cNvSpPr/>
      </xdr:nvSpPr>
      <xdr:spPr>
        <a:xfrm>
          <a:off x="21272500" y="61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126509</xdr:rowOff>
    </xdr:from>
    <xdr:ext cx="469744" cy="259045"/>
    <xdr:sp macro="" textlink="">
      <xdr:nvSpPr>
        <xdr:cNvPr id="768" name="テキスト ボックス 767"/>
        <xdr:cNvSpPr txBox="1"/>
      </xdr:nvSpPr>
      <xdr:spPr>
        <a:xfrm>
          <a:off x="21088428" y="595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119888</xdr:rowOff>
    </xdr:from>
    <xdr:to>
      <xdr:col>107</xdr:col>
      <xdr:colOff>101600</xdr:colOff>
      <xdr:row>36</xdr:row>
      <xdr:rowOff>50038</xdr:rowOff>
    </xdr:to>
    <xdr:sp macro="" textlink="">
      <xdr:nvSpPr>
        <xdr:cNvPr id="769" name="楕円 768"/>
        <xdr:cNvSpPr/>
      </xdr:nvSpPr>
      <xdr:spPr>
        <a:xfrm>
          <a:off x="20383500" y="61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66565</xdr:rowOff>
    </xdr:from>
    <xdr:ext cx="469744" cy="259045"/>
    <xdr:sp macro="" textlink="">
      <xdr:nvSpPr>
        <xdr:cNvPr id="770" name="テキスト ボックス 769"/>
        <xdr:cNvSpPr txBox="1"/>
      </xdr:nvSpPr>
      <xdr:spPr>
        <a:xfrm>
          <a:off x="20199428" y="58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154940</xdr:rowOff>
    </xdr:from>
    <xdr:to>
      <xdr:col>102</xdr:col>
      <xdr:colOff>165100</xdr:colOff>
      <xdr:row>36</xdr:row>
      <xdr:rowOff>85090</xdr:rowOff>
    </xdr:to>
    <xdr:sp macro="" textlink="">
      <xdr:nvSpPr>
        <xdr:cNvPr id="771" name="楕円 770"/>
        <xdr:cNvSpPr/>
      </xdr:nvSpPr>
      <xdr:spPr>
        <a:xfrm>
          <a:off x="19494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101617</xdr:rowOff>
    </xdr:from>
    <xdr:ext cx="469744" cy="259045"/>
    <xdr:sp macro="" textlink="">
      <xdr:nvSpPr>
        <xdr:cNvPr id="772" name="テキスト ボックス 771"/>
        <xdr:cNvSpPr txBox="1"/>
      </xdr:nvSpPr>
      <xdr:spPr>
        <a:xfrm>
          <a:off x="19310428"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91440</xdr:rowOff>
    </xdr:from>
    <xdr:to>
      <xdr:col>98</xdr:col>
      <xdr:colOff>38100</xdr:colOff>
      <xdr:row>36</xdr:row>
      <xdr:rowOff>21590</xdr:rowOff>
    </xdr:to>
    <xdr:sp macro="" textlink="">
      <xdr:nvSpPr>
        <xdr:cNvPr id="773" name="楕円 772"/>
        <xdr:cNvSpPr/>
      </xdr:nvSpPr>
      <xdr:spPr>
        <a:xfrm>
          <a:off x="18605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38117</xdr:rowOff>
    </xdr:from>
    <xdr:ext cx="469744" cy="259045"/>
    <xdr:sp macro="" textlink="">
      <xdr:nvSpPr>
        <xdr:cNvPr id="774" name="テキスト ボックス 773"/>
        <xdr:cNvSpPr txBox="1"/>
      </xdr:nvSpPr>
      <xdr:spPr>
        <a:xfrm>
          <a:off x="18421428" y="58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8" name="直線コネクタ 797"/>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9" name="貸付金最小値テキスト"/>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800" name="直線コネクタ 799"/>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801" name="貸付金最大値テキスト"/>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2" name="直線コネクタ 801"/>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73254</xdr:rowOff>
    </xdr:from>
    <xdr:to>
      <xdr:col>116</xdr:col>
      <xdr:colOff>63500</xdr:colOff>
      <xdr:row>56</xdr:row>
      <xdr:rowOff>105829</xdr:rowOff>
    </xdr:to>
    <xdr:cxnSp macro="">
      <xdr:nvCxnSpPr>
        <xdr:cNvPr id="803" name="直線コネクタ 802"/>
        <xdr:cNvCxnSpPr/>
      </xdr:nvCxnSpPr>
      <xdr:spPr>
        <a:xfrm>
          <a:off x="21323300" y="9674454"/>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8538</xdr:rowOff>
    </xdr:from>
    <xdr:ext cx="469744" cy="259045"/>
    <xdr:sp macro="" textlink="">
      <xdr:nvSpPr>
        <xdr:cNvPr id="804" name="貸付金平均値テキスト"/>
        <xdr:cNvSpPr txBox="1"/>
      </xdr:nvSpPr>
      <xdr:spPr>
        <a:xfrm>
          <a:off x="22212300" y="978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5" name="フローチャート: 判断 804"/>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27381</xdr:rowOff>
    </xdr:from>
    <xdr:to>
      <xdr:col>111</xdr:col>
      <xdr:colOff>177800</xdr:colOff>
      <xdr:row>56</xdr:row>
      <xdr:rowOff>73254</xdr:rowOff>
    </xdr:to>
    <xdr:cxnSp macro="">
      <xdr:nvCxnSpPr>
        <xdr:cNvPr id="806" name="直線コネクタ 805"/>
        <xdr:cNvCxnSpPr/>
      </xdr:nvCxnSpPr>
      <xdr:spPr>
        <a:xfrm>
          <a:off x="20434300" y="9628581"/>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7" name="フローチャート: 判断 806"/>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127563</xdr:rowOff>
    </xdr:from>
    <xdr:ext cx="469744" cy="259045"/>
    <xdr:sp macro="" textlink="">
      <xdr:nvSpPr>
        <xdr:cNvPr id="808" name="テキスト ボックス 807"/>
        <xdr:cNvSpPr txBox="1"/>
      </xdr:nvSpPr>
      <xdr:spPr>
        <a:xfrm>
          <a:off x="21088428" y="99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4597</xdr:rowOff>
    </xdr:from>
    <xdr:to>
      <xdr:col>107</xdr:col>
      <xdr:colOff>50800</xdr:colOff>
      <xdr:row>56</xdr:row>
      <xdr:rowOff>27381</xdr:rowOff>
    </xdr:to>
    <xdr:cxnSp macro="">
      <xdr:nvCxnSpPr>
        <xdr:cNvPr id="809" name="直線コネクタ 808"/>
        <xdr:cNvCxnSpPr/>
      </xdr:nvCxnSpPr>
      <xdr:spPr>
        <a:xfrm>
          <a:off x="19545300" y="9605797"/>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10" name="フローチャート: 判断 809"/>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118076</xdr:rowOff>
    </xdr:from>
    <xdr:ext cx="469744" cy="259045"/>
    <xdr:sp macro="" textlink="">
      <xdr:nvSpPr>
        <xdr:cNvPr id="811" name="テキスト ボックス 810"/>
        <xdr:cNvSpPr txBox="1"/>
      </xdr:nvSpPr>
      <xdr:spPr>
        <a:xfrm>
          <a:off x="20199428" y="9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31610</xdr:rowOff>
    </xdr:from>
    <xdr:to>
      <xdr:col>102</xdr:col>
      <xdr:colOff>114300</xdr:colOff>
      <xdr:row>56</xdr:row>
      <xdr:rowOff>4597</xdr:rowOff>
    </xdr:to>
    <xdr:cxnSp macro="">
      <xdr:nvCxnSpPr>
        <xdr:cNvPr id="812" name="直線コネクタ 811"/>
        <xdr:cNvCxnSpPr/>
      </xdr:nvCxnSpPr>
      <xdr:spPr>
        <a:xfrm>
          <a:off x="18656300" y="9461360"/>
          <a:ext cx="889000" cy="14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3" name="フローチャート: 判断 812"/>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93616</xdr:rowOff>
    </xdr:from>
    <xdr:ext cx="469744" cy="259045"/>
    <xdr:sp macro="" textlink="">
      <xdr:nvSpPr>
        <xdr:cNvPr id="814" name="テキスト ボックス 813"/>
        <xdr:cNvSpPr txBox="1"/>
      </xdr:nvSpPr>
      <xdr:spPr>
        <a:xfrm>
          <a:off x="19310428" y="98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5" name="フローチャート: 判断 814"/>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95331</xdr:rowOff>
    </xdr:from>
    <xdr:ext cx="469744" cy="259045"/>
    <xdr:sp macro="" textlink="">
      <xdr:nvSpPr>
        <xdr:cNvPr id="816" name="テキスト ボックス 815"/>
        <xdr:cNvSpPr txBox="1"/>
      </xdr:nvSpPr>
      <xdr:spPr>
        <a:xfrm>
          <a:off x="18421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55029</xdr:rowOff>
    </xdr:from>
    <xdr:to>
      <xdr:col>116</xdr:col>
      <xdr:colOff>114300</xdr:colOff>
      <xdr:row>56</xdr:row>
      <xdr:rowOff>156629</xdr:rowOff>
    </xdr:to>
    <xdr:sp macro="" textlink="">
      <xdr:nvSpPr>
        <xdr:cNvPr id="822" name="楕円 821"/>
        <xdr:cNvSpPr/>
      </xdr:nvSpPr>
      <xdr:spPr>
        <a:xfrm>
          <a:off x="22110700" y="965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77906</xdr:rowOff>
    </xdr:from>
    <xdr:ext cx="534377" cy="259045"/>
    <xdr:sp macro="" textlink="">
      <xdr:nvSpPr>
        <xdr:cNvPr id="823" name="貸付金該当値テキスト"/>
        <xdr:cNvSpPr txBox="1"/>
      </xdr:nvSpPr>
      <xdr:spPr>
        <a:xfrm>
          <a:off x="22212300" y="95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22454</xdr:rowOff>
    </xdr:from>
    <xdr:to>
      <xdr:col>112</xdr:col>
      <xdr:colOff>38100</xdr:colOff>
      <xdr:row>56</xdr:row>
      <xdr:rowOff>124054</xdr:rowOff>
    </xdr:to>
    <xdr:sp macro="" textlink="">
      <xdr:nvSpPr>
        <xdr:cNvPr id="824" name="楕円 823"/>
        <xdr:cNvSpPr/>
      </xdr:nvSpPr>
      <xdr:spPr>
        <a:xfrm>
          <a:off x="21272500" y="96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140581</xdr:rowOff>
    </xdr:from>
    <xdr:ext cx="534377" cy="259045"/>
    <xdr:sp macro="" textlink="">
      <xdr:nvSpPr>
        <xdr:cNvPr id="825" name="テキスト ボックス 824"/>
        <xdr:cNvSpPr txBox="1"/>
      </xdr:nvSpPr>
      <xdr:spPr>
        <a:xfrm>
          <a:off x="21056111" y="93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148031</xdr:rowOff>
    </xdr:from>
    <xdr:to>
      <xdr:col>107</xdr:col>
      <xdr:colOff>101600</xdr:colOff>
      <xdr:row>56</xdr:row>
      <xdr:rowOff>78181</xdr:rowOff>
    </xdr:to>
    <xdr:sp macro="" textlink="">
      <xdr:nvSpPr>
        <xdr:cNvPr id="826" name="楕円 825"/>
        <xdr:cNvSpPr/>
      </xdr:nvSpPr>
      <xdr:spPr>
        <a:xfrm>
          <a:off x="20383500" y="957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94708</xdr:rowOff>
    </xdr:from>
    <xdr:ext cx="534377" cy="259045"/>
    <xdr:sp macro="" textlink="">
      <xdr:nvSpPr>
        <xdr:cNvPr id="827" name="テキスト ボックス 826"/>
        <xdr:cNvSpPr txBox="1"/>
      </xdr:nvSpPr>
      <xdr:spPr>
        <a:xfrm>
          <a:off x="20167111" y="93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125247</xdr:rowOff>
    </xdr:from>
    <xdr:to>
      <xdr:col>102</xdr:col>
      <xdr:colOff>165100</xdr:colOff>
      <xdr:row>56</xdr:row>
      <xdr:rowOff>55397</xdr:rowOff>
    </xdr:to>
    <xdr:sp macro="" textlink="">
      <xdr:nvSpPr>
        <xdr:cNvPr id="828" name="楕円 827"/>
        <xdr:cNvSpPr/>
      </xdr:nvSpPr>
      <xdr:spPr>
        <a:xfrm>
          <a:off x="19494500" y="95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71924</xdr:rowOff>
    </xdr:from>
    <xdr:ext cx="534377" cy="259045"/>
    <xdr:sp macro="" textlink="">
      <xdr:nvSpPr>
        <xdr:cNvPr id="829" name="テキスト ボックス 828"/>
        <xdr:cNvSpPr txBox="1"/>
      </xdr:nvSpPr>
      <xdr:spPr>
        <a:xfrm>
          <a:off x="19278111" y="93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152260</xdr:rowOff>
    </xdr:from>
    <xdr:to>
      <xdr:col>98</xdr:col>
      <xdr:colOff>38100</xdr:colOff>
      <xdr:row>55</xdr:row>
      <xdr:rowOff>82410</xdr:rowOff>
    </xdr:to>
    <xdr:sp macro="" textlink="">
      <xdr:nvSpPr>
        <xdr:cNvPr id="830" name="楕円 829"/>
        <xdr:cNvSpPr/>
      </xdr:nvSpPr>
      <xdr:spPr>
        <a:xfrm>
          <a:off x="18605500" y="94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98937</xdr:rowOff>
    </xdr:from>
    <xdr:ext cx="534377" cy="259045"/>
    <xdr:sp macro="" textlink="">
      <xdr:nvSpPr>
        <xdr:cNvPr id="831" name="テキスト ボックス 830"/>
        <xdr:cNvSpPr txBox="1"/>
      </xdr:nvSpPr>
      <xdr:spPr>
        <a:xfrm>
          <a:off x="18389111" y="91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6" name="直線コネクタ 855"/>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7" name="繰出金最小値テキスト"/>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8" name="直線コネクタ 857"/>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9" name="繰出金最大値テキスト"/>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60" name="直線コネクタ 859"/>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59957</xdr:rowOff>
    </xdr:from>
    <xdr:to>
      <xdr:col>116</xdr:col>
      <xdr:colOff>63500</xdr:colOff>
      <xdr:row>74</xdr:row>
      <xdr:rowOff>63538</xdr:rowOff>
    </xdr:to>
    <xdr:cxnSp macro="">
      <xdr:nvCxnSpPr>
        <xdr:cNvPr id="861" name="直線コネクタ 860"/>
        <xdr:cNvCxnSpPr/>
      </xdr:nvCxnSpPr>
      <xdr:spPr>
        <a:xfrm>
          <a:off x="21323300" y="12747257"/>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2" name="繰出金平均値テキスト"/>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3" name="フローチャート: 判断 862"/>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59957</xdr:rowOff>
    </xdr:from>
    <xdr:to>
      <xdr:col>111</xdr:col>
      <xdr:colOff>177800</xdr:colOff>
      <xdr:row>74</xdr:row>
      <xdr:rowOff>98323</xdr:rowOff>
    </xdr:to>
    <xdr:cxnSp macro="">
      <xdr:nvCxnSpPr>
        <xdr:cNvPr id="864" name="直線コネクタ 863"/>
        <xdr:cNvCxnSpPr/>
      </xdr:nvCxnSpPr>
      <xdr:spPr>
        <a:xfrm flipV="1">
          <a:off x="20434300" y="12747257"/>
          <a:ext cx="8890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5" name="フローチャート: 判断 864"/>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6" name="テキスト ボックス 865"/>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98323</xdr:rowOff>
    </xdr:from>
    <xdr:to>
      <xdr:col>107</xdr:col>
      <xdr:colOff>50800</xdr:colOff>
      <xdr:row>74</xdr:row>
      <xdr:rowOff>135319</xdr:rowOff>
    </xdr:to>
    <xdr:cxnSp macro="">
      <xdr:nvCxnSpPr>
        <xdr:cNvPr id="867" name="直線コネクタ 866"/>
        <xdr:cNvCxnSpPr/>
      </xdr:nvCxnSpPr>
      <xdr:spPr>
        <a:xfrm flipV="1">
          <a:off x="19545300" y="12785623"/>
          <a:ext cx="8890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8" name="フローチャート: 判断 867"/>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69" name="テキスト ボックス 868"/>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135319</xdr:rowOff>
    </xdr:from>
    <xdr:to>
      <xdr:col>102</xdr:col>
      <xdr:colOff>114300</xdr:colOff>
      <xdr:row>74</xdr:row>
      <xdr:rowOff>152044</xdr:rowOff>
    </xdr:to>
    <xdr:cxnSp macro="">
      <xdr:nvCxnSpPr>
        <xdr:cNvPr id="870" name="直線コネクタ 869"/>
        <xdr:cNvCxnSpPr/>
      </xdr:nvCxnSpPr>
      <xdr:spPr>
        <a:xfrm flipV="1">
          <a:off x="18656300" y="12822619"/>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71" name="フローチャート: 判断 870"/>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72" name="テキスト ボックス 871"/>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3" name="フローチャート: 判断 872"/>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4" name="テキスト ボックス 873"/>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12738</xdr:rowOff>
    </xdr:from>
    <xdr:to>
      <xdr:col>116</xdr:col>
      <xdr:colOff>114300</xdr:colOff>
      <xdr:row>74</xdr:row>
      <xdr:rowOff>114338</xdr:rowOff>
    </xdr:to>
    <xdr:sp macro="" textlink="">
      <xdr:nvSpPr>
        <xdr:cNvPr id="880" name="楕円 879"/>
        <xdr:cNvSpPr/>
      </xdr:nvSpPr>
      <xdr:spPr>
        <a:xfrm>
          <a:off x="22110700" y="127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35615</xdr:rowOff>
    </xdr:from>
    <xdr:ext cx="534377" cy="259045"/>
    <xdr:sp macro="" textlink="">
      <xdr:nvSpPr>
        <xdr:cNvPr id="881" name="繰出金該当値テキスト"/>
        <xdr:cNvSpPr txBox="1"/>
      </xdr:nvSpPr>
      <xdr:spPr>
        <a:xfrm>
          <a:off x="22212300" y="1255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9157</xdr:rowOff>
    </xdr:from>
    <xdr:to>
      <xdr:col>112</xdr:col>
      <xdr:colOff>38100</xdr:colOff>
      <xdr:row>74</xdr:row>
      <xdr:rowOff>110757</xdr:rowOff>
    </xdr:to>
    <xdr:sp macro="" textlink="">
      <xdr:nvSpPr>
        <xdr:cNvPr id="882" name="楕円 881"/>
        <xdr:cNvSpPr/>
      </xdr:nvSpPr>
      <xdr:spPr>
        <a:xfrm>
          <a:off x="21272500" y="126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127284</xdr:rowOff>
    </xdr:from>
    <xdr:ext cx="534377" cy="259045"/>
    <xdr:sp macro="" textlink="">
      <xdr:nvSpPr>
        <xdr:cNvPr id="883" name="テキスト ボックス 882"/>
        <xdr:cNvSpPr txBox="1"/>
      </xdr:nvSpPr>
      <xdr:spPr>
        <a:xfrm>
          <a:off x="21056111" y="1247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47523</xdr:rowOff>
    </xdr:from>
    <xdr:to>
      <xdr:col>107</xdr:col>
      <xdr:colOff>101600</xdr:colOff>
      <xdr:row>74</xdr:row>
      <xdr:rowOff>149123</xdr:rowOff>
    </xdr:to>
    <xdr:sp macro="" textlink="">
      <xdr:nvSpPr>
        <xdr:cNvPr id="884" name="楕円 883"/>
        <xdr:cNvSpPr/>
      </xdr:nvSpPr>
      <xdr:spPr>
        <a:xfrm>
          <a:off x="20383500" y="127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165650</xdr:rowOff>
    </xdr:from>
    <xdr:ext cx="534377" cy="259045"/>
    <xdr:sp macro="" textlink="">
      <xdr:nvSpPr>
        <xdr:cNvPr id="885" name="テキスト ボックス 884"/>
        <xdr:cNvSpPr txBox="1"/>
      </xdr:nvSpPr>
      <xdr:spPr>
        <a:xfrm>
          <a:off x="20167111" y="125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84519</xdr:rowOff>
    </xdr:from>
    <xdr:to>
      <xdr:col>102</xdr:col>
      <xdr:colOff>165100</xdr:colOff>
      <xdr:row>75</xdr:row>
      <xdr:rowOff>14669</xdr:rowOff>
    </xdr:to>
    <xdr:sp macro="" textlink="">
      <xdr:nvSpPr>
        <xdr:cNvPr id="886" name="楕円 885"/>
        <xdr:cNvSpPr/>
      </xdr:nvSpPr>
      <xdr:spPr>
        <a:xfrm>
          <a:off x="19494500" y="127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31196</xdr:rowOff>
    </xdr:from>
    <xdr:ext cx="534377" cy="259045"/>
    <xdr:sp macro="" textlink="">
      <xdr:nvSpPr>
        <xdr:cNvPr id="887" name="テキスト ボックス 886"/>
        <xdr:cNvSpPr txBox="1"/>
      </xdr:nvSpPr>
      <xdr:spPr>
        <a:xfrm>
          <a:off x="19278111" y="125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101244</xdr:rowOff>
    </xdr:from>
    <xdr:to>
      <xdr:col>98</xdr:col>
      <xdr:colOff>38100</xdr:colOff>
      <xdr:row>75</xdr:row>
      <xdr:rowOff>31394</xdr:rowOff>
    </xdr:to>
    <xdr:sp macro="" textlink="">
      <xdr:nvSpPr>
        <xdr:cNvPr id="888" name="楕円 887"/>
        <xdr:cNvSpPr/>
      </xdr:nvSpPr>
      <xdr:spPr>
        <a:xfrm>
          <a:off x="18605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47921</xdr:rowOff>
    </xdr:from>
    <xdr:ext cx="534377" cy="259045"/>
    <xdr:sp macro="" textlink="">
      <xdr:nvSpPr>
        <xdr:cNvPr id="889" name="テキスト ボックス 888"/>
        <xdr:cNvSpPr txBox="1"/>
      </xdr:nvSpPr>
      <xdr:spPr>
        <a:xfrm>
          <a:off x="18389111" y="125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扶助費については類似団体の平均値を下回る。一方で、公債費については、北陸新幹線開業に合わせた都市基盤整備等の元利償還金や繰上償還実施のための償還金により、公債費は類似団体よりも高い水準。</a:t>
          </a:r>
        </a:p>
        <a:p>
          <a:r>
            <a:rPr kumimoji="1" lang="ja-JP" altLang="en-US" sz="1300">
              <a:latin typeface="ＭＳ Ｐゴシック" panose="020B0600070205080204" pitchFamily="50" charset="-128"/>
              <a:ea typeface="ＭＳ Ｐゴシック" panose="020B0600070205080204" pitchFamily="50" charset="-128"/>
            </a:rPr>
            <a:t>○物件費については、類似団体の平均を下回っている状況であるが、令和６年能登半島地震に係る公費解体事業や、物価・エネルギー価格の高騰等により、昨年度よりも増加。</a:t>
          </a:r>
        </a:p>
        <a:p>
          <a:r>
            <a:rPr kumimoji="1" lang="ja-JP" altLang="en-US" sz="1300">
              <a:latin typeface="ＭＳ Ｐゴシック" panose="020B0600070205080204" pitchFamily="50" charset="-128"/>
              <a:ea typeface="ＭＳ Ｐゴシック" panose="020B0600070205080204" pitchFamily="50" charset="-128"/>
            </a:rPr>
            <a:t>○維持補修費については、昨年度から増加しているが、大雪の影響で除雪対策事業費が増加したことが主な要因。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○災害復旧事業費については、令和６年能登半島地震の発生による復旧関連費用等により、類似団体の平均値を上回った。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うち、新規整備については、学校再編に伴う新たな校舎整備に加え、消防本部・高岡消防署庁舎改築事業や指令システム・消防救急デジタル無線設備改修事業費の事業進捗により、類似団体の平均を上回っ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○公債費については、北陸新幹線開業に合わせた都市基盤整備等の元利償還金や繰上償還実施のための償還金により、類似団体よりも高い水準が続いている。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行財政改革推進プラン」に基づき、財源確保や事務事業の見直しを進めていくとともに、公共施設再編計画に掲げた公共施設の再編に取り組み、公共施設等の管理コストの縮減等に取り組むことで、各種事業の効率化や選択と集中を図り、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162,672
158,304
209.58
81,899,832
79,695,413
1,179,218
41,189,181
84,702,016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21590</xdr:rowOff>
    </xdr:from>
    <xdr:to>
      <xdr:col>24</xdr:col>
      <xdr:colOff>63500</xdr:colOff>
      <xdr:row>31</xdr:row>
      <xdr:rowOff>59690</xdr:rowOff>
    </xdr:to>
    <xdr:cxnSp macro="">
      <xdr:nvCxnSpPr>
        <xdr:cNvPr id="61" name="直線コネクタ 60"/>
        <xdr:cNvCxnSpPr/>
      </xdr:nvCxnSpPr>
      <xdr:spPr>
        <a:xfrm>
          <a:off x="3797300" y="5336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130192</xdr:rowOff>
    </xdr:from>
    <xdr:ext cx="469744" cy="259045"/>
    <xdr:sp macro="" textlink="">
      <xdr:nvSpPr>
        <xdr:cNvPr id="62" name="議会費平均値テキスト"/>
        <xdr:cNvSpPr txBox="1"/>
      </xdr:nvSpPr>
      <xdr:spPr>
        <a:xfrm>
          <a:off x="4686300" y="5616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137795</xdr:rowOff>
    </xdr:from>
    <xdr:to>
      <xdr:col>19</xdr:col>
      <xdr:colOff>177800</xdr:colOff>
      <xdr:row>31</xdr:row>
      <xdr:rowOff>21590</xdr:rowOff>
    </xdr:to>
    <xdr:cxnSp macro="">
      <xdr:nvCxnSpPr>
        <xdr:cNvPr id="64" name="直線コネクタ 63"/>
        <xdr:cNvCxnSpPr/>
      </xdr:nvCxnSpPr>
      <xdr:spPr>
        <a:xfrm>
          <a:off x="2908300" y="52812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166387</xdr:rowOff>
    </xdr:from>
    <xdr:ext cx="469744" cy="259045"/>
    <xdr:sp macro="" textlink="">
      <xdr:nvSpPr>
        <xdr:cNvPr id="66" name="テキスト ボックス 65"/>
        <xdr:cNvSpPr txBox="1"/>
      </xdr:nvSpPr>
      <xdr:spPr>
        <a:xfrm>
          <a:off x="3562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137795</xdr:rowOff>
    </xdr:from>
    <xdr:to>
      <xdr:col>15</xdr:col>
      <xdr:colOff>50800</xdr:colOff>
      <xdr:row>32</xdr:row>
      <xdr:rowOff>95885</xdr:rowOff>
    </xdr:to>
    <xdr:cxnSp macro="">
      <xdr:nvCxnSpPr>
        <xdr:cNvPr id="67" name="直線コネクタ 66"/>
        <xdr:cNvCxnSpPr/>
      </xdr:nvCxnSpPr>
      <xdr:spPr>
        <a:xfrm flipV="1">
          <a:off x="2019300" y="5281295"/>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4462</xdr:rowOff>
    </xdr:from>
    <xdr:ext cx="469744" cy="259045"/>
    <xdr:sp macro="" textlink="">
      <xdr:nvSpPr>
        <xdr:cNvPr id="69" name="テキスト ボックス 68"/>
        <xdr:cNvSpPr txBox="1"/>
      </xdr:nvSpPr>
      <xdr:spPr>
        <a:xfrm>
          <a:off x="2673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158750</xdr:rowOff>
    </xdr:from>
    <xdr:to>
      <xdr:col>10</xdr:col>
      <xdr:colOff>114300</xdr:colOff>
      <xdr:row>32</xdr:row>
      <xdr:rowOff>95885</xdr:rowOff>
    </xdr:to>
    <xdr:cxnSp macro="">
      <xdr:nvCxnSpPr>
        <xdr:cNvPr id="70" name="直線コネクタ 69"/>
        <xdr:cNvCxnSpPr/>
      </xdr:nvCxnSpPr>
      <xdr:spPr>
        <a:xfrm>
          <a:off x="1130300" y="54737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2" name="テキスト ボックス 71"/>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8890</xdr:rowOff>
    </xdr:from>
    <xdr:to>
      <xdr:col>24</xdr:col>
      <xdr:colOff>114300</xdr:colOff>
      <xdr:row>31</xdr:row>
      <xdr:rowOff>110490</xdr:rowOff>
    </xdr:to>
    <xdr:sp macro="" textlink="">
      <xdr:nvSpPr>
        <xdr:cNvPr id="80" name="楕円 79"/>
        <xdr:cNvSpPr/>
      </xdr:nvSpPr>
      <xdr:spPr>
        <a:xfrm>
          <a:off x="45847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31767</xdr:rowOff>
    </xdr:from>
    <xdr:ext cx="469744" cy="259045"/>
    <xdr:sp macro="" textlink="">
      <xdr:nvSpPr>
        <xdr:cNvPr id="81" name="議会費該当値テキスト"/>
        <xdr:cNvSpPr txBox="1"/>
      </xdr:nvSpPr>
      <xdr:spPr>
        <a:xfrm>
          <a:off x="4686300" y="517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142240</xdr:rowOff>
    </xdr:from>
    <xdr:to>
      <xdr:col>20</xdr:col>
      <xdr:colOff>38100</xdr:colOff>
      <xdr:row>31</xdr:row>
      <xdr:rowOff>72390</xdr:rowOff>
    </xdr:to>
    <xdr:sp macro="" textlink="">
      <xdr:nvSpPr>
        <xdr:cNvPr id="82" name="楕円 81"/>
        <xdr:cNvSpPr/>
      </xdr:nvSpPr>
      <xdr:spPr>
        <a:xfrm>
          <a:off x="3746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88917</xdr:rowOff>
    </xdr:from>
    <xdr:ext cx="469744" cy="259045"/>
    <xdr:sp macro="" textlink="">
      <xdr:nvSpPr>
        <xdr:cNvPr id="83" name="テキスト ボックス 82"/>
        <xdr:cNvSpPr txBox="1"/>
      </xdr:nvSpPr>
      <xdr:spPr>
        <a:xfrm>
          <a:off x="3562428" y="506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86995</xdr:rowOff>
    </xdr:from>
    <xdr:to>
      <xdr:col>15</xdr:col>
      <xdr:colOff>101600</xdr:colOff>
      <xdr:row>31</xdr:row>
      <xdr:rowOff>17145</xdr:rowOff>
    </xdr:to>
    <xdr:sp macro="" textlink="">
      <xdr:nvSpPr>
        <xdr:cNvPr id="84" name="楕円 83"/>
        <xdr:cNvSpPr/>
      </xdr:nvSpPr>
      <xdr:spPr>
        <a:xfrm>
          <a:off x="2857500" y="52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33672</xdr:rowOff>
    </xdr:from>
    <xdr:ext cx="469744" cy="259045"/>
    <xdr:sp macro="" textlink="">
      <xdr:nvSpPr>
        <xdr:cNvPr id="85" name="テキスト ボックス 84"/>
        <xdr:cNvSpPr txBox="1"/>
      </xdr:nvSpPr>
      <xdr:spPr>
        <a:xfrm>
          <a:off x="2673428" y="50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45085</xdr:rowOff>
    </xdr:from>
    <xdr:to>
      <xdr:col>10</xdr:col>
      <xdr:colOff>165100</xdr:colOff>
      <xdr:row>32</xdr:row>
      <xdr:rowOff>146685</xdr:rowOff>
    </xdr:to>
    <xdr:sp macro="" textlink="">
      <xdr:nvSpPr>
        <xdr:cNvPr id="86" name="楕円 85"/>
        <xdr:cNvSpPr/>
      </xdr:nvSpPr>
      <xdr:spPr>
        <a:xfrm>
          <a:off x="19685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163212</xdr:rowOff>
    </xdr:from>
    <xdr:ext cx="469744" cy="259045"/>
    <xdr:sp macro="" textlink="">
      <xdr:nvSpPr>
        <xdr:cNvPr id="87" name="テキスト ボックス 86"/>
        <xdr:cNvSpPr txBox="1"/>
      </xdr:nvSpPr>
      <xdr:spPr>
        <a:xfrm>
          <a:off x="1784428" y="53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107950</xdr:rowOff>
    </xdr:from>
    <xdr:to>
      <xdr:col>6</xdr:col>
      <xdr:colOff>38100</xdr:colOff>
      <xdr:row>32</xdr:row>
      <xdr:rowOff>38100</xdr:rowOff>
    </xdr:to>
    <xdr:sp macro="" textlink="">
      <xdr:nvSpPr>
        <xdr:cNvPr id="88" name="楕円 87"/>
        <xdr:cNvSpPr/>
      </xdr:nvSpPr>
      <xdr:spPr>
        <a:xfrm>
          <a:off x="107950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54627</xdr:rowOff>
    </xdr:from>
    <xdr:ext cx="469744" cy="259045"/>
    <xdr:sp macro="" textlink="">
      <xdr:nvSpPr>
        <xdr:cNvPr id="89" name="テキスト ボックス 88"/>
        <xdr:cNvSpPr txBox="1"/>
      </xdr:nvSpPr>
      <xdr:spPr>
        <a:xfrm>
          <a:off x="895428" y="51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95504</xdr:rowOff>
    </xdr:from>
    <xdr:to>
      <xdr:col>24</xdr:col>
      <xdr:colOff>63500</xdr:colOff>
      <xdr:row>57</xdr:row>
      <xdr:rowOff>139281</xdr:rowOff>
    </xdr:to>
    <xdr:cxnSp macro="">
      <xdr:nvCxnSpPr>
        <xdr:cNvPr id="119" name="直線コネクタ 118"/>
        <xdr:cNvCxnSpPr/>
      </xdr:nvCxnSpPr>
      <xdr:spPr>
        <a:xfrm flipV="1">
          <a:off x="3797300" y="9868154"/>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139281</xdr:rowOff>
    </xdr:from>
    <xdr:to>
      <xdr:col>19</xdr:col>
      <xdr:colOff>177800</xdr:colOff>
      <xdr:row>58</xdr:row>
      <xdr:rowOff>42914</xdr:rowOff>
    </xdr:to>
    <xdr:cxnSp macro="">
      <xdr:nvCxnSpPr>
        <xdr:cNvPr id="122" name="直線コネクタ 121"/>
        <xdr:cNvCxnSpPr/>
      </xdr:nvCxnSpPr>
      <xdr:spPr>
        <a:xfrm flipV="1">
          <a:off x="2908300" y="9911931"/>
          <a:ext cx="8890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160236</xdr:rowOff>
    </xdr:from>
    <xdr:to>
      <xdr:col>15</xdr:col>
      <xdr:colOff>50800</xdr:colOff>
      <xdr:row>58</xdr:row>
      <xdr:rowOff>42914</xdr:rowOff>
    </xdr:to>
    <xdr:cxnSp macro="">
      <xdr:nvCxnSpPr>
        <xdr:cNvPr id="125" name="直線コネクタ 124"/>
        <xdr:cNvCxnSpPr/>
      </xdr:nvCxnSpPr>
      <xdr:spPr>
        <a:xfrm>
          <a:off x="2019300" y="9932886"/>
          <a:ext cx="889000" cy="5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166082</xdr:rowOff>
    </xdr:from>
    <xdr:ext cx="534377" cy="259045"/>
    <xdr:sp macro="" textlink="">
      <xdr:nvSpPr>
        <xdr:cNvPr id="127" name="テキスト ボックス 126"/>
        <xdr:cNvSpPr txBox="1"/>
      </xdr:nvSpPr>
      <xdr:spPr>
        <a:xfrm>
          <a:off x="2641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55766</xdr:rowOff>
    </xdr:from>
    <xdr:to>
      <xdr:col>10</xdr:col>
      <xdr:colOff>114300</xdr:colOff>
      <xdr:row>57</xdr:row>
      <xdr:rowOff>160236</xdr:rowOff>
    </xdr:to>
    <xdr:cxnSp macro="">
      <xdr:nvCxnSpPr>
        <xdr:cNvPr id="128" name="直線コネクタ 127"/>
        <xdr:cNvCxnSpPr/>
      </xdr:nvCxnSpPr>
      <xdr:spPr>
        <a:xfrm>
          <a:off x="1130300" y="8628266"/>
          <a:ext cx="889000" cy="13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0" name="テキスト ボックス 129"/>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44704</xdr:rowOff>
    </xdr:from>
    <xdr:to>
      <xdr:col>24</xdr:col>
      <xdr:colOff>114300</xdr:colOff>
      <xdr:row>57</xdr:row>
      <xdr:rowOff>146304</xdr:rowOff>
    </xdr:to>
    <xdr:sp macro="" textlink="">
      <xdr:nvSpPr>
        <xdr:cNvPr id="138" name="楕円 137"/>
        <xdr:cNvSpPr/>
      </xdr:nvSpPr>
      <xdr:spPr>
        <a:xfrm>
          <a:off x="4584700" y="98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131081</xdr:rowOff>
    </xdr:from>
    <xdr:ext cx="534377" cy="259045"/>
    <xdr:sp macro="" textlink="">
      <xdr:nvSpPr>
        <xdr:cNvPr id="139" name="総務費該当値テキスト"/>
        <xdr:cNvSpPr txBox="1"/>
      </xdr:nvSpPr>
      <xdr:spPr>
        <a:xfrm>
          <a:off x="4686300" y="97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88481</xdr:rowOff>
    </xdr:from>
    <xdr:to>
      <xdr:col>20</xdr:col>
      <xdr:colOff>38100</xdr:colOff>
      <xdr:row>58</xdr:row>
      <xdr:rowOff>18631</xdr:rowOff>
    </xdr:to>
    <xdr:sp macro="" textlink="">
      <xdr:nvSpPr>
        <xdr:cNvPr id="140" name="楕円 139"/>
        <xdr:cNvSpPr/>
      </xdr:nvSpPr>
      <xdr:spPr>
        <a:xfrm>
          <a:off x="3746500" y="98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9758</xdr:rowOff>
    </xdr:from>
    <xdr:ext cx="534377" cy="259045"/>
    <xdr:sp macro="" textlink="">
      <xdr:nvSpPr>
        <xdr:cNvPr id="141" name="テキスト ボックス 140"/>
        <xdr:cNvSpPr txBox="1"/>
      </xdr:nvSpPr>
      <xdr:spPr>
        <a:xfrm>
          <a:off x="3530111" y="99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163564</xdr:rowOff>
    </xdr:from>
    <xdr:to>
      <xdr:col>15</xdr:col>
      <xdr:colOff>101600</xdr:colOff>
      <xdr:row>58</xdr:row>
      <xdr:rowOff>93714</xdr:rowOff>
    </xdr:to>
    <xdr:sp macro="" textlink="">
      <xdr:nvSpPr>
        <xdr:cNvPr id="142" name="楕円 141"/>
        <xdr:cNvSpPr/>
      </xdr:nvSpPr>
      <xdr:spPr>
        <a:xfrm>
          <a:off x="2857500" y="9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84841</xdr:rowOff>
    </xdr:from>
    <xdr:ext cx="534377" cy="259045"/>
    <xdr:sp macro="" textlink="">
      <xdr:nvSpPr>
        <xdr:cNvPr id="143" name="テキスト ボックス 142"/>
        <xdr:cNvSpPr txBox="1"/>
      </xdr:nvSpPr>
      <xdr:spPr>
        <a:xfrm>
          <a:off x="2641111" y="100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109436</xdr:rowOff>
    </xdr:from>
    <xdr:to>
      <xdr:col>10</xdr:col>
      <xdr:colOff>165100</xdr:colOff>
      <xdr:row>58</xdr:row>
      <xdr:rowOff>39586</xdr:rowOff>
    </xdr:to>
    <xdr:sp macro="" textlink="">
      <xdr:nvSpPr>
        <xdr:cNvPr id="144" name="楕円 143"/>
        <xdr:cNvSpPr/>
      </xdr:nvSpPr>
      <xdr:spPr>
        <a:xfrm>
          <a:off x="1968500" y="98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30713</xdr:rowOff>
    </xdr:from>
    <xdr:ext cx="534377" cy="259045"/>
    <xdr:sp macro="" textlink="">
      <xdr:nvSpPr>
        <xdr:cNvPr id="145" name="テキスト ボックス 144"/>
        <xdr:cNvSpPr txBox="1"/>
      </xdr:nvSpPr>
      <xdr:spPr>
        <a:xfrm>
          <a:off x="1752111" y="99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4966</xdr:rowOff>
    </xdr:from>
    <xdr:to>
      <xdr:col>6</xdr:col>
      <xdr:colOff>38100</xdr:colOff>
      <xdr:row>50</xdr:row>
      <xdr:rowOff>106566</xdr:rowOff>
    </xdr:to>
    <xdr:sp macro="" textlink="">
      <xdr:nvSpPr>
        <xdr:cNvPr id="146" name="楕円 145"/>
        <xdr:cNvSpPr/>
      </xdr:nvSpPr>
      <xdr:spPr>
        <a:xfrm>
          <a:off x="1079500" y="85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97693</xdr:rowOff>
    </xdr:from>
    <xdr:ext cx="599010" cy="259045"/>
    <xdr:sp macro="" textlink="">
      <xdr:nvSpPr>
        <xdr:cNvPr id="147" name="テキスト ボックス 146"/>
        <xdr:cNvSpPr txBox="1"/>
      </xdr:nvSpPr>
      <xdr:spPr>
        <a:xfrm>
          <a:off x="830795" y="867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2" name="直線コネクタ 171"/>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3" name="民生費最小値テキスト"/>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4" name="直線コネクタ 173"/>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5" name="民生費最大値テキスト"/>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6" name="直線コネクタ 175"/>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33420</xdr:rowOff>
    </xdr:from>
    <xdr:to>
      <xdr:col>24</xdr:col>
      <xdr:colOff>63500</xdr:colOff>
      <xdr:row>77</xdr:row>
      <xdr:rowOff>94590</xdr:rowOff>
    </xdr:to>
    <xdr:cxnSp macro="">
      <xdr:nvCxnSpPr>
        <xdr:cNvPr id="177" name="直線コネクタ 176"/>
        <xdr:cNvCxnSpPr/>
      </xdr:nvCxnSpPr>
      <xdr:spPr>
        <a:xfrm flipV="1">
          <a:off x="3797300" y="13063620"/>
          <a:ext cx="838200" cy="23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65885</xdr:rowOff>
    </xdr:from>
    <xdr:ext cx="599010" cy="259045"/>
    <xdr:sp macro="" textlink="">
      <xdr:nvSpPr>
        <xdr:cNvPr id="178" name="民生費平均値テキスト"/>
        <xdr:cNvSpPr txBox="1"/>
      </xdr:nvSpPr>
      <xdr:spPr>
        <a:xfrm>
          <a:off x="4686300" y="12581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79" name="フローチャート: 判断 178"/>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94590</xdr:rowOff>
    </xdr:from>
    <xdr:to>
      <xdr:col>19</xdr:col>
      <xdr:colOff>177800</xdr:colOff>
      <xdr:row>78</xdr:row>
      <xdr:rowOff>80017</xdr:rowOff>
    </xdr:to>
    <xdr:cxnSp macro="">
      <xdr:nvCxnSpPr>
        <xdr:cNvPr id="180" name="直線コネクタ 179"/>
        <xdr:cNvCxnSpPr/>
      </xdr:nvCxnSpPr>
      <xdr:spPr>
        <a:xfrm flipV="1">
          <a:off x="2908300" y="13296240"/>
          <a:ext cx="889000" cy="15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1" name="フローチャート: 判断 180"/>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95832</xdr:rowOff>
    </xdr:from>
    <xdr:ext cx="599010" cy="259045"/>
    <xdr:sp macro="" textlink="">
      <xdr:nvSpPr>
        <xdr:cNvPr id="182" name="テキスト ボックス 181"/>
        <xdr:cNvSpPr txBox="1"/>
      </xdr:nvSpPr>
      <xdr:spPr>
        <a:xfrm>
          <a:off x="3497795" y="1278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59804</xdr:rowOff>
    </xdr:from>
    <xdr:to>
      <xdr:col>15</xdr:col>
      <xdr:colOff>50800</xdr:colOff>
      <xdr:row>78</xdr:row>
      <xdr:rowOff>80017</xdr:rowOff>
    </xdr:to>
    <xdr:cxnSp macro="">
      <xdr:nvCxnSpPr>
        <xdr:cNvPr id="183" name="直線コネクタ 182"/>
        <xdr:cNvCxnSpPr/>
      </xdr:nvCxnSpPr>
      <xdr:spPr>
        <a:xfrm>
          <a:off x="2019300" y="13261454"/>
          <a:ext cx="889000" cy="19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4" name="フローチャート: 判断 183"/>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77240</xdr:rowOff>
    </xdr:from>
    <xdr:ext cx="599010" cy="259045"/>
    <xdr:sp macro="" textlink="">
      <xdr:nvSpPr>
        <xdr:cNvPr id="185" name="テキスト ボックス 184"/>
        <xdr:cNvSpPr txBox="1"/>
      </xdr:nvSpPr>
      <xdr:spPr>
        <a:xfrm>
          <a:off x="2608795" y="1293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59804</xdr:rowOff>
    </xdr:from>
    <xdr:to>
      <xdr:col>10</xdr:col>
      <xdr:colOff>114300</xdr:colOff>
      <xdr:row>79</xdr:row>
      <xdr:rowOff>138919</xdr:rowOff>
    </xdr:to>
    <xdr:cxnSp macro="">
      <xdr:nvCxnSpPr>
        <xdr:cNvPr id="186" name="直線コネクタ 185"/>
        <xdr:cNvCxnSpPr/>
      </xdr:nvCxnSpPr>
      <xdr:spPr>
        <a:xfrm flipV="1">
          <a:off x="1130300" y="13261454"/>
          <a:ext cx="889000" cy="42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7" name="フローチャート: 判断 186"/>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78097</xdr:rowOff>
    </xdr:from>
    <xdr:ext cx="599010" cy="259045"/>
    <xdr:sp macro="" textlink="">
      <xdr:nvSpPr>
        <xdr:cNvPr id="188" name="テキスト ボックス 187"/>
        <xdr:cNvSpPr txBox="1"/>
      </xdr:nvSpPr>
      <xdr:spPr>
        <a:xfrm>
          <a:off x="1719795" y="1276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89" name="フローチャート: 判断 188"/>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59465</xdr:rowOff>
    </xdr:from>
    <xdr:ext cx="599010" cy="259045"/>
    <xdr:sp macro="" textlink="">
      <xdr:nvSpPr>
        <xdr:cNvPr id="190" name="テキスト ボックス 189"/>
        <xdr:cNvSpPr txBox="1"/>
      </xdr:nvSpPr>
      <xdr:spPr>
        <a:xfrm>
          <a:off x="830795" y="1326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154070</xdr:rowOff>
    </xdr:from>
    <xdr:to>
      <xdr:col>24</xdr:col>
      <xdr:colOff>114300</xdr:colOff>
      <xdr:row>76</xdr:row>
      <xdr:rowOff>84220</xdr:rowOff>
    </xdr:to>
    <xdr:sp macro="" textlink="">
      <xdr:nvSpPr>
        <xdr:cNvPr id="196" name="楕円 195"/>
        <xdr:cNvSpPr/>
      </xdr:nvSpPr>
      <xdr:spPr>
        <a:xfrm>
          <a:off x="4584700" y="130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132497</xdr:rowOff>
    </xdr:from>
    <xdr:ext cx="599010" cy="259045"/>
    <xdr:sp macro="" textlink="">
      <xdr:nvSpPr>
        <xdr:cNvPr id="197" name="民生費該当値テキスト"/>
        <xdr:cNvSpPr txBox="1"/>
      </xdr:nvSpPr>
      <xdr:spPr>
        <a:xfrm>
          <a:off x="4686300" y="1299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43790</xdr:rowOff>
    </xdr:from>
    <xdr:to>
      <xdr:col>20</xdr:col>
      <xdr:colOff>38100</xdr:colOff>
      <xdr:row>77</xdr:row>
      <xdr:rowOff>145390</xdr:rowOff>
    </xdr:to>
    <xdr:sp macro="" textlink="">
      <xdr:nvSpPr>
        <xdr:cNvPr id="198" name="楕円 197"/>
        <xdr:cNvSpPr/>
      </xdr:nvSpPr>
      <xdr:spPr>
        <a:xfrm>
          <a:off x="3746500" y="132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136517</xdr:rowOff>
    </xdr:from>
    <xdr:ext cx="599010" cy="259045"/>
    <xdr:sp macro="" textlink="">
      <xdr:nvSpPr>
        <xdr:cNvPr id="199" name="テキスト ボックス 198"/>
        <xdr:cNvSpPr txBox="1"/>
      </xdr:nvSpPr>
      <xdr:spPr>
        <a:xfrm>
          <a:off x="3497795" y="1333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29217</xdr:rowOff>
    </xdr:from>
    <xdr:to>
      <xdr:col>15</xdr:col>
      <xdr:colOff>101600</xdr:colOff>
      <xdr:row>78</xdr:row>
      <xdr:rowOff>130817</xdr:rowOff>
    </xdr:to>
    <xdr:sp macro="" textlink="">
      <xdr:nvSpPr>
        <xdr:cNvPr id="200" name="楕円 199"/>
        <xdr:cNvSpPr/>
      </xdr:nvSpPr>
      <xdr:spPr>
        <a:xfrm>
          <a:off x="2857500" y="134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121944</xdr:rowOff>
    </xdr:from>
    <xdr:ext cx="599010" cy="259045"/>
    <xdr:sp macro="" textlink="">
      <xdr:nvSpPr>
        <xdr:cNvPr id="201" name="テキスト ボックス 200"/>
        <xdr:cNvSpPr txBox="1"/>
      </xdr:nvSpPr>
      <xdr:spPr>
        <a:xfrm>
          <a:off x="2608795" y="1349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9004</xdr:rowOff>
    </xdr:from>
    <xdr:to>
      <xdr:col>10</xdr:col>
      <xdr:colOff>165100</xdr:colOff>
      <xdr:row>77</xdr:row>
      <xdr:rowOff>110604</xdr:rowOff>
    </xdr:to>
    <xdr:sp macro="" textlink="">
      <xdr:nvSpPr>
        <xdr:cNvPr id="202" name="楕円 201"/>
        <xdr:cNvSpPr/>
      </xdr:nvSpPr>
      <xdr:spPr>
        <a:xfrm>
          <a:off x="19685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101731</xdr:rowOff>
    </xdr:from>
    <xdr:ext cx="599010" cy="259045"/>
    <xdr:sp macro="" textlink="">
      <xdr:nvSpPr>
        <xdr:cNvPr id="203" name="テキスト ボックス 202"/>
        <xdr:cNvSpPr txBox="1"/>
      </xdr:nvSpPr>
      <xdr:spPr>
        <a:xfrm>
          <a:off x="1719795" y="1330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88119</xdr:rowOff>
    </xdr:from>
    <xdr:to>
      <xdr:col>6</xdr:col>
      <xdr:colOff>38100</xdr:colOff>
      <xdr:row>80</xdr:row>
      <xdr:rowOff>18269</xdr:rowOff>
    </xdr:to>
    <xdr:sp macro="" textlink="">
      <xdr:nvSpPr>
        <xdr:cNvPr id="204" name="楕円 203"/>
        <xdr:cNvSpPr/>
      </xdr:nvSpPr>
      <xdr:spPr>
        <a:xfrm>
          <a:off x="1079500" y="136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9396</xdr:rowOff>
    </xdr:from>
    <xdr:ext cx="599010" cy="259045"/>
    <xdr:sp macro="" textlink="">
      <xdr:nvSpPr>
        <xdr:cNvPr id="205" name="テキスト ボックス 204"/>
        <xdr:cNvSpPr txBox="1"/>
      </xdr:nvSpPr>
      <xdr:spPr>
        <a:xfrm>
          <a:off x="830795" y="13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0" name="直線コネクタ 229"/>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1" name="衛生費最小値テキスト"/>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2" name="直線コネクタ 231"/>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3" name="衛生費最大値テキスト"/>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4" name="直線コネクタ 233"/>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114173</xdr:rowOff>
    </xdr:from>
    <xdr:to>
      <xdr:col>24</xdr:col>
      <xdr:colOff>63500</xdr:colOff>
      <xdr:row>97</xdr:row>
      <xdr:rowOff>141833</xdr:rowOff>
    </xdr:to>
    <xdr:cxnSp macro="">
      <xdr:nvCxnSpPr>
        <xdr:cNvPr id="235" name="直線コネクタ 234"/>
        <xdr:cNvCxnSpPr/>
      </xdr:nvCxnSpPr>
      <xdr:spPr>
        <a:xfrm flipV="1">
          <a:off x="3797300" y="16573373"/>
          <a:ext cx="838200" cy="1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78795</xdr:rowOff>
    </xdr:from>
    <xdr:ext cx="534377" cy="259045"/>
    <xdr:sp macro="" textlink="">
      <xdr:nvSpPr>
        <xdr:cNvPr id="236" name="衛生費平均値テキスト"/>
        <xdr:cNvSpPr txBox="1"/>
      </xdr:nvSpPr>
      <xdr:spPr>
        <a:xfrm>
          <a:off x="4686300" y="165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7" name="フローチャート: 判断 236"/>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115125</xdr:rowOff>
    </xdr:from>
    <xdr:to>
      <xdr:col>19</xdr:col>
      <xdr:colOff>177800</xdr:colOff>
      <xdr:row>97</xdr:row>
      <xdr:rowOff>141833</xdr:rowOff>
    </xdr:to>
    <xdr:cxnSp macro="">
      <xdr:nvCxnSpPr>
        <xdr:cNvPr id="238" name="直線コネクタ 237"/>
        <xdr:cNvCxnSpPr/>
      </xdr:nvCxnSpPr>
      <xdr:spPr>
        <a:xfrm>
          <a:off x="2908300" y="16745775"/>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39" name="フローチャート: 判断 238"/>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0" name="テキスト ボックス 239"/>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33782</xdr:rowOff>
    </xdr:from>
    <xdr:to>
      <xdr:col>15</xdr:col>
      <xdr:colOff>50800</xdr:colOff>
      <xdr:row>97</xdr:row>
      <xdr:rowOff>115125</xdr:rowOff>
    </xdr:to>
    <xdr:cxnSp macro="">
      <xdr:nvCxnSpPr>
        <xdr:cNvPr id="241" name="直線コネクタ 240"/>
        <xdr:cNvCxnSpPr/>
      </xdr:nvCxnSpPr>
      <xdr:spPr>
        <a:xfrm>
          <a:off x="2019300" y="16664432"/>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3" name="テキスト ボックス 242"/>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33782</xdr:rowOff>
    </xdr:from>
    <xdr:to>
      <xdr:col>10</xdr:col>
      <xdr:colOff>114300</xdr:colOff>
      <xdr:row>99</xdr:row>
      <xdr:rowOff>7950</xdr:rowOff>
    </xdr:to>
    <xdr:cxnSp macro="">
      <xdr:nvCxnSpPr>
        <xdr:cNvPr id="244" name="直線コネクタ 243"/>
        <xdr:cNvCxnSpPr/>
      </xdr:nvCxnSpPr>
      <xdr:spPr>
        <a:xfrm flipV="1">
          <a:off x="1130300" y="16664432"/>
          <a:ext cx="889000" cy="3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5" name="フローチャート: 判断 244"/>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46" name="テキスト ボックス 245"/>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7" name="フローチャート: 判断 246"/>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48" name="テキスト ボックス 247"/>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63373</xdr:rowOff>
    </xdr:from>
    <xdr:to>
      <xdr:col>24</xdr:col>
      <xdr:colOff>114300</xdr:colOff>
      <xdr:row>96</xdr:row>
      <xdr:rowOff>164973</xdr:rowOff>
    </xdr:to>
    <xdr:sp macro="" textlink="">
      <xdr:nvSpPr>
        <xdr:cNvPr id="254" name="楕円 253"/>
        <xdr:cNvSpPr/>
      </xdr:nvSpPr>
      <xdr:spPr>
        <a:xfrm>
          <a:off x="4584700" y="165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86250</xdr:rowOff>
    </xdr:from>
    <xdr:ext cx="534377" cy="259045"/>
    <xdr:sp macro="" textlink="">
      <xdr:nvSpPr>
        <xdr:cNvPr id="255" name="衛生費該当値テキスト"/>
        <xdr:cNvSpPr txBox="1"/>
      </xdr:nvSpPr>
      <xdr:spPr>
        <a:xfrm>
          <a:off x="4686300" y="163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91033</xdr:rowOff>
    </xdr:from>
    <xdr:to>
      <xdr:col>20</xdr:col>
      <xdr:colOff>38100</xdr:colOff>
      <xdr:row>98</xdr:row>
      <xdr:rowOff>21183</xdr:rowOff>
    </xdr:to>
    <xdr:sp macro="" textlink="">
      <xdr:nvSpPr>
        <xdr:cNvPr id="256" name="楕円 255"/>
        <xdr:cNvSpPr/>
      </xdr:nvSpPr>
      <xdr:spPr>
        <a:xfrm>
          <a:off x="3746500" y="167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12310</xdr:rowOff>
    </xdr:from>
    <xdr:ext cx="534377" cy="259045"/>
    <xdr:sp macro="" textlink="">
      <xdr:nvSpPr>
        <xdr:cNvPr id="257" name="テキスト ボックス 256"/>
        <xdr:cNvSpPr txBox="1"/>
      </xdr:nvSpPr>
      <xdr:spPr>
        <a:xfrm>
          <a:off x="3530111" y="1681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64325</xdr:rowOff>
    </xdr:from>
    <xdr:to>
      <xdr:col>15</xdr:col>
      <xdr:colOff>101600</xdr:colOff>
      <xdr:row>97</xdr:row>
      <xdr:rowOff>165925</xdr:rowOff>
    </xdr:to>
    <xdr:sp macro="" textlink="">
      <xdr:nvSpPr>
        <xdr:cNvPr id="258" name="楕円 257"/>
        <xdr:cNvSpPr/>
      </xdr:nvSpPr>
      <xdr:spPr>
        <a:xfrm>
          <a:off x="2857500" y="166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157052</xdr:rowOff>
    </xdr:from>
    <xdr:ext cx="534377" cy="259045"/>
    <xdr:sp macro="" textlink="">
      <xdr:nvSpPr>
        <xdr:cNvPr id="259" name="テキスト ボックス 258"/>
        <xdr:cNvSpPr txBox="1"/>
      </xdr:nvSpPr>
      <xdr:spPr>
        <a:xfrm>
          <a:off x="2641111" y="1678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154432</xdr:rowOff>
    </xdr:from>
    <xdr:to>
      <xdr:col>10</xdr:col>
      <xdr:colOff>165100</xdr:colOff>
      <xdr:row>97</xdr:row>
      <xdr:rowOff>84582</xdr:rowOff>
    </xdr:to>
    <xdr:sp macro="" textlink="">
      <xdr:nvSpPr>
        <xdr:cNvPr id="260" name="楕円 259"/>
        <xdr:cNvSpPr/>
      </xdr:nvSpPr>
      <xdr:spPr>
        <a:xfrm>
          <a:off x="1968500" y="166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75709</xdr:rowOff>
    </xdr:from>
    <xdr:ext cx="534377" cy="259045"/>
    <xdr:sp macro="" textlink="">
      <xdr:nvSpPr>
        <xdr:cNvPr id="261" name="テキスト ボックス 260"/>
        <xdr:cNvSpPr txBox="1"/>
      </xdr:nvSpPr>
      <xdr:spPr>
        <a:xfrm>
          <a:off x="1752111" y="167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128600</xdr:rowOff>
    </xdr:from>
    <xdr:to>
      <xdr:col>6</xdr:col>
      <xdr:colOff>38100</xdr:colOff>
      <xdr:row>99</xdr:row>
      <xdr:rowOff>58750</xdr:rowOff>
    </xdr:to>
    <xdr:sp macro="" textlink="">
      <xdr:nvSpPr>
        <xdr:cNvPr id="262" name="楕円 261"/>
        <xdr:cNvSpPr/>
      </xdr:nvSpPr>
      <xdr:spPr>
        <a:xfrm>
          <a:off x="1079500" y="169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49877</xdr:rowOff>
    </xdr:from>
    <xdr:ext cx="534377" cy="259045"/>
    <xdr:sp macro="" textlink="">
      <xdr:nvSpPr>
        <xdr:cNvPr id="263" name="テキスト ボックス 262"/>
        <xdr:cNvSpPr txBox="1"/>
      </xdr:nvSpPr>
      <xdr:spPr>
        <a:xfrm>
          <a:off x="863111" y="170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5" name="直線コネクタ 284"/>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6" name="労働費最小値テキスト"/>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7" name="直線コネクタ 286"/>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88" name="労働費最大値テキスト"/>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89" name="直線コネクタ 288"/>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21513</xdr:rowOff>
    </xdr:from>
    <xdr:to>
      <xdr:col>55</xdr:col>
      <xdr:colOff>0</xdr:colOff>
      <xdr:row>38</xdr:row>
      <xdr:rowOff>25857</xdr:rowOff>
    </xdr:to>
    <xdr:cxnSp macro="">
      <xdr:nvCxnSpPr>
        <xdr:cNvPr id="290" name="直線コネクタ 289"/>
        <xdr:cNvCxnSpPr/>
      </xdr:nvCxnSpPr>
      <xdr:spPr>
        <a:xfrm flipV="1">
          <a:off x="9639300" y="6536613"/>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1" name="労働費平均値テキスト"/>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2" name="フローチャート: 判断 291"/>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49631</xdr:rowOff>
    </xdr:from>
    <xdr:to>
      <xdr:col>50</xdr:col>
      <xdr:colOff>114300</xdr:colOff>
      <xdr:row>38</xdr:row>
      <xdr:rowOff>25857</xdr:rowOff>
    </xdr:to>
    <xdr:cxnSp macro="">
      <xdr:nvCxnSpPr>
        <xdr:cNvPr id="293" name="直線コネクタ 292"/>
        <xdr:cNvCxnSpPr/>
      </xdr:nvCxnSpPr>
      <xdr:spPr>
        <a:xfrm>
          <a:off x="8750300" y="6393281"/>
          <a:ext cx="8890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4" name="フローチャート: 判断 293"/>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5" name="テキスト ボックス 294"/>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49631</xdr:rowOff>
    </xdr:from>
    <xdr:to>
      <xdr:col>45</xdr:col>
      <xdr:colOff>177800</xdr:colOff>
      <xdr:row>37</xdr:row>
      <xdr:rowOff>92380</xdr:rowOff>
    </xdr:to>
    <xdr:cxnSp macro="">
      <xdr:nvCxnSpPr>
        <xdr:cNvPr id="296" name="直線コネクタ 295"/>
        <xdr:cNvCxnSpPr/>
      </xdr:nvCxnSpPr>
      <xdr:spPr>
        <a:xfrm flipV="1">
          <a:off x="7861300" y="6393281"/>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7" name="フローチャート: 判断 296"/>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298" name="テキスト ボックス 297"/>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70663</xdr:rowOff>
    </xdr:from>
    <xdr:to>
      <xdr:col>41</xdr:col>
      <xdr:colOff>50800</xdr:colOff>
      <xdr:row>37</xdr:row>
      <xdr:rowOff>92380</xdr:rowOff>
    </xdr:to>
    <xdr:cxnSp macro="">
      <xdr:nvCxnSpPr>
        <xdr:cNvPr id="299" name="直線コネクタ 298"/>
        <xdr:cNvCxnSpPr/>
      </xdr:nvCxnSpPr>
      <xdr:spPr>
        <a:xfrm>
          <a:off x="6972300" y="641431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0" name="フローチャート: 判断 299"/>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1" name="テキスト ボックス 300"/>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2" name="フローチャート: 判断 301"/>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3" name="テキスト ボックス 302"/>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142164</xdr:rowOff>
    </xdr:from>
    <xdr:to>
      <xdr:col>55</xdr:col>
      <xdr:colOff>50800</xdr:colOff>
      <xdr:row>38</xdr:row>
      <xdr:rowOff>72313</xdr:rowOff>
    </xdr:to>
    <xdr:sp macro="" textlink="">
      <xdr:nvSpPr>
        <xdr:cNvPr id="309" name="楕円 308"/>
        <xdr:cNvSpPr/>
      </xdr:nvSpPr>
      <xdr:spPr>
        <a:xfrm>
          <a:off x="104267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57091</xdr:rowOff>
    </xdr:from>
    <xdr:ext cx="378565" cy="259045"/>
    <xdr:sp macro="" textlink="">
      <xdr:nvSpPr>
        <xdr:cNvPr id="310" name="労働費該当値テキスト"/>
        <xdr:cNvSpPr txBox="1"/>
      </xdr:nvSpPr>
      <xdr:spPr>
        <a:xfrm>
          <a:off x="10528300" y="6400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146507</xdr:rowOff>
    </xdr:from>
    <xdr:to>
      <xdr:col>50</xdr:col>
      <xdr:colOff>165100</xdr:colOff>
      <xdr:row>38</xdr:row>
      <xdr:rowOff>76657</xdr:rowOff>
    </xdr:to>
    <xdr:sp macro="" textlink="">
      <xdr:nvSpPr>
        <xdr:cNvPr id="311" name="楕円 310"/>
        <xdr:cNvSpPr/>
      </xdr:nvSpPr>
      <xdr:spPr>
        <a:xfrm>
          <a:off x="9588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67784</xdr:rowOff>
    </xdr:from>
    <xdr:ext cx="378565" cy="259045"/>
    <xdr:sp macro="" textlink="">
      <xdr:nvSpPr>
        <xdr:cNvPr id="312" name="テキスト ボックス 311"/>
        <xdr:cNvSpPr txBox="1"/>
      </xdr:nvSpPr>
      <xdr:spPr>
        <a:xfrm>
          <a:off x="9450017" y="65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170281</xdr:rowOff>
    </xdr:from>
    <xdr:to>
      <xdr:col>46</xdr:col>
      <xdr:colOff>38100</xdr:colOff>
      <xdr:row>37</xdr:row>
      <xdr:rowOff>100431</xdr:rowOff>
    </xdr:to>
    <xdr:sp macro="" textlink="">
      <xdr:nvSpPr>
        <xdr:cNvPr id="313" name="楕円 312"/>
        <xdr:cNvSpPr/>
      </xdr:nvSpPr>
      <xdr:spPr>
        <a:xfrm>
          <a:off x="8699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91558</xdr:rowOff>
    </xdr:from>
    <xdr:ext cx="469744" cy="259045"/>
    <xdr:sp macro="" textlink="">
      <xdr:nvSpPr>
        <xdr:cNvPr id="314" name="テキスト ボックス 313"/>
        <xdr:cNvSpPr txBox="1"/>
      </xdr:nvSpPr>
      <xdr:spPr>
        <a:xfrm>
          <a:off x="8515428" y="64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41580</xdr:rowOff>
    </xdr:from>
    <xdr:to>
      <xdr:col>41</xdr:col>
      <xdr:colOff>101600</xdr:colOff>
      <xdr:row>37</xdr:row>
      <xdr:rowOff>143180</xdr:rowOff>
    </xdr:to>
    <xdr:sp macro="" textlink="">
      <xdr:nvSpPr>
        <xdr:cNvPr id="315" name="楕円 314"/>
        <xdr:cNvSpPr/>
      </xdr:nvSpPr>
      <xdr:spPr>
        <a:xfrm>
          <a:off x="7810500" y="63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134307</xdr:rowOff>
    </xdr:from>
    <xdr:ext cx="378565" cy="259045"/>
    <xdr:sp macro="" textlink="">
      <xdr:nvSpPr>
        <xdr:cNvPr id="316" name="テキスト ボックス 315"/>
        <xdr:cNvSpPr txBox="1"/>
      </xdr:nvSpPr>
      <xdr:spPr>
        <a:xfrm>
          <a:off x="7672017" y="64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19863</xdr:rowOff>
    </xdr:from>
    <xdr:to>
      <xdr:col>36</xdr:col>
      <xdr:colOff>165100</xdr:colOff>
      <xdr:row>37</xdr:row>
      <xdr:rowOff>121463</xdr:rowOff>
    </xdr:to>
    <xdr:sp macro="" textlink="">
      <xdr:nvSpPr>
        <xdr:cNvPr id="317" name="楕円 316"/>
        <xdr:cNvSpPr/>
      </xdr:nvSpPr>
      <xdr:spPr>
        <a:xfrm>
          <a:off x="6921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112590</xdr:rowOff>
    </xdr:from>
    <xdr:ext cx="469744" cy="259045"/>
    <xdr:sp macro="" textlink="">
      <xdr:nvSpPr>
        <xdr:cNvPr id="318" name="テキスト ボックス 317"/>
        <xdr:cNvSpPr txBox="1"/>
      </xdr:nvSpPr>
      <xdr:spPr>
        <a:xfrm>
          <a:off x="6737428" y="64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0" name="直線コネクタ 339"/>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1" name="農林水産業費最小値テキスト"/>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2" name="直線コネクタ 341"/>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3" name="農林水産業費最大値テキスト"/>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4" name="直線コネクタ 343"/>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16530</xdr:rowOff>
    </xdr:from>
    <xdr:to>
      <xdr:col>55</xdr:col>
      <xdr:colOff>0</xdr:colOff>
      <xdr:row>57</xdr:row>
      <xdr:rowOff>23983</xdr:rowOff>
    </xdr:to>
    <xdr:cxnSp macro="">
      <xdr:nvCxnSpPr>
        <xdr:cNvPr id="345" name="直線コネクタ 344"/>
        <xdr:cNvCxnSpPr/>
      </xdr:nvCxnSpPr>
      <xdr:spPr>
        <a:xfrm>
          <a:off x="9639300" y="9789180"/>
          <a:ext cx="8382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46" name="農林水産業費平均値テキスト"/>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7" name="フローチャート: 判断 346"/>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153874</xdr:rowOff>
    </xdr:from>
    <xdr:to>
      <xdr:col>50</xdr:col>
      <xdr:colOff>114300</xdr:colOff>
      <xdr:row>57</xdr:row>
      <xdr:rowOff>16530</xdr:rowOff>
    </xdr:to>
    <xdr:cxnSp macro="">
      <xdr:nvCxnSpPr>
        <xdr:cNvPr id="348" name="直線コネクタ 347"/>
        <xdr:cNvCxnSpPr/>
      </xdr:nvCxnSpPr>
      <xdr:spPr>
        <a:xfrm>
          <a:off x="8750300" y="9755074"/>
          <a:ext cx="8890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49" name="フローチャート: 判断 348"/>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0" name="テキスト ボックス 349"/>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153874</xdr:rowOff>
    </xdr:from>
    <xdr:to>
      <xdr:col>45</xdr:col>
      <xdr:colOff>177800</xdr:colOff>
      <xdr:row>57</xdr:row>
      <xdr:rowOff>38476</xdr:rowOff>
    </xdr:to>
    <xdr:cxnSp macro="">
      <xdr:nvCxnSpPr>
        <xdr:cNvPr id="351" name="直線コネクタ 350"/>
        <xdr:cNvCxnSpPr/>
      </xdr:nvCxnSpPr>
      <xdr:spPr>
        <a:xfrm flipV="1">
          <a:off x="7861300" y="9755074"/>
          <a:ext cx="889000" cy="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2" name="フローチャート: 判断 351"/>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3" name="テキスト ボックス 352"/>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38476</xdr:rowOff>
    </xdr:from>
    <xdr:to>
      <xdr:col>41</xdr:col>
      <xdr:colOff>50800</xdr:colOff>
      <xdr:row>57</xdr:row>
      <xdr:rowOff>63484</xdr:rowOff>
    </xdr:to>
    <xdr:cxnSp macro="">
      <xdr:nvCxnSpPr>
        <xdr:cNvPr id="354" name="直線コネクタ 353"/>
        <xdr:cNvCxnSpPr/>
      </xdr:nvCxnSpPr>
      <xdr:spPr>
        <a:xfrm flipV="1">
          <a:off x="6972300" y="9811126"/>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5" name="フローチャート: 判断 354"/>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6" name="テキスト ボックス 355"/>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7" name="フローチャート: 判断 356"/>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58" name="テキスト ボックス 357"/>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144633</xdr:rowOff>
    </xdr:from>
    <xdr:to>
      <xdr:col>55</xdr:col>
      <xdr:colOff>50800</xdr:colOff>
      <xdr:row>57</xdr:row>
      <xdr:rowOff>74783</xdr:rowOff>
    </xdr:to>
    <xdr:sp macro="" textlink="">
      <xdr:nvSpPr>
        <xdr:cNvPr id="364" name="楕円 363"/>
        <xdr:cNvSpPr/>
      </xdr:nvSpPr>
      <xdr:spPr>
        <a:xfrm>
          <a:off x="10426700" y="97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123060</xdr:rowOff>
    </xdr:from>
    <xdr:ext cx="469744" cy="259045"/>
    <xdr:sp macro="" textlink="">
      <xdr:nvSpPr>
        <xdr:cNvPr id="365" name="農林水産業費該当値テキスト"/>
        <xdr:cNvSpPr txBox="1"/>
      </xdr:nvSpPr>
      <xdr:spPr>
        <a:xfrm>
          <a:off x="10528300" y="972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137180</xdr:rowOff>
    </xdr:from>
    <xdr:to>
      <xdr:col>50</xdr:col>
      <xdr:colOff>165100</xdr:colOff>
      <xdr:row>57</xdr:row>
      <xdr:rowOff>67330</xdr:rowOff>
    </xdr:to>
    <xdr:sp macro="" textlink="">
      <xdr:nvSpPr>
        <xdr:cNvPr id="366" name="楕円 365"/>
        <xdr:cNvSpPr/>
      </xdr:nvSpPr>
      <xdr:spPr>
        <a:xfrm>
          <a:off x="9588500" y="97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58457</xdr:rowOff>
    </xdr:from>
    <xdr:ext cx="469744" cy="259045"/>
    <xdr:sp macro="" textlink="">
      <xdr:nvSpPr>
        <xdr:cNvPr id="367" name="テキスト ボックス 366"/>
        <xdr:cNvSpPr txBox="1"/>
      </xdr:nvSpPr>
      <xdr:spPr>
        <a:xfrm>
          <a:off x="9404428" y="98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103074</xdr:rowOff>
    </xdr:from>
    <xdr:to>
      <xdr:col>46</xdr:col>
      <xdr:colOff>38100</xdr:colOff>
      <xdr:row>57</xdr:row>
      <xdr:rowOff>33224</xdr:rowOff>
    </xdr:to>
    <xdr:sp macro="" textlink="">
      <xdr:nvSpPr>
        <xdr:cNvPr id="368" name="楕円 367"/>
        <xdr:cNvSpPr/>
      </xdr:nvSpPr>
      <xdr:spPr>
        <a:xfrm>
          <a:off x="86995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24351</xdr:rowOff>
    </xdr:from>
    <xdr:ext cx="469744" cy="259045"/>
    <xdr:sp macro="" textlink="">
      <xdr:nvSpPr>
        <xdr:cNvPr id="369" name="テキスト ボックス 368"/>
        <xdr:cNvSpPr txBox="1"/>
      </xdr:nvSpPr>
      <xdr:spPr>
        <a:xfrm>
          <a:off x="8515428" y="979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159126</xdr:rowOff>
    </xdr:from>
    <xdr:to>
      <xdr:col>41</xdr:col>
      <xdr:colOff>101600</xdr:colOff>
      <xdr:row>57</xdr:row>
      <xdr:rowOff>89276</xdr:rowOff>
    </xdr:to>
    <xdr:sp macro="" textlink="">
      <xdr:nvSpPr>
        <xdr:cNvPr id="370" name="楕円 369"/>
        <xdr:cNvSpPr/>
      </xdr:nvSpPr>
      <xdr:spPr>
        <a:xfrm>
          <a:off x="7810500" y="9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80403</xdr:rowOff>
    </xdr:from>
    <xdr:ext cx="469744" cy="259045"/>
    <xdr:sp macro="" textlink="">
      <xdr:nvSpPr>
        <xdr:cNvPr id="371" name="テキスト ボックス 370"/>
        <xdr:cNvSpPr txBox="1"/>
      </xdr:nvSpPr>
      <xdr:spPr>
        <a:xfrm>
          <a:off x="7626428" y="985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12684</xdr:rowOff>
    </xdr:from>
    <xdr:to>
      <xdr:col>36</xdr:col>
      <xdr:colOff>165100</xdr:colOff>
      <xdr:row>57</xdr:row>
      <xdr:rowOff>114284</xdr:rowOff>
    </xdr:to>
    <xdr:sp macro="" textlink="">
      <xdr:nvSpPr>
        <xdr:cNvPr id="372" name="楕円 371"/>
        <xdr:cNvSpPr/>
      </xdr:nvSpPr>
      <xdr:spPr>
        <a:xfrm>
          <a:off x="6921500" y="97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105411</xdr:rowOff>
    </xdr:from>
    <xdr:ext cx="469744" cy="259045"/>
    <xdr:sp macro="" textlink="">
      <xdr:nvSpPr>
        <xdr:cNvPr id="373" name="テキスト ボックス 372"/>
        <xdr:cNvSpPr txBox="1"/>
      </xdr:nvSpPr>
      <xdr:spPr>
        <a:xfrm>
          <a:off x="6737428" y="98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7" name="直線コネクタ 396"/>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398" name="商工費最小値テキスト"/>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399" name="直線コネクタ 398"/>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0" name="商工費最大値テキスト"/>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1" name="直線コネクタ 400"/>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72644</xdr:rowOff>
    </xdr:from>
    <xdr:to>
      <xdr:col>55</xdr:col>
      <xdr:colOff>0</xdr:colOff>
      <xdr:row>74</xdr:row>
      <xdr:rowOff>22885</xdr:rowOff>
    </xdr:to>
    <xdr:cxnSp macro="">
      <xdr:nvCxnSpPr>
        <xdr:cNvPr id="402" name="直線コネクタ 401"/>
        <xdr:cNvCxnSpPr/>
      </xdr:nvCxnSpPr>
      <xdr:spPr>
        <a:xfrm flipV="1">
          <a:off x="9639300" y="12417044"/>
          <a:ext cx="838200" cy="29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4157</xdr:rowOff>
    </xdr:from>
    <xdr:ext cx="534377" cy="259045"/>
    <xdr:sp macro="" textlink="">
      <xdr:nvSpPr>
        <xdr:cNvPr id="403" name="商工費平均値テキスト"/>
        <xdr:cNvSpPr txBox="1"/>
      </xdr:nvSpPr>
      <xdr:spPr>
        <a:xfrm>
          <a:off x="10528300" y="1286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4" name="フローチャート: 判断 403"/>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161455</xdr:rowOff>
    </xdr:from>
    <xdr:to>
      <xdr:col>50</xdr:col>
      <xdr:colOff>114300</xdr:colOff>
      <xdr:row>74</xdr:row>
      <xdr:rowOff>22885</xdr:rowOff>
    </xdr:to>
    <xdr:cxnSp macro="">
      <xdr:nvCxnSpPr>
        <xdr:cNvPr id="405" name="直線コネクタ 404"/>
        <xdr:cNvCxnSpPr/>
      </xdr:nvCxnSpPr>
      <xdr:spPr>
        <a:xfrm>
          <a:off x="8750300" y="12677305"/>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6" name="フローチャート: 判断 405"/>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147871</xdr:rowOff>
    </xdr:from>
    <xdr:ext cx="534377" cy="259045"/>
    <xdr:sp macro="" textlink="">
      <xdr:nvSpPr>
        <xdr:cNvPr id="407" name="テキスト ボックス 406"/>
        <xdr:cNvSpPr txBox="1"/>
      </xdr:nvSpPr>
      <xdr:spPr>
        <a:xfrm>
          <a:off x="9372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135661</xdr:rowOff>
    </xdr:from>
    <xdr:to>
      <xdr:col>45</xdr:col>
      <xdr:colOff>177800</xdr:colOff>
      <xdr:row>73</xdr:row>
      <xdr:rowOff>161455</xdr:rowOff>
    </xdr:to>
    <xdr:cxnSp macro="">
      <xdr:nvCxnSpPr>
        <xdr:cNvPr id="408" name="直線コネクタ 407"/>
        <xdr:cNvCxnSpPr/>
      </xdr:nvCxnSpPr>
      <xdr:spPr>
        <a:xfrm>
          <a:off x="7861300" y="1265151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09" name="フローチャート: 判断 408"/>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0" name="テキスト ボックス 409"/>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157874</xdr:rowOff>
    </xdr:from>
    <xdr:to>
      <xdr:col>41</xdr:col>
      <xdr:colOff>50800</xdr:colOff>
      <xdr:row>73</xdr:row>
      <xdr:rowOff>135661</xdr:rowOff>
    </xdr:to>
    <xdr:cxnSp macro="">
      <xdr:nvCxnSpPr>
        <xdr:cNvPr id="411" name="直線コネクタ 410"/>
        <xdr:cNvCxnSpPr/>
      </xdr:nvCxnSpPr>
      <xdr:spPr>
        <a:xfrm>
          <a:off x="6972300" y="12502274"/>
          <a:ext cx="889000" cy="1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2" name="フローチャート: 判断 411"/>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3" name="テキスト ボックス 412"/>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4" name="フローチャート: 判断 413"/>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5" name="テキスト ボックス 414"/>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21844</xdr:rowOff>
    </xdr:from>
    <xdr:to>
      <xdr:col>55</xdr:col>
      <xdr:colOff>50800</xdr:colOff>
      <xdr:row>72</xdr:row>
      <xdr:rowOff>123444</xdr:rowOff>
    </xdr:to>
    <xdr:sp macro="" textlink="">
      <xdr:nvSpPr>
        <xdr:cNvPr id="421" name="楕円 420"/>
        <xdr:cNvSpPr/>
      </xdr:nvSpPr>
      <xdr:spPr>
        <a:xfrm>
          <a:off x="10426700" y="123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44721</xdr:rowOff>
    </xdr:from>
    <xdr:ext cx="534377" cy="259045"/>
    <xdr:sp macro="" textlink="">
      <xdr:nvSpPr>
        <xdr:cNvPr id="422" name="商工費該当値テキスト"/>
        <xdr:cNvSpPr txBox="1"/>
      </xdr:nvSpPr>
      <xdr:spPr>
        <a:xfrm>
          <a:off x="10528300" y="1221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143535</xdr:rowOff>
    </xdr:from>
    <xdr:to>
      <xdr:col>50</xdr:col>
      <xdr:colOff>165100</xdr:colOff>
      <xdr:row>74</xdr:row>
      <xdr:rowOff>73685</xdr:rowOff>
    </xdr:to>
    <xdr:sp macro="" textlink="">
      <xdr:nvSpPr>
        <xdr:cNvPr id="423" name="楕円 422"/>
        <xdr:cNvSpPr/>
      </xdr:nvSpPr>
      <xdr:spPr>
        <a:xfrm>
          <a:off x="9588500" y="126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90212</xdr:rowOff>
    </xdr:from>
    <xdr:ext cx="534377" cy="259045"/>
    <xdr:sp macro="" textlink="">
      <xdr:nvSpPr>
        <xdr:cNvPr id="424" name="テキスト ボックス 423"/>
        <xdr:cNvSpPr txBox="1"/>
      </xdr:nvSpPr>
      <xdr:spPr>
        <a:xfrm>
          <a:off x="9372111" y="124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110655</xdr:rowOff>
    </xdr:from>
    <xdr:to>
      <xdr:col>46</xdr:col>
      <xdr:colOff>38100</xdr:colOff>
      <xdr:row>74</xdr:row>
      <xdr:rowOff>40805</xdr:rowOff>
    </xdr:to>
    <xdr:sp macro="" textlink="">
      <xdr:nvSpPr>
        <xdr:cNvPr id="425" name="楕円 424"/>
        <xdr:cNvSpPr/>
      </xdr:nvSpPr>
      <xdr:spPr>
        <a:xfrm>
          <a:off x="8699500" y="126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57332</xdr:rowOff>
    </xdr:from>
    <xdr:ext cx="534377" cy="259045"/>
    <xdr:sp macro="" textlink="">
      <xdr:nvSpPr>
        <xdr:cNvPr id="426" name="テキスト ボックス 425"/>
        <xdr:cNvSpPr txBox="1"/>
      </xdr:nvSpPr>
      <xdr:spPr>
        <a:xfrm>
          <a:off x="8483111" y="124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84861</xdr:rowOff>
    </xdr:from>
    <xdr:to>
      <xdr:col>41</xdr:col>
      <xdr:colOff>101600</xdr:colOff>
      <xdr:row>74</xdr:row>
      <xdr:rowOff>15011</xdr:rowOff>
    </xdr:to>
    <xdr:sp macro="" textlink="">
      <xdr:nvSpPr>
        <xdr:cNvPr id="427" name="楕円 426"/>
        <xdr:cNvSpPr/>
      </xdr:nvSpPr>
      <xdr:spPr>
        <a:xfrm>
          <a:off x="7810500" y="126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31538</xdr:rowOff>
    </xdr:from>
    <xdr:ext cx="534377" cy="259045"/>
    <xdr:sp macro="" textlink="">
      <xdr:nvSpPr>
        <xdr:cNvPr id="428" name="テキスト ボックス 427"/>
        <xdr:cNvSpPr txBox="1"/>
      </xdr:nvSpPr>
      <xdr:spPr>
        <a:xfrm>
          <a:off x="7594111" y="123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107074</xdr:rowOff>
    </xdr:from>
    <xdr:to>
      <xdr:col>36</xdr:col>
      <xdr:colOff>165100</xdr:colOff>
      <xdr:row>73</xdr:row>
      <xdr:rowOff>37224</xdr:rowOff>
    </xdr:to>
    <xdr:sp macro="" textlink="">
      <xdr:nvSpPr>
        <xdr:cNvPr id="429" name="楕円 428"/>
        <xdr:cNvSpPr/>
      </xdr:nvSpPr>
      <xdr:spPr>
        <a:xfrm>
          <a:off x="6921500" y="124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53751</xdr:rowOff>
    </xdr:from>
    <xdr:ext cx="534377" cy="259045"/>
    <xdr:sp macro="" textlink="">
      <xdr:nvSpPr>
        <xdr:cNvPr id="430" name="テキスト ボックス 429"/>
        <xdr:cNvSpPr txBox="1"/>
      </xdr:nvSpPr>
      <xdr:spPr>
        <a:xfrm>
          <a:off x="6705111" y="1222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7" name="直線コネクタ 456"/>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58" name="土木費最小値テキスト"/>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59" name="直線コネクタ 458"/>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0" name="土木費最大値テキスト"/>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1" name="直線コネクタ 460"/>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153808</xdr:rowOff>
    </xdr:from>
    <xdr:to>
      <xdr:col>55</xdr:col>
      <xdr:colOff>0</xdr:colOff>
      <xdr:row>95</xdr:row>
      <xdr:rowOff>129544</xdr:rowOff>
    </xdr:to>
    <xdr:cxnSp macro="">
      <xdr:nvCxnSpPr>
        <xdr:cNvPr id="462" name="直線コネクタ 461"/>
        <xdr:cNvCxnSpPr/>
      </xdr:nvCxnSpPr>
      <xdr:spPr>
        <a:xfrm flipV="1">
          <a:off x="9639300" y="16270108"/>
          <a:ext cx="838200" cy="1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72486</xdr:rowOff>
    </xdr:from>
    <xdr:ext cx="534377" cy="259045"/>
    <xdr:sp macro="" textlink="">
      <xdr:nvSpPr>
        <xdr:cNvPr id="463" name="土木費平均値テキスト"/>
        <xdr:cNvSpPr txBox="1"/>
      </xdr:nvSpPr>
      <xdr:spPr>
        <a:xfrm>
          <a:off x="10528300" y="16360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4" name="フローチャート: 判断 463"/>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129544</xdr:rowOff>
    </xdr:from>
    <xdr:to>
      <xdr:col>50</xdr:col>
      <xdr:colOff>114300</xdr:colOff>
      <xdr:row>96</xdr:row>
      <xdr:rowOff>97867</xdr:rowOff>
    </xdr:to>
    <xdr:cxnSp macro="">
      <xdr:nvCxnSpPr>
        <xdr:cNvPr id="465" name="直線コネクタ 464"/>
        <xdr:cNvCxnSpPr/>
      </xdr:nvCxnSpPr>
      <xdr:spPr>
        <a:xfrm flipV="1">
          <a:off x="8750300" y="16417294"/>
          <a:ext cx="889000" cy="13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6" name="フローチャート: 判断 465"/>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130976</xdr:rowOff>
    </xdr:from>
    <xdr:ext cx="534377" cy="259045"/>
    <xdr:sp macro="" textlink="">
      <xdr:nvSpPr>
        <xdr:cNvPr id="467" name="テキスト ボックス 466"/>
        <xdr:cNvSpPr txBox="1"/>
      </xdr:nvSpPr>
      <xdr:spPr>
        <a:xfrm>
          <a:off x="9372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75757</xdr:rowOff>
    </xdr:from>
    <xdr:to>
      <xdr:col>45</xdr:col>
      <xdr:colOff>177800</xdr:colOff>
      <xdr:row>96</xdr:row>
      <xdr:rowOff>97867</xdr:rowOff>
    </xdr:to>
    <xdr:cxnSp macro="">
      <xdr:nvCxnSpPr>
        <xdr:cNvPr id="468" name="直線コネクタ 467"/>
        <xdr:cNvCxnSpPr/>
      </xdr:nvCxnSpPr>
      <xdr:spPr>
        <a:xfrm>
          <a:off x="7861300" y="16534957"/>
          <a:ext cx="8890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69" name="フローチャート: 判断 468"/>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0" name="テキスト ボックス 469"/>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69324</xdr:rowOff>
    </xdr:from>
    <xdr:to>
      <xdr:col>41</xdr:col>
      <xdr:colOff>50800</xdr:colOff>
      <xdr:row>96</xdr:row>
      <xdr:rowOff>75757</xdr:rowOff>
    </xdr:to>
    <xdr:cxnSp macro="">
      <xdr:nvCxnSpPr>
        <xdr:cNvPr id="471" name="直線コネクタ 470"/>
        <xdr:cNvCxnSpPr/>
      </xdr:nvCxnSpPr>
      <xdr:spPr>
        <a:xfrm>
          <a:off x="6972300" y="16357074"/>
          <a:ext cx="889000" cy="17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2" name="フローチャート: 判断 471"/>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11092</xdr:rowOff>
    </xdr:from>
    <xdr:ext cx="534377" cy="259045"/>
    <xdr:sp macro="" textlink="">
      <xdr:nvSpPr>
        <xdr:cNvPr id="473" name="テキスト ボックス 472"/>
        <xdr:cNvSpPr txBox="1"/>
      </xdr:nvSpPr>
      <xdr:spPr>
        <a:xfrm>
          <a:off x="7594111" y="1664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4" name="フローチャート: 判断 473"/>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154326</xdr:rowOff>
    </xdr:from>
    <xdr:ext cx="534377" cy="259045"/>
    <xdr:sp macro="" textlink="">
      <xdr:nvSpPr>
        <xdr:cNvPr id="475" name="テキスト ボックス 474"/>
        <xdr:cNvSpPr txBox="1"/>
      </xdr:nvSpPr>
      <xdr:spPr>
        <a:xfrm>
          <a:off x="6705111" y="16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103008</xdr:rowOff>
    </xdr:from>
    <xdr:to>
      <xdr:col>55</xdr:col>
      <xdr:colOff>50800</xdr:colOff>
      <xdr:row>95</xdr:row>
      <xdr:rowOff>33158</xdr:rowOff>
    </xdr:to>
    <xdr:sp macro="" textlink="">
      <xdr:nvSpPr>
        <xdr:cNvPr id="481" name="楕円 480"/>
        <xdr:cNvSpPr/>
      </xdr:nvSpPr>
      <xdr:spPr>
        <a:xfrm>
          <a:off x="10426700" y="162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125885</xdr:rowOff>
    </xdr:from>
    <xdr:ext cx="534377" cy="259045"/>
    <xdr:sp macro="" textlink="">
      <xdr:nvSpPr>
        <xdr:cNvPr id="482" name="土木費該当値テキスト"/>
        <xdr:cNvSpPr txBox="1"/>
      </xdr:nvSpPr>
      <xdr:spPr>
        <a:xfrm>
          <a:off x="10528300" y="160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78744</xdr:rowOff>
    </xdr:from>
    <xdr:to>
      <xdr:col>50</xdr:col>
      <xdr:colOff>165100</xdr:colOff>
      <xdr:row>96</xdr:row>
      <xdr:rowOff>8894</xdr:rowOff>
    </xdr:to>
    <xdr:sp macro="" textlink="">
      <xdr:nvSpPr>
        <xdr:cNvPr id="483" name="楕円 482"/>
        <xdr:cNvSpPr/>
      </xdr:nvSpPr>
      <xdr:spPr>
        <a:xfrm>
          <a:off x="9588500" y="163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25421</xdr:rowOff>
    </xdr:from>
    <xdr:ext cx="534377" cy="259045"/>
    <xdr:sp macro="" textlink="">
      <xdr:nvSpPr>
        <xdr:cNvPr id="484" name="テキスト ボックス 483"/>
        <xdr:cNvSpPr txBox="1"/>
      </xdr:nvSpPr>
      <xdr:spPr>
        <a:xfrm>
          <a:off x="9372111" y="1614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47067</xdr:rowOff>
    </xdr:from>
    <xdr:to>
      <xdr:col>46</xdr:col>
      <xdr:colOff>38100</xdr:colOff>
      <xdr:row>96</xdr:row>
      <xdr:rowOff>148667</xdr:rowOff>
    </xdr:to>
    <xdr:sp macro="" textlink="">
      <xdr:nvSpPr>
        <xdr:cNvPr id="485" name="楕円 484"/>
        <xdr:cNvSpPr/>
      </xdr:nvSpPr>
      <xdr:spPr>
        <a:xfrm>
          <a:off x="8699500" y="165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165194</xdr:rowOff>
    </xdr:from>
    <xdr:ext cx="534377" cy="259045"/>
    <xdr:sp macro="" textlink="">
      <xdr:nvSpPr>
        <xdr:cNvPr id="486" name="テキスト ボックス 485"/>
        <xdr:cNvSpPr txBox="1"/>
      </xdr:nvSpPr>
      <xdr:spPr>
        <a:xfrm>
          <a:off x="8483111" y="162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24957</xdr:rowOff>
    </xdr:from>
    <xdr:to>
      <xdr:col>41</xdr:col>
      <xdr:colOff>101600</xdr:colOff>
      <xdr:row>96</xdr:row>
      <xdr:rowOff>126557</xdr:rowOff>
    </xdr:to>
    <xdr:sp macro="" textlink="">
      <xdr:nvSpPr>
        <xdr:cNvPr id="487" name="楕円 486"/>
        <xdr:cNvSpPr/>
      </xdr:nvSpPr>
      <xdr:spPr>
        <a:xfrm>
          <a:off x="7810500" y="164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143084</xdr:rowOff>
    </xdr:from>
    <xdr:ext cx="534377" cy="259045"/>
    <xdr:sp macro="" textlink="">
      <xdr:nvSpPr>
        <xdr:cNvPr id="488" name="テキスト ボックス 487"/>
        <xdr:cNvSpPr txBox="1"/>
      </xdr:nvSpPr>
      <xdr:spPr>
        <a:xfrm>
          <a:off x="7594111" y="1625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18524</xdr:rowOff>
    </xdr:from>
    <xdr:to>
      <xdr:col>36</xdr:col>
      <xdr:colOff>165100</xdr:colOff>
      <xdr:row>95</xdr:row>
      <xdr:rowOff>120124</xdr:rowOff>
    </xdr:to>
    <xdr:sp macro="" textlink="">
      <xdr:nvSpPr>
        <xdr:cNvPr id="489" name="楕円 488"/>
        <xdr:cNvSpPr/>
      </xdr:nvSpPr>
      <xdr:spPr>
        <a:xfrm>
          <a:off x="6921500" y="163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136651</xdr:rowOff>
    </xdr:from>
    <xdr:ext cx="534377" cy="259045"/>
    <xdr:sp macro="" textlink="">
      <xdr:nvSpPr>
        <xdr:cNvPr id="490" name="テキスト ボックス 489"/>
        <xdr:cNvSpPr txBox="1"/>
      </xdr:nvSpPr>
      <xdr:spPr>
        <a:xfrm>
          <a:off x="6705111" y="1608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5" name="直線コネクタ 514"/>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6" name="消防費最小値テキスト"/>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7" name="直線コネクタ 516"/>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18" name="消防費最大値テキスト"/>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19" name="直線コネクタ 518"/>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132728</xdr:rowOff>
    </xdr:from>
    <xdr:to>
      <xdr:col>85</xdr:col>
      <xdr:colOff>127000</xdr:colOff>
      <xdr:row>37</xdr:row>
      <xdr:rowOff>94285</xdr:rowOff>
    </xdr:to>
    <xdr:cxnSp macro="">
      <xdr:nvCxnSpPr>
        <xdr:cNvPr id="520" name="直線コネクタ 519"/>
        <xdr:cNvCxnSpPr/>
      </xdr:nvCxnSpPr>
      <xdr:spPr>
        <a:xfrm flipV="1">
          <a:off x="15481300" y="6133478"/>
          <a:ext cx="838200" cy="30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49877</xdr:rowOff>
    </xdr:from>
    <xdr:ext cx="534377" cy="259045"/>
    <xdr:sp macro="" textlink="">
      <xdr:nvSpPr>
        <xdr:cNvPr id="521" name="消防費平均値テキスト"/>
        <xdr:cNvSpPr txBox="1"/>
      </xdr:nvSpPr>
      <xdr:spPr>
        <a:xfrm>
          <a:off x="16370300" y="63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2" name="フローチャート: 判断 521"/>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94285</xdr:rowOff>
    </xdr:from>
    <xdr:to>
      <xdr:col>81</xdr:col>
      <xdr:colOff>50800</xdr:colOff>
      <xdr:row>37</xdr:row>
      <xdr:rowOff>131470</xdr:rowOff>
    </xdr:to>
    <xdr:cxnSp macro="">
      <xdr:nvCxnSpPr>
        <xdr:cNvPr id="523" name="直線コネクタ 522"/>
        <xdr:cNvCxnSpPr/>
      </xdr:nvCxnSpPr>
      <xdr:spPr>
        <a:xfrm flipV="1">
          <a:off x="14592300" y="6437935"/>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4" name="フローチャート: 判断 523"/>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5" name="テキスト ボックス 524"/>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131470</xdr:rowOff>
    </xdr:from>
    <xdr:to>
      <xdr:col>76</xdr:col>
      <xdr:colOff>114300</xdr:colOff>
      <xdr:row>37</xdr:row>
      <xdr:rowOff>135090</xdr:rowOff>
    </xdr:to>
    <xdr:cxnSp macro="">
      <xdr:nvCxnSpPr>
        <xdr:cNvPr id="526" name="直線コネクタ 525"/>
        <xdr:cNvCxnSpPr/>
      </xdr:nvCxnSpPr>
      <xdr:spPr>
        <a:xfrm flipV="1">
          <a:off x="13703300" y="647512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7" name="フローチャート: 判断 526"/>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28" name="テキスト ボックス 527"/>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122288</xdr:rowOff>
    </xdr:from>
    <xdr:to>
      <xdr:col>71</xdr:col>
      <xdr:colOff>177800</xdr:colOff>
      <xdr:row>37</xdr:row>
      <xdr:rowOff>135090</xdr:rowOff>
    </xdr:to>
    <xdr:cxnSp macro="">
      <xdr:nvCxnSpPr>
        <xdr:cNvPr id="529" name="直線コネクタ 528"/>
        <xdr:cNvCxnSpPr/>
      </xdr:nvCxnSpPr>
      <xdr:spPr>
        <a:xfrm>
          <a:off x="12814300" y="6465938"/>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0" name="フローチャート: 判断 529"/>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1" name="テキスト ボックス 530"/>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2" name="フローチャート: 判断 531"/>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3" name="テキスト ボックス 532"/>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81928</xdr:rowOff>
    </xdr:from>
    <xdr:to>
      <xdr:col>85</xdr:col>
      <xdr:colOff>177800</xdr:colOff>
      <xdr:row>36</xdr:row>
      <xdr:rowOff>12078</xdr:rowOff>
    </xdr:to>
    <xdr:sp macro="" textlink="">
      <xdr:nvSpPr>
        <xdr:cNvPr id="539" name="楕円 538"/>
        <xdr:cNvSpPr/>
      </xdr:nvSpPr>
      <xdr:spPr>
        <a:xfrm>
          <a:off x="16268700" y="60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104805</xdr:rowOff>
    </xdr:from>
    <xdr:ext cx="534377" cy="259045"/>
    <xdr:sp macro="" textlink="">
      <xdr:nvSpPr>
        <xdr:cNvPr id="540" name="消防費該当値テキスト"/>
        <xdr:cNvSpPr txBox="1"/>
      </xdr:nvSpPr>
      <xdr:spPr>
        <a:xfrm>
          <a:off x="16370300" y="59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43485</xdr:rowOff>
    </xdr:from>
    <xdr:to>
      <xdr:col>81</xdr:col>
      <xdr:colOff>101600</xdr:colOff>
      <xdr:row>37</xdr:row>
      <xdr:rowOff>145085</xdr:rowOff>
    </xdr:to>
    <xdr:sp macro="" textlink="">
      <xdr:nvSpPr>
        <xdr:cNvPr id="541" name="楕円 540"/>
        <xdr:cNvSpPr/>
      </xdr:nvSpPr>
      <xdr:spPr>
        <a:xfrm>
          <a:off x="15430500" y="63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161612</xdr:rowOff>
    </xdr:from>
    <xdr:ext cx="534377" cy="259045"/>
    <xdr:sp macro="" textlink="">
      <xdr:nvSpPr>
        <xdr:cNvPr id="542" name="テキスト ボックス 541"/>
        <xdr:cNvSpPr txBox="1"/>
      </xdr:nvSpPr>
      <xdr:spPr>
        <a:xfrm>
          <a:off x="1521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80670</xdr:rowOff>
    </xdr:from>
    <xdr:to>
      <xdr:col>76</xdr:col>
      <xdr:colOff>165100</xdr:colOff>
      <xdr:row>38</xdr:row>
      <xdr:rowOff>10820</xdr:rowOff>
    </xdr:to>
    <xdr:sp macro="" textlink="">
      <xdr:nvSpPr>
        <xdr:cNvPr id="543" name="楕円 542"/>
        <xdr:cNvSpPr/>
      </xdr:nvSpPr>
      <xdr:spPr>
        <a:xfrm>
          <a:off x="145415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27347</xdr:rowOff>
    </xdr:from>
    <xdr:ext cx="534377" cy="259045"/>
    <xdr:sp macro="" textlink="">
      <xdr:nvSpPr>
        <xdr:cNvPr id="544" name="テキスト ボックス 543"/>
        <xdr:cNvSpPr txBox="1"/>
      </xdr:nvSpPr>
      <xdr:spPr>
        <a:xfrm>
          <a:off x="14325111" y="61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84290</xdr:rowOff>
    </xdr:from>
    <xdr:to>
      <xdr:col>72</xdr:col>
      <xdr:colOff>38100</xdr:colOff>
      <xdr:row>38</xdr:row>
      <xdr:rowOff>14439</xdr:rowOff>
    </xdr:to>
    <xdr:sp macro="" textlink="">
      <xdr:nvSpPr>
        <xdr:cNvPr id="545" name="楕円 544"/>
        <xdr:cNvSpPr/>
      </xdr:nvSpPr>
      <xdr:spPr>
        <a:xfrm>
          <a:off x="13652500" y="6427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30967</xdr:rowOff>
    </xdr:from>
    <xdr:ext cx="534377" cy="259045"/>
    <xdr:sp macro="" textlink="">
      <xdr:nvSpPr>
        <xdr:cNvPr id="546" name="テキスト ボックス 545"/>
        <xdr:cNvSpPr txBox="1"/>
      </xdr:nvSpPr>
      <xdr:spPr>
        <a:xfrm>
          <a:off x="13436111" y="620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71488</xdr:rowOff>
    </xdr:from>
    <xdr:to>
      <xdr:col>67</xdr:col>
      <xdr:colOff>101600</xdr:colOff>
      <xdr:row>38</xdr:row>
      <xdr:rowOff>1639</xdr:rowOff>
    </xdr:to>
    <xdr:sp macro="" textlink="">
      <xdr:nvSpPr>
        <xdr:cNvPr id="547" name="楕円 546"/>
        <xdr:cNvSpPr/>
      </xdr:nvSpPr>
      <xdr:spPr>
        <a:xfrm>
          <a:off x="12763500" y="64151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164216</xdr:rowOff>
    </xdr:from>
    <xdr:ext cx="534377" cy="259045"/>
    <xdr:sp macro="" textlink="">
      <xdr:nvSpPr>
        <xdr:cNvPr id="548" name="テキスト ボックス 547"/>
        <xdr:cNvSpPr txBox="1"/>
      </xdr:nvSpPr>
      <xdr:spPr>
        <a:xfrm>
          <a:off x="12547111" y="65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160074</xdr:rowOff>
    </xdr:from>
    <xdr:to>
      <xdr:col>85</xdr:col>
      <xdr:colOff>126364</xdr:colOff>
      <xdr:row>57</xdr:row>
      <xdr:rowOff>119269</xdr:rowOff>
    </xdr:to>
    <xdr:cxnSp macro="">
      <xdr:nvCxnSpPr>
        <xdr:cNvPr id="577" name="直線コネクタ 576"/>
        <xdr:cNvCxnSpPr/>
      </xdr:nvCxnSpPr>
      <xdr:spPr>
        <a:xfrm flipV="1">
          <a:off x="16317595" y="8732574"/>
          <a:ext cx="1269" cy="1159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123096</xdr:rowOff>
    </xdr:from>
    <xdr:ext cx="534377" cy="259045"/>
    <xdr:sp macro="" textlink="">
      <xdr:nvSpPr>
        <xdr:cNvPr id="578" name="教育費最小値テキスト"/>
        <xdr:cNvSpPr txBox="1"/>
      </xdr:nvSpPr>
      <xdr:spPr>
        <a:xfrm>
          <a:off x="16370300" y="989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119269</xdr:rowOff>
    </xdr:from>
    <xdr:to>
      <xdr:col>86</xdr:col>
      <xdr:colOff>25400</xdr:colOff>
      <xdr:row>57</xdr:row>
      <xdr:rowOff>119269</xdr:rowOff>
    </xdr:to>
    <xdr:cxnSp macro="">
      <xdr:nvCxnSpPr>
        <xdr:cNvPr id="579" name="直線コネクタ 578"/>
        <xdr:cNvCxnSpPr/>
      </xdr:nvCxnSpPr>
      <xdr:spPr>
        <a:xfrm>
          <a:off x="16230600" y="9891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106751</xdr:rowOff>
    </xdr:from>
    <xdr:ext cx="534377" cy="259045"/>
    <xdr:sp macro="" textlink="">
      <xdr:nvSpPr>
        <xdr:cNvPr id="580" name="教育費最大値テキスト"/>
        <xdr:cNvSpPr txBox="1"/>
      </xdr:nvSpPr>
      <xdr:spPr>
        <a:xfrm>
          <a:off x="16370300" y="85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160074</xdr:rowOff>
    </xdr:from>
    <xdr:to>
      <xdr:col>86</xdr:col>
      <xdr:colOff>25400</xdr:colOff>
      <xdr:row>50</xdr:row>
      <xdr:rowOff>160074</xdr:rowOff>
    </xdr:to>
    <xdr:cxnSp macro="">
      <xdr:nvCxnSpPr>
        <xdr:cNvPr id="581" name="直線コネクタ 580"/>
        <xdr:cNvCxnSpPr/>
      </xdr:nvCxnSpPr>
      <xdr:spPr>
        <a:xfrm>
          <a:off x="16230600" y="873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156502</xdr:rowOff>
    </xdr:from>
    <xdr:to>
      <xdr:col>85</xdr:col>
      <xdr:colOff>127000</xdr:colOff>
      <xdr:row>57</xdr:row>
      <xdr:rowOff>119269</xdr:rowOff>
    </xdr:to>
    <xdr:cxnSp macro="">
      <xdr:nvCxnSpPr>
        <xdr:cNvPr id="582" name="直線コネクタ 581"/>
        <xdr:cNvCxnSpPr/>
      </xdr:nvCxnSpPr>
      <xdr:spPr>
        <a:xfrm>
          <a:off x="15481300" y="9586252"/>
          <a:ext cx="838200" cy="3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37139</xdr:rowOff>
    </xdr:from>
    <xdr:ext cx="534377" cy="259045"/>
    <xdr:sp macro="" textlink="">
      <xdr:nvSpPr>
        <xdr:cNvPr id="583" name="教育費平均値テキスト"/>
        <xdr:cNvSpPr txBox="1"/>
      </xdr:nvSpPr>
      <xdr:spPr>
        <a:xfrm>
          <a:off x="16370300" y="929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14262</xdr:rowOff>
    </xdr:from>
    <xdr:to>
      <xdr:col>85</xdr:col>
      <xdr:colOff>177800</xdr:colOff>
      <xdr:row>55</xdr:row>
      <xdr:rowOff>115862</xdr:rowOff>
    </xdr:to>
    <xdr:sp macro="" textlink="">
      <xdr:nvSpPr>
        <xdr:cNvPr id="584" name="フローチャート: 判断 583"/>
        <xdr:cNvSpPr/>
      </xdr:nvSpPr>
      <xdr:spPr>
        <a:xfrm>
          <a:off x="16268700" y="94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156502</xdr:rowOff>
    </xdr:from>
    <xdr:to>
      <xdr:col>81</xdr:col>
      <xdr:colOff>50800</xdr:colOff>
      <xdr:row>58</xdr:row>
      <xdr:rowOff>102038</xdr:rowOff>
    </xdr:to>
    <xdr:cxnSp macro="">
      <xdr:nvCxnSpPr>
        <xdr:cNvPr id="585" name="直線コネクタ 584"/>
        <xdr:cNvCxnSpPr/>
      </xdr:nvCxnSpPr>
      <xdr:spPr>
        <a:xfrm flipV="1">
          <a:off x="14592300" y="9586252"/>
          <a:ext cx="889000" cy="45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82814</xdr:rowOff>
    </xdr:from>
    <xdr:to>
      <xdr:col>81</xdr:col>
      <xdr:colOff>101600</xdr:colOff>
      <xdr:row>56</xdr:row>
      <xdr:rowOff>12964</xdr:rowOff>
    </xdr:to>
    <xdr:sp macro="" textlink="">
      <xdr:nvSpPr>
        <xdr:cNvPr id="586" name="フローチャート: 判断 585"/>
        <xdr:cNvSpPr/>
      </xdr:nvSpPr>
      <xdr:spPr>
        <a:xfrm>
          <a:off x="15430500" y="951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29491</xdr:rowOff>
    </xdr:from>
    <xdr:ext cx="534377" cy="259045"/>
    <xdr:sp macro="" textlink="">
      <xdr:nvSpPr>
        <xdr:cNvPr id="587" name="テキスト ボックス 586"/>
        <xdr:cNvSpPr txBox="1"/>
      </xdr:nvSpPr>
      <xdr:spPr>
        <a:xfrm>
          <a:off x="15214111" y="92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102038</xdr:rowOff>
    </xdr:from>
    <xdr:to>
      <xdr:col>76</xdr:col>
      <xdr:colOff>114300</xdr:colOff>
      <xdr:row>58</xdr:row>
      <xdr:rowOff>104410</xdr:rowOff>
    </xdr:to>
    <xdr:cxnSp macro="">
      <xdr:nvCxnSpPr>
        <xdr:cNvPr id="588" name="直線コネクタ 587"/>
        <xdr:cNvCxnSpPr/>
      </xdr:nvCxnSpPr>
      <xdr:spPr>
        <a:xfrm flipV="1">
          <a:off x="13703300" y="10046138"/>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62868</xdr:rowOff>
    </xdr:from>
    <xdr:to>
      <xdr:col>76</xdr:col>
      <xdr:colOff>165100</xdr:colOff>
      <xdr:row>56</xdr:row>
      <xdr:rowOff>164468</xdr:rowOff>
    </xdr:to>
    <xdr:sp macro="" textlink="">
      <xdr:nvSpPr>
        <xdr:cNvPr id="589" name="フローチャート: 判断 588"/>
        <xdr:cNvSpPr/>
      </xdr:nvSpPr>
      <xdr:spPr>
        <a:xfrm>
          <a:off x="14541500" y="966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9545</xdr:rowOff>
    </xdr:from>
    <xdr:ext cx="534377" cy="259045"/>
    <xdr:sp macro="" textlink="">
      <xdr:nvSpPr>
        <xdr:cNvPr id="590" name="テキスト ボックス 589"/>
        <xdr:cNvSpPr txBox="1"/>
      </xdr:nvSpPr>
      <xdr:spPr>
        <a:xfrm>
          <a:off x="14325111" y="94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104410</xdr:rowOff>
    </xdr:from>
    <xdr:to>
      <xdr:col>71</xdr:col>
      <xdr:colOff>177800</xdr:colOff>
      <xdr:row>59</xdr:row>
      <xdr:rowOff>19342</xdr:rowOff>
    </xdr:to>
    <xdr:cxnSp macro="">
      <xdr:nvCxnSpPr>
        <xdr:cNvPr id="591" name="直線コネクタ 590"/>
        <xdr:cNvCxnSpPr/>
      </xdr:nvCxnSpPr>
      <xdr:spPr>
        <a:xfrm flipV="1">
          <a:off x="12814300" y="10048510"/>
          <a:ext cx="889000" cy="8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102159</xdr:rowOff>
    </xdr:from>
    <xdr:to>
      <xdr:col>72</xdr:col>
      <xdr:colOff>38100</xdr:colOff>
      <xdr:row>57</xdr:row>
      <xdr:rowOff>32309</xdr:rowOff>
    </xdr:to>
    <xdr:sp macro="" textlink="">
      <xdr:nvSpPr>
        <xdr:cNvPr id="592" name="フローチャート: 判断 591"/>
        <xdr:cNvSpPr/>
      </xdr:nvSpPr>
      <xdr:spPr>
        <a:xfrm>
          <a:off x="13652500" y="970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48836</xdr:rowOff>
    </xdr:from>
    <xdr:ext cx="534377" cy="259045"/>
    <xdr:sp macro="" textlink="">
      <xdr:nvSpPr>
        <xdr:cNvPr id="593" name="テキスト ボックス 592"/>
        <xdr:cNvSpPr txBox="1"/>
      </xdr:nvSpPr>
      <xdr:spPr>
        <a:xfrm>
          <a:off x="13436111" y="94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78384</xdr:rowOff>
    </xdr:from>
    <xdr:to>
      <xdr:col>67</xdr:col>
      <xdr:colOff>101600</xdr:colOff>
      <xdr:row>56</xdr:row>
      <xdr:rowOff>8534</xdr:rowOff>
    </xdr:to>
    <xdr:sp macro="" textlink="">
      <xdr:nvSpPr>
        <xdr:cNvPr id="594" name="フローチャート: 判断 593"/>
        <xdr:cNvSpPr/>
      </xdr:nvSpPr>
      <xdr:spPr>
        <a:xfrm>
          <a:off x="12763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25061</xdr:rowOff>
    </xdr:from>
    <xdr:ext cx="534377" cy="259045"/>
    <xdr:sp macro="" textlink="">
      <xdr:nvSpPr>
        <xdr:cNvPr id="595" name="テキスト ボックス 594"/>
        <xdr:cNvSpPr txBox="1"/>
      </xdr:nvSpPr>
      <xdr:spPr>
        <a:xfrm>
          <a:off x="12547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68469</xdr:rowOff>
    </xdr:from>
    <xdr:to>
      <xdr:col>85</xdr:col>
      <xdr:colOff>177800</xdr:colOff>
      <xdr:row>57</xdr:row>
      <xdr:rowOff>170069</xdr:rowOff>
    </xdr:to>
    <xdr:sp macro="" textlink="">
      <xdr:nvSpPr>
        <xdr:cNvPr id="601" name="楕円 600"/>
        <xdr:cNvSpPr/>
      </xdr:nvSpPr>
      <xdr:spPr>
        <a:xfrm>
          <a:off x="16268700" y="984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154846</xdr:rowOff>
    </xdr:from>
    <xdr:ext cx="534377" cy="259045"/>
    <xdr:sp macro="" textlink="">
      <xdr:nvSpPr>
        <xdr:cNvPr id="602" name="教育費該当値テキスト"/>
        <xdr:cNvSpPr txBox="1"/>
      </xdr:nvSpPr>
      <xdr:spPr>
        <a:xfrm>
          <a:off x="16370300" y="975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105702</xdr:rowOff>
    </xdr:from>
    <xdr:to>
      <xdr:col>81</xdr:col>
      <xdr:colOff>101600</xdr:colOff>
      <xdr:row>56</xdr:row>
      <xdr:rowOff>35852</xdr:rowOff>
    </xdr:to>
    <xdr:sp macro="" textlink="">
      <xdr:nvSpPr>
        <xdr:cNvPr id="603" name="楕円 602"/>
        <xdr:cNvSpPr/>
      </xdr:nvSpPr>
      <xdr:spPr>
        <a:xfrm>
          <a:off x="15430500" y="95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26979</xdr:rowOff>
    </xdr:from>
    <xdr:ext cx="534377" cy="259045"/>
    <xdr:sp macro="" textlink="">
      <xdr:nvSpPr>
        <xdr:cNvPr id="604" name="テキスト ボックス 603"/>
        <xdr:cNvSpPr txBox="1"/>
      </xdr:nvSpPr>
      <xdr:spPr>
        <a:xfrm>
          <a:off x="15214111" y="962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51238</xdr:rowOff>
    </xdr:from>
    <xdr:to>
      <xdr:col>76</xdr:col>
      <xdr:colOff>165100</xdr:colOff>
      <xdr:row>58</xdr:row>
      <xdr:rowOff>152838</xdr:rowOff>
    </xdr:to>
    <xdr:sp macro="" textlink="">
      <xdr:nvSpPr>
        <xdr:cNvPr id="605" name="楕円 604"/>
        <xdr:cNvSpPr/>
      </xdr:nvSpPr>
      <xdr:spPr>
        <a:xfrm>
          <a:off x="14541500" y="99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143965</xdr:rowOff>
    </xdr:from>
    <xdr:ext cx="534377" cy="259045"/>
    <xdr:sp macro="" textlink="">
      <xdr:nvSpPr>
        <xdr:cNvPr id="606" name="テキスト ボックス 605"/>
        <xdr:cNvSpPr txBox="1"/>
      </xdr:nvSpPr>
      <xdr:spPr>
        <a:xfrm>
          <a:off x="14325111" y="100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53610</xdr:rowOff>
    </xdr:from>
    <xdr:to>
      <xdr:col>72</xdr:col>
      <xdr:colOff>38100</xdr:colOff>
      <xdr:row>58</xdr:row>
      <xdr:rowOff>155210</xdr:rowOff>
    </xdr:to>
    <xdr:sp macro="" textlink="">
      <xdr:nvSpPr>
        <xdr:cNvPr id="607" name="楕円 606"/>
        <xdr:cNvSpPr/>
      </xdr:nvSpPr>
      <xdr:spPr>
        <a:xfrm>
          <a:off x="13652500" y="99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146337</xdr:rowOff>
    </xdr:from>
    <xdr:ext cx="534377" cy="259045"/>
    <xdr:sp macro="" textlink="">
      <xdr:nvSpPr>
        <xdr:cNvPr id="608" name="テキスト ボックス 607"/>
        <xdr:cNvSpPr txBox="1"/>
      </xdr:nvSpPr>
      <xdr:spPr>
        <a:xfrm>
          <a:off x="13436111" y="1009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139992</xdr:rowOff>
    </xdr:from>
    <xdr:to>
      <xdr:col>67</xdr:col>
      <xdr:colOff>101600</xdr:colOff>
      <xdr:row>59</xdr:row>
      <xdr:rowOff>70142</xdr:rowOff>
    </xdr:to>
    <xdr:sp macro="" textlink="">
      <xdr:nvSpPr>
        <xdr:cNvPr id="609" name="楕円 608"/>
        <xdr:cNvSpPr/>
      </xdr:nvSpPr>
      <xdr:spPr>
        <a:xfrm>
          <a:off x="12763500" y="100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61269</xdr:rowOff>
    </xdr:from>
    <xdr:ext cx="534377" cy="259045"/>
    <xdr:sp macro="" textlink="">
      <xdr:nvSpPr>
        <xdr:cNvPr id="610" name="テキスト ボックス 609"/>
        <xdr:cNvSpPr txBox="1"/>
      </xdr:nvSpPr>
      <xdr:spPr>
        <a:xfrm>
          <a:off x="12547111" y="1017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6" name="直線コネクタ 635"/>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9" name="災害復旧費最大値テキスト"/>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0" name="直線コネクタ 639"/>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86034</xdr:rowOff>
    </xdr:from>
    <xdr:to>
      <xdr:col>85</xdr:col>
      <xdr:colOff>127000</xdr:colOff>
      <xdr:row>78</xdr:row>
      <xdr:rowOff>150476</xdr:rowOff>
    </xdr:to>
    <xdr:cxnSp macro="">
      <xdr:nvCxnSpPr>
        <xdr:cNvPr id="641" name="直線コネクタ 640"/>
        <xdr:cNvCxnSpPr/>
      </xdr:nvCxnSpPr>
      <xdr:spPr>
        <a:xfrm flipV="1">
          <a:off x="15481300" y="13116234"/>
          <a:ext cx="838200" cy="40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64715</xdr:rowOff>
    </xdr:from>
    <xdr:ext cx="469744" cy="259045"/>
    <xdr:sp macro="" textlink="">
      <xdr:nvSpPr>
        <xdr:cNvPr id="642" name="災害復旧費平均値テキスト"/>
        <xdr:cNvSpPr txBox="1"/>
      </xdr:nvSpPr>
      <xdr:spPr>
        <a:xfrm>
          <a:off x="16370300" y="1326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3" name="フローチャート: 判断 642"/>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150476</xdr:rowOff>
    </xdr:from>
    <xdr:to>
      <xdr:col>81</xdr:col>
      <xdr:colOff>50800</xdr:colOff>
      <xdr:row>79</xdr:row>
      <xdr:rowOff>88102</xdr:rowOff>
    </xdr:to>
    <xdr:cxnSp macro="">
      <xdr:nvCxnSpPr>
        <xdr:cNvPr id="644" name="直線コネクタ 643"/>
        <xdr:cNvCxnSpPr/>
      </xdr:nvCxnSpPr>
      <xdr:spPr>
        <a:xfrm flipV="1">
          <a:off x="14592300" y="13523576"/>
          <a:ext cx="889000" cy="10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5" name="フローチャート: 判断 644"/>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6" name="テキスト ボックス 645"/>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88102</xdr:rowOff>
    </xdr:from>
    <xdr:to>
      <xdr:col>76</xdr:col>
      <xdr:colOff>114300</xdr:colOff>
      <xdr:row>79</xdr:row>
      <xdr:rowOff>94742</xdr:rowOff>
    </xdr:to>
    <xdr:cxnSp macro="">
      <xdr:nvCxnSpPr>
        <xdr:cNvPr id="647" name="直線コネクタ 646"/>
        <xdr:cNvCxnSpPr/>
      </xdr:nvCxnSpPr>
      <xdr:spPr>
        <a:xfrm flipV="1">
          <a:off x="13703300" y="13632652"/>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8" name="フローチャート: 判断 647"/>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9" name="テキスト ボックス 648"/>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94742</xdr:rowOff>
    </xdr:from>
    <xdr:to>
      <xdr:col>71</xdr:col>
      <xdr:colOff>177800</xdr:colOff>
      <xdr:row>79</xdr:row>
      <xdr:rowOff>96810</xdr:rowOff>
    </xdr:to>
    <xdr:cxnSp macro="">
      <xdr:nvCxnSpPr>
        <xdr:cNvPr id="650" name="直線コネクタ 649"/>
        <xdr:cNvCxnSpPr/>
      </xdr:nvCxnSpPr>
      <xdr:spPr>
        <a:xfrm flipV="1">
          <a:off x="12814300" y="13639292"/>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1" name="フローチャート: 判断 650"/>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2" name="テキスト ボックス 651"/>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3" name="フローチャート: 判断 652"/>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4" name="テキスト ボックス 653"/>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35234</xdr:rowOff>
    </xdr:from>
    <xdr:to>
      <xdr:col>85</xdr:col>
      <xdr:colOff>177800</xdr:colOff>
      <xdr:row>76</xdr:row>
      <xdr:rowOff>136834</xdr:rowOff>
    </xdr:to>
    <xdr:sp macro="" textlink="">
      <xdr:nvSpPr>
        <xdr:cNvPr id="660" name="楕円 659"/>
        <xdr:cNvSpPr/>
      </xdr:nvSpPr>
      <xdr:spPr>
        <a:xfrm>
          <a:off x="16268700" y="13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58111</xdr:rowOff>
    </xdr:from>
    <xdr:ext cx="469744" cy="259045"/>
    <xdr:sp macro="" textlink="">
      <xdr:nvSpPr>
        <xdr:cNvPr id="661" name="災害復旧費該当値テキスト"/>
        <xdr:cNvSpPr txBox="1"/>
      </xdr:nvSpPr>
      <xdr:spPr>
        <a:xfrm>
          <a:off x="16370300" y="1291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99676</xdr:rowOff>
    </xdr:from>
    <xdr:to>
      <xdr:col>81</xdr:col>
      <xdr:colOff>101600</xdr:colOff>
      <xdr:row>79</xdr:row>
      <xdr:rowOff>29826</xdr:rowOff>
    </xdr:to>
    <xdr:sp macro="" textlink="">
      <xdr:nvSpPr>
        <xdr:cNvPr id="662" name="楕円 661"/>
        <xdr:cNvSpPr/>
      </xdr:nvSpPr>
      <xdr:spPr>
        <a:xfrm>
          <a:off x="15430500" y="134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20953</xdr:rowOff>
    </xdr:from>
    <xdr:ext cx="469744" cy="259045"/>
    <xdr:sp macro="" textlink="">
      <xdr:nvSpPr>
        <xdr:cNvPr id="663" name="テキスト ボックス 662"/>
        <xdr:cNvSpPr txBox="1"/>
      </xdr:nvSpPr>
      <xdr:spPr>
        <a:xfrm>
          <a:off x="15246428" y="135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37302</xdr:rowOff>
    </xdr:from>
    <xdr:to>
      <xdr:col>76</xdr:col>
      <xdr:colOff>165100</xdr:colOff>
      <xdr:row>79</xdr:row>
      <xdr:rowOff>138902</xdr:rowOff>
    </xdr:to>
    <xdr:sp macro="" textlink="">
      <xdr:nvSpPr>
        <xdr:cNvPr id="664" name="楕円 663"/>
        <xdr:cNvSpPr/>
      </xdr:nvSpPr>
      <xdr:spPr>
        <a:xfrm>
          <a:off x="14541500" y="135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130029</xdr:rowOff>
    </xdr:from>
    <xdr:ext cx="313932" cy="259045"/>
    <xdr:sp macro="" textlink="">
      <xdr:nvSpPr>
        <xdr:cNvPr id="665" name="テキスト ボックス 664"/>
        <xdr:cNvSpPr txBox="1"/>
      </xdr:nvSpPr>
      <xdr:spPr>
        <a:xfrm>
          <a:off x="14435333" y="13674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43942</xdr:rowOff>
    </xdr:from>
    <xdr:to>
      <xdr:col>72</xdr:col>
      <xdr:colOff>38100</xdr:colOff>
      <xdr:row>79</xdr:row>
      <xdr:rowOff>145542</xdr:rowOff>
    </xdr:to>
    <xdr:sp macro="" textlink="">
      <xdr:nvSpPr>
        <xdr:cNvPr id="666" name="楕円 665"/>
        <xdr:cNvSpPr/>
      </xdr:nvSpPr>
      <xdr:spPr>
        <a:xfrm>
          <a:off x="13652500" y="135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136669</xdr:rowOff>
    </xdr:from>
    <xdr:ext cx="313932" cy="259045"/>
    <xdr:sp macro="" textlink="">
      <xdr:nvSpPr>
        <xdr:cNvPr id="667" name="テキスト ボックス 666"/>
        <xdr:cNvSpPr txBox="1"/>
      </xdr:nvSpPr>
      <xdr:spPr>
        <a:xfrm>
          <a:off x="13546333" y="13681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46010</xdr:rowOff>
    </xdr:from>
    <xdr:to>
      <xdr:col>67</xdr:col>
      <xdr:colOff>101600</xdr:colOff>
      <xdr:row>79</xdr:row>
      <xdr:rowOff>147610</xdr:rowOff>
    </xdr:to>
    <xdr:sp macro="" textlink="">
      <xdr:nvSpPr>
        <xdr:cNvPr id="668" name="楕円 667"/>
        <xdr:cNvSpPr/>
      </xdr:nvSpPr>
      <xdr:spPr>
        <a:xfrm>
          <a:off x="12763500" y="1359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138737</xdr:rowOff>
    </xdr:from>
    <xdr:ext cx="313932" cy="259045"/>
    <xdr:sp macro="" textlink="">
      <xdr:nvSpPr>
        <xdr:cNvPr id="669" name="テキスト ボックス 668"/>
        <xdr:cNvSpPr txBox="1"/>
      </xdr:nvSpPr>
      <xdr:spPr>
        <a:xfrm>
          <a:off x="12657333" y="1368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105277</xdr:rowOff>
    </xdr:from>
    <xdr:to>
      <xdr:col>85</xdr:col>
      <xdr:colOff>126364</xdr:colOff>
      <xdr:row>98</xdr:row>
      <xdr:rowOff>42563</xdr:rowOff>
    </xdr:to>
    <xdr:cxnSp macro="">
      <xdr:nvCxnSpPr>
        <xdr:cNvPr id="693" name="直線コネクタ 692"/>
        <xdr:cNvCxnSpPr/>
      </xdr:nvCxnSpPr>
      <xdr:spPr>
        <a:xfrm flipV="1">
          <a:off x="16317595" y="15878677"/>
          <a:ext cx="1269" cy="96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46390</xdr:rowOff>
    </xdr:from>
    <xdr:ext cx="469744" cy="259045"/>
    <xdr:sp macro="" textlink="">
      <xdr:nvSpPr>
        <xdr:cNvPr id="694" name="公債費最小値テキスト"/>
        <xdr:cNvSpPr txBox="1"/>
      </xdr:nvSpPr>
      <xdr:spPr>
        <a:xfrm>
          <a:off x="16370300" y="1684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42563</xdr:rowOff>
    </xdr:from>
    <xdr:to>
      <xdr:col>86</xdr:col>
      <xdr:colOff>25400</xdr:colOff>
      <xdr:row>98</xdr:row>
      <xdr:rowOff>42563</xdr:rowOff>
    </xdr:to>
    <xdr:cxnSp macro="">
      <xdr:nvCxnSpPr>
        <xdr:cNvPr id="695" name="直線コネクタ 694"/>
        <xdr:cNvCxnSpPr/>
      </xdr:nvCxnSpPr>
      <xdr:spPr>
        <a:xfrm>
          <a:off x="16230600" y="1684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51954</xdr:rowOff>
    </xdr:from>
    <xdr:ext cx="534377" cy="259045"/>
    <xdr:sp macro="" textlink="">
      <xdr:nvSpPr>
        <xdr:cNvPr id="696" name="公債費最大値テキスト"/>
        <xdr:cNvSpPr txBox="1"/>
      </xdr:nvSpPr>
      <xdr:spPr>
        <a:xfrm>
          <a:off x="16370300" y="156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105277</xdr:rowOff>
    </xdr:from>
    <xdr:to>
      <xdr:col>86</xdr:col>
      <xdr:colOff>25400</xdr:colOff>
      <xdr:row>92</xdr:row>
      <xdr:rowOff>105277</xdr:rowOff>
    </xdr:to>
    <xdr:cxnSp macro="">
      <xdr:nvCxnSpPr>
        <xdr:cNvPr id="697" name="直線コネクタ 696"/>
        <xdr:cNvCxnSpPr/>
      </xdr:nvCxnSpPr>
      <xdr:spPr>
        <a:xfrm>
          <a:off x="16230600" y="1587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105277</xdr:rowOff>
    </xdr:from>
    <xdr:to>
      <xdr:col>85</xdr:col>
      <xdr:colOff>127000</xdr:colOff>
      <xdr:row>92</xdr:row>
      <xdr:rowOff>113240</xdr:rowOff>
    </xdr:to>
    <xdr:cxnSp macro="">
      <xdr:nvCxnSpPr>
        <xdr:cNvPr id="698" name="直線コネクタ 697"/>
        <xdr:cNvCxnSpPr/>
      </xdr:nvCxnSpPr>
      <xdr:spPr>
        <a:xfrm flipV="1">
          <a:off x="15481300" y="15878677"/>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151756</xdr:rowOff>
    </xdr:from>
    <xdr:ext cx="534377" cy="259045"/>
    <xdr:sp macro="" textlink="">
      <xdr:nvSpPr>
        <xdr:cNvPr id="699" name="公債費平均値テキスト"/>
        <xdr:cNvSpPr txBox="1"/>
      </xdr:nvSpPr>
      <xdr:spPr>
        <a:xfrm>
          <a:off x="16370300" y="1626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1879</xdr:rowOff>
    </xdr:from>
    <xdr:to>
      <xdr:col>85</xdr:col>
      <xdr:colOff>177800</xdr:colOff>
      <xdr:row>95</xdr:row>
      <xdr:rowOff>103479</xdr:rowOff>
    </xdr:to>
    <xdr:sp macro="" textlink="">
      <xdr:nvSpPr>
        <xdr:cNvPr id="700" name="フローチャート: 判断 699"/>
        <xdr:cNvSpPr/>
      </xdr:nvSpPr>
      <xdr:spPr>
        <a:xfrm>
          <a:off x="16268700" y="162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113240</xdr:rowOff>
    </xdr:from>
    <xdr:to>
      <xdr:col>81</xdr:col>
      <xdr:colOff>50800</xdr:colOff>
      <xdr:row>92</xdr:row>
      <xdr:rowOff>114649</xdr:rowOff>
    </xdr:to>
    <xdr:cxnSp macro="">
      <xdr:nvCxnSpPr>
        <xdr:cNvPr id="701" name="直線コネクタ 700"/>
        <xdr:cNvCxnSpPr/>
      </xdr:nvCxnSpPr>
      <xdr:spPr>
        <a:xfrm flipV="1">
          <a:off x="14592300" y="15886640"/>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166739</xdr:rowOff>
    </xdr:from>
    <xdr:to>
      <xdr:col>81</xdr:col>
      <xdr:colOff>101600</xdr:colOff>
      <xdr:row>95</xdr:row>
      <xdr:rowOff>96889</xdr:rowOff>
    </xdr:to>
    <xdr:sp macro="" textlink="">
      <xdr:nvSpPr>
        <xdr:cNvPr id="702" name="フローチャート: 判断 701"/>
        <xdr:cNvSpPr/>
      </xdr:nvSpPr>
      <xdr:spPr>
        <a:xfrm>
          <a:off x="154305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88016</xdr:rowOff>
    </xdr:from>
    <xdr:ext cx="534377" cy="259045"/>
    <xdr:sp macro="" textlink="">
      <xdr:nvSpPr>
        <xdr:cNvPr id="703" name="テキスト ボックス 702"/>
        <xdr:cNvSpPr txBox="1"/>
      </xdr:nvSpPr>
      <xdr:spPr>
        <a:xfrm>
          <a:off x="15214111" y="163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122707</xdr:rowOff>
    </xdr:from>
    <xdr:to>
      <xdr:col>76</xdr:col>
      <xdr:colOff>114300</xdr:colOff>
      <xdr:row>92</xdr:row>
      <xdr:rowOff>114649</xdr:rowOff>
    </xdr:to>
    <xdr:cxnSp macro="">
      <xdr:nvCxnSpPr>
        <xdr:cNvPr id="704" name="直線コネクタ 703"/>
        <xdr:cNvCxnSpPr/>
      </xdr:nvCxnSpPr>
      <xdr:spPr>
        <a:xfrm>
          <a:off x="13703300" y="15724657"/>
          <a:ext cx="889000" cy="1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160680</xdr:rowOff>
    </xdr:from>
    <xdr:to>
      <xdr:col>76</xdr:col>
      <xdr:colOff>165100</xdr:colOff>
      <xdr:row>95</xdr:row>
      <xdr:rowOff>90830</xdr:rowOff>
    </xdr:to>
    <xdr:sp macro="" textlink="">
      <xdr:nvSpPr>
        <xdr:cNvPr id="705" name="フローチャート: 判断 704"/>
        <xdr:cNvSpPr/>
      </xdr:nvSpPr>
      <xdr:spPr>
        <a:xfrm>
          <a:off x="145415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81957</xdr:rowOff>
    </xdr:from>
    <xdr:ext cx="534377" cy="259045"/>
    <xdr:sp macro="" textlink="">
      <xdr:nvSpPr>
        <xdr:cNvPr id="706" name="テキスト ボックス 705"/>
        <xdr:cNvSpPr txBox="1"/>
      </xdr:nvSpPr>
      <xdr:spPr>
        <a:xfrm>
          <a:off x="14325111" y="1636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122707</xdr:rowOff>
    </xdr:from>
    <xdr:to>
      <xdr:col>71</xdr:col>
      <xdr:colOff>177800</xdr:colOff>
      <xdr:row>93</xdr:row>
      <xdr:rowOff>26048</xdr:rowOff>
    </xdr:to>
    <xdr:cxnSp macro="">
      <xdr:nvCxnSpPr>
        <xdr:cNvPr id="707" name="直線コネクタ 706"/>
        <xdr:cNvCxnSpPr/>
      </xdr:nvCxnSpPr>
      <xdr:spPr>
        <a:xfrm flipV="1">
          <a:off x="12814300" y="15724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143935</xdr:rowOff>
    </xdr:from>
    <xdr:to>
      <xdr:col>72</xdr:col>
      <xdr:colOff>38100</xdr:colOff>
      <xdr:row>95</xdr:row>
      <xdr:rowOff>74085</xdr:rowOff>
    </xdr:to>
    <xdr:sp macro="" textlink="">
      <xdr:nvSpPr>
        <xdr:cNvPr id="708" name="フローチャート: 判断 707"/>
        <xdr:cNvSpPr/>
      </xdr:nvSpPr>
      <xdr:spPr>
        <a:xfrm>
          <a:off x="13652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65212</xdr:rowOff>
    </xdr:from>
    <xdr:ext cx="534377" cy="259045"/>
    <xdr:sp macro="" textlink="">
      <xdr:nvSpPr>
        <xdr:cNvPr id="709" name="テキスト ボックス 708"/>
        <xdr:cNvSpPr txBox="1"/>
      </xdr:nvSpPr>
      <xdr:spPr>
        <a:xfrm>
          <a:off x="13436111" y="163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169044</xdr:rowOff>
    </xdr:from>
    <xdr:to>
      <xdr:col>67</xdr:col>
      <xdr:colOff>101600</xdr:colOff>
      <xdr:row>95</xdr:row>
      <xdr:rowOff>99194</xdr:rowOff>
    </xdr:to>
    <xdr:sp macro="" textlink="">
      <xdr:nvSpPr>
        <xdr:cNvPr id="710" name="フローチャート: 判断 709"/>
        <xdr:cNvSpPr/>
      </xdr:nvSpPr>
      <xdr:spPr>
        <a:xfrm>
          <a:off x="12763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90321</xdr:rowOff>
    </xdr:from>
    <xdr:ext cx="534377" cy="259045"/>
    <xdr:sp macro="" textlink="">
      <xdr:nvSpPr>
        <xdr:cNvPr id="711" name="テキスト ボックス 710"/>
        <xdr:cNvSpPr txBox="1"/>
      </xdr:nvSpPr>
      <xdr:spPr>
        <a:xfrm>
          <a:off x="12547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54477</xdr:rowOff>
    </xdr:from>
    <xdr:to>
      <xdr:col>85</xdr:col>
      <xdr:colOff>177800</xdr:colOff>
      <xdr:row>92</xdr:row>
      <xdr:rowOff>156077</xdr:rowOff>
    </xdr:to>
    <xdr:sp macro="" textlink="">
      <xdr:nvSpPr>
        <xdr:cNvPr id="717" name="楕円 716"/>
        <xdr:cNvSpPr/>
      </xdr:nvSpPr>
      <xdr:spPr>
        <a:xfrm>
          <a:off x="16268700" y="158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7504</xdr:rowOff>
    </xdr:from>
    <xdr:ext cx="534377" cy="259045"/>
    <xdr:sp macro="" textlink="">
      <xdr:nvSpPr>
        <xdr:cNvPr id="718" name="公債費該当値テキスト"/>
        <xdr:cNvSpPr txBox="1"/>
      </xdr:nvSpPr>
      <xdr:spPr>
        <a:xfrm>
          <a:off x="16370300" y="157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62440</xdr:rowOff>
    </xdr:from>
    <xdr:to>
      <xdr:col>81</xdr:col>
      <xdr:colOff>101600</xdr:colOff>
      <xdr:row>92</xdr:row>
      <xdr:rowOff>164040</xdr:rowOff>
    </xdr:to>
    <xdr:sp macro="" textlink="">
      <xdr:nvSpPr>
        <xdr:cNvPr id="719" name="楕円 718"/>
        <xdr:cNvSpPr/>
      </xdr:nvSpPr>
      <xdr:spPr>
        <a:xfrm>
          <a:off x="15430500" y="158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9117</xdr:rowOff>
    </xdr:from>
    <xdr:ext cx="534377" cy="259045"/>
    <xdr:sp macro="" textlink="">
      <xdr:nvSpPr>
        <xdr:cNvPr id="720" name="テキスト ボックス 719"/>
        <xdr:cNvSpPr txBox="1"/>
      </xdr:nvSpPr>
      <xdr:spPr>
        <a:xfrm>
          <a:off x="15214111" y="156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63849</xdr:rowOff>
    </xdr:from>
    <xdr:to>
      <xdr:col>76</xdr:col>
      <xdr:colOff>165100</xdr:colOff>
      <xdr:row>92</xdr:row>
      <xdr:rowOff>165449</xdr:rowOff>
    </xdr:to>
    <xdr:sp macro="" textlink="">
      <xdr:nvSpPr>
        <xdr:cNvPr id="721" name="楕円 720"/>
        <xdr:cNvSpPr/>
      </xdr:nvSpPr>
      <xdr:spPr>
        <a:xfrm>
          <a:off x="14541500" y="158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10526</xdr:rowOff>
    </xdr:from>
    <xdr:ext cx="534377" cy="259045"/>
    <xdr:sp macro="" textlink="">
      <xdr:nvSpPr>
        <xdr:cNvPr id="722" name="テキスト ボックス 721"/>
        <xdr:cNvSpPr txBox="1"/>
      </xdr:nvSpPr>
      <xdr:spPr>
        <a:xfrm>
          <a:off x="14325111" y="156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71907</xdr:rowOff>
    </xdr:from>
    <xdr:to>
      <xdr:col>72</xdr:col>
      <xdr:colOff>38100</xdr:colOff>
      <xdr:row>92</xdr:row>
      <xdr:rowOff>2057</xdr:rowOff>
    </xdr:to>
    <xdr:sp macro="" textlink="">
      <xdr:nvSpPr>
        <xdr:cNvPr id="723" name="楕円 722"/>
        <xdr:cNvSpPr/>
      </xdr:nvSpPr>
      <xdr:spPr>
        <a:xfrm>
          <a:off x="13652500" y="156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18584</xdr:rowOff>
    </xdr:from>
    <xdr:ext cx="534377" cy="259045"/>
    <xdr:sp macro="" textlink="">
      <xdr:nvSpPr>
        <xdr:cNvPr id="724" name="テキスト ボックス 723"/>
        <xdr:cNvSpPr txBox="1"/>
      </xdr:nvSpPr>
      <xdr:spPr>
        <a:xfrm>
          <a:off x="13436111" y="1544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146698</xdr:rowOff>
    </xdr:from>
    <xdr:to>
      <xdr:col>67</xdr:col>
      <xdr:colOff>101600</xdr:colOff>
      <xdr:row>93</xdr:row>
      <xdr:rowOff>76848</xdr:rowOff>
    </xdr:to>
    <xdr:sp macro="" textlink="">
      <xdr:nvSpPr>
        <xdr:cNvPr id="725" name="楕円 724"/>
        <xdr:cNvSpPr/>
      </xdr:nvSpPr>
      <xdr:spPr>
        <a:xfrm>
          <a:off x="12763500" y="1592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93375</xdr:rowOff>
    </xdr:from>
    <xdr:ext cx="534377" cy="259045"/>
    <xdr:sp macro="" textlink="">
      <xdr:nvSpPr>
        <xdr:cNvPr id="726" name="テキスト ボックス 725"/>
        <xdr:cNvSpPr txBox="1"/>
      </xdr:nvSpPr>
      <xdr:spPr>
        <a:xfrm>
          <a:off x="12547111" y="156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8" name="直線コネクタ 747"/>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51" name="諸支出金最大値テキスト"/>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2" name="直線コネクタ 751"/>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4" name="諸支出金平均値テキスト"/>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5" name="フローチャート: 判断 754"/>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7" name="フローチャート: 判断 756"/>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8" name="テキスト ボックス 757"/>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0" name="フローチャート: 判断 759"/>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1" name="テキスト ボックス 760"/>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3" name="フローチャート: 判断 762"/>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4" name="テキスト ボックス 763"/>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5" name="フローチャート: 判断 764"/>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6" name="テキスト ボックス 765"/>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○民生費については、物価高騰による負担を軽減するために行った、住民税非課税世帯等に対する給付金が主な要因として、昨年度を上回った。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○商工費については、企業立地助成金やセリオタウン推進事業費等が増加したため、昨年度を上回った。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○消防費については、消防本部・高岡消防署庁舎改築事業及び指令システム・消防救急デジタル無線設備改修事業費の事業進捗により、昨年度を上回った。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○教育費については、学校再編に伴う新たな校舎整備を進めているものの、五位中学校区統合小学校整備事業費が事業進捗により減少したことが主な要因で、昨年度を下回った。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○公債費については、北陸新幹線開業に合わせた都市基盤整備等の元利償還金や繰上償還実施のための償還金により、類似団体よりも高い水準が続いている。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行財政改革推進プラン」に基づき、財源確保や事務事業の見直しを進めていくとともに、公共施設再編計画に掲げた公共施設の再編等に取り組む等、各種事業や財政運営の効率化を図り、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○実質単年度収支は、これまでの「財政健全化緊急プログラム」や「行財政改革推進プラン」に基づき、財源確保や歳出抑制等を行ったことにより、黒字を維持。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○また、財政調整基金を取り崩さず財政運営を行うとともに、決算剰余金を活用した積立を行ったことにより、財政調整基金残高は増加。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○今後とも、各種事業の効率化や選択と集中を進めていくことで、弾力的で健全な財政運営に努めていく。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○全会計の実質収支は黒字を維持し、連結実質赤字比率は早期健全化基準等の比率に達していない状況。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○今後も、介護保険料、国民健康保険料、水道などの利用料金等の適正化を図るとともに、健全な財政運営に努めていく。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○また、その他会計に属する「高岡市民病院事業会計」は、全国的にも病院経営が大変厳しい状況が続くことが見込まれるため、経営改善に向けた取組を進めていく。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81899832</v>
      </c>
      <c r="BO4" s="449"/>
      <c r="BP4" s="449"/>
      <c r="BQ4" s="449"/>
      <c r="BR4" s="449"/>
      <c r="BS4" s="449"/>
      <c r="BT4" s="449"/>
      <c r="BU4" s="450"/>
      <c r="BV4" s="448">
        <v>77127126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3.8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79695413</v>
      </c>
      <c r="BO5" s="420"/>
      <c r="BP5" s="420"/>
      <c r="BQ5" s="420"/>
      <c r="BR5" s="420"/>
      <c r="BS5" s="420"/>
      <c r="BT5" s="420"/>
      <c r="BU5" s="421"/>
      <c r="BV5" s="419">
        <v>74732580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85.6</v>
      </c>
      <c r="CU5" s="417"/>
      <c r="CV5" s="417"/>
      <c r="CW5" s="417"/>
      <c r="CX5" s="417"/>
      <c r="CY5" s="417"/>
      <c r="CZ5" s="417"/>
      <c r="DA5" s="418"/>
      <c r="DB5" s="416">
        <v>85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2204419</v>
      </c>
      <c r="BO6" s="420"/>
      <c r="BP6" s="420"/>
      <c r="BQ6" s="420"/>
      <c r="BR6" s="420"/>
      <c r="BS6" s="420"/>
      <c r="BT6" s="420"/>
      <c r="BU6" s="421"/>
      <c r="BV6" s="419">
        <v>2394546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v>
      </c>
      <c r="CU6" s="563"/>
      <c r="CV6" s="563"/>
      <c r="CW6" s="563"/>
      <c r="CX6" s="563"/>
      <c r="CY6" s="563"/>
      <c r="CZ6" s="563"/>
      <c r="DA6" s="564"/>
      <c r="DB6" s="562">
        <v>85.8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1025201</v>
      </c>
      <c r="BO7" s="420"/>
      <c r="BP7" s="420"/>
      <c r="BQ7" s="420"/>
      <c r="BR7" s="420"/>
      <c r="BS7" s="420"/>
      <c r="BT7" s="420"/>
      <c r="BU7" s="421"/>
      <c r="BV7" s="419">
        <v>867835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41189181</v>
      </c>
      <c r="CU7" s="420"/>
      <c r="CV7" s="420"/>
      <c r="CW7" s="420"/>
      <c r="CX7" s="420"/>
      <c r="CY7" s="420"/>
      <c r="CZ7" s="420"/>
      <c r="DA7" s="421"/>
      <c r="DB7" s="419">
        <v>40526432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1179218</v>
      </c>
      <c r="BO8" s="420"/>
      <c r="BP8" s="420"/>
      <c r="BQ8" s="420"/>
      <c r="BR8" s="420"/>
      <c r="BS8" s="420"/>
      <c r="BT8" s="420"/>
      <c r="BU8" s="421"/>
      <c r="BV8" s="419">
        <v>1526711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166393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-347493</v>
      </c>
      <c r="BO9" s="420"/>
      <c r="BP9" s="420"/>
      <c r="BQ9" s="420"/>
      <c r="BR9" s="420"/>
      <c r="BS9" s="420"/>
      <c r="BT9" s="420"/>
      <c r="BU9" s="421"/>
      <c r="BV9" s="419">
        <v>-547048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18.5</v>
      </c>
      <c r="CU9" s="417"/>
      <c r="CV9" s="417"/>
      <c r="CW9" s="417"/>
      <c r="CX9" s="417"/>
      <c r="CY9" s="417"/>
      <c r="CZ9" s="417"/>
      <c r="DA9" s="418"/>
      <c r="DB9" s="416">
        <v>19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172125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203046</v>
      </c>
      <c r="BO10" s="420"/>
      <c r="BP10" s="420"/>
      <c r="BQ10" s="420"/>
      <c r="BR10" s="420"/>
      <c r="BS10" s="420"/>
      <c r="BT10" s="420"/>
      <c r="BU10" s="421"/>
      <c r="BV10" s="419">
        <v>980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1241534</v>
      </c>
      <c r="BO11" s="420"/>
      <c r="BP11" s="420"/>
      <c r="BQ11" s="420"/>
      <c r="BR11" s="420"/>
      <c r="BS11" s="420"/>
      <c r="BT11" s="420"/>
      <c r="BU11" s="421"/>
      <c r="BV11" s="419">
        <v>935984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162672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158304</v>
      </c>
      <c r="S13" s="507"/>
      <c r="T13" s="507"/>
      <c r="U13" s="507"/>
      <c r="V13" s="508"/>
      <c r="W13" s="509" t="s">
        <v>131</v>
      </c>
      <c r="X13" s="405"/>
      <c r="Y13" s="405"/>
      <c r="Z13" s="405"/>
      <c r="AA13" s="405"/>
      <c r="AB13" s="406"/>
      <c r="AC13" s="372">
        <v>1661</v>
      </c>
      <c r="AD13" s="373"/>
      <c r="AE13" s="373"/>
      <c r="AF13" s="373"/>
      <c r="AG13" s="374"/>
      <c r="AH13" s="372">
        <v>1868</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1097087</v>
      </c>
      <c r="BO13" s="420"/>
      <c r="BP13" s="420"/>
      <c r="BQ13" s="420"/>
      <c r="BR13" s="420"/>
      <c r="BS13" s="420"/>
      <c r="BT13" s="420"/>
      <c r="BU13" s="421"/>
      <c r="BV13" s="419">
        <v>389916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10.9</v>
      </c>
      <c r="CU13" s="417"/>
      <c r="CV13" s="417"/>
      <c r="CW13" s="417"/>
      <c r="CX13" s="417"/>
      <c r="CY13" s="417"/>
      <c r="CZ13" s="417"/>
      <c r="DA13" s="418"/>
      <c r="DB13" s="416">
        <v>11.6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164053</v>
      </c>
      <c r="S14" s="507"/>
      <c r="T14" s="507"/>
      <c r="U14" s="507"/>
      <c r="V14" s="508"/>
      <c r="W14" s="510"/>
      <c r="X14" s="408"/>
      <c r="Y14" s="408"/>
      <c r="Z14" s="408"/>
      <c r="AA14" s="408"/>
      <c r="AB14" s="409"/>
      <c r="AC14" s="499">
        <v>2</v>
      </c>
      <c r="AD14" s="500"/>
      <c r="AE14" s="500"/>
      <c r="AF14" s="500"/>
      <c r="AG14" s="501"/>
      <c r="AH14" s="499">
        <v>2.2000000000000002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91</v>
      </c>
      <c r="CU14" s="517"/>
      <c r="CV14" s="517"/>
      <c r="CW14" s="517"/>
      <c r="CX14" s="517"/>
      <c r="CY14" s="517"/>
      <c r="CZ14" s="517"/>
      <c r="DA14" s="518"/>
      <c r="DB14" s="516">
        <v>100.6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160031</v>
      </c>
      <c r="S15" s="507"/>
      <c r="T15" s="507"/>
      <c r="U15" s="507"/>
      <c r="V15" s="508"/>
      <c r="W15" s="509" t="s">
        <v>137</v>
      </c>
      <c r="X15" s="405"/>
      <c r="Y15" s="405"/>
      <c r="Z15" s="405"/>
      <c r="AA15" s="405"/>
      <c r="AB15" s="406"/>
      <c r="AC15" s="372">
        <v>26769</v>
      </c>
      <c r="AD15" s="373"/>
      <c r="AE15" s="373"/>
      <c r="AF15" s="373"/>
      <c r="AG15" s="374"/>
      <c r="AH15" s="372">
        <v>28097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24303351</v>
      </c>
      <c r="BO15" s="449"/>
      <c r="BP15" s="449"/>
      <c r="BQ15" s="449"/>
      <c r="BR15" s="449"/>
      <c r="BS15" s="449"/>
      <c r="BT15" s="449"/>
      <c r="BU15" s="450"/>
      <c r="BV15" s="448">
        <v>24106766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32.799999999999997</v>
      </c>
      <c r="AD16" s="500"/>
      <c r="AE16" s="500"/>
      <c r="AF16" s="500"/>
      <c r="AG16" s="501"/>
      <c r="AH16" s="499">
        <v>33.299999999999997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34461311</v>
      </c>
      <c r="BO16" s="420"/>
      <c r="BP16" s="420"/>
      <c r="BQ16" s="420"/>
      <c r="BR16" s="420"/>
      <c r="BS16" s="420"/>
      <c r="BT16" s="420"/>
      <c r="BU16" s="421"/>
      <c r="BV16" s="419">
        <v>33751073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53173</v>
      </c>
      <c r="AD17" s="373"/>
      <c r="AE17" s="373"/>
      <c r="AF17" s="373"/>
      <c r="AG17" s="374"/>
      <c r="AH17" s="372">
        <v>54505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30841190</v>
      </c>
      <c r="BO17" s="420"/>
      <c r="BP17" s="420"/>
      <c r="BQ17" s="420"/>
      <c r="BR17" s="420"/>
      <c r="BS17" s="420"/>
      <c r="BT17" s="420"/>
      <c r="BU17" s="421"/>
      <c r="BV17" s="419">
        <v>30534366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209.58</v>
      </c>
      <c r="M18" s="472"/>
      <c r="N18" s="472"/>
      <c r="O18" s="472"/>
      <c r="P18" s="472"/>
      <c r="Q18" s="472"/>
      <c r="R18" s="473"/>
      <c r="S18" s="473"/>
      <c r="T18" s="473"/>
      <c r="U18" s="473"/>
      <c r="V18" s="474"/>
      <c r="W18" s="490"/>
      <c r="X18" s="491"/>
      <c r="Y18" s="491"/>
      <c r="Z18" s="491"/>
      <c r="AA18" s="491"/>
      <c r="AB18" s="515"/>
      <c r="AC18" s="389">
        <v>65.2</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37948467</v>
      </c>
      <c r="BO18" s="420"/>
      <c r="BP18" s="420"/>
      <c r="BQ18" s="420"/>
      <c r="BR18" s="420"/>
      <c r="BS18" s="420"/>
      <c r="BT18" s="420"/>
      <c r="BU18" s="421"/>
      <c r="BV18" s="419">
        <v>36940163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794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51663304</v>
      </c>
      <c r="BO19" s="420"/>
      <c r="BP19" s="420"/>
      <c r="BQ19" s="420"/>
      <c r="BR19" s="420"/>
      <c r="BS19" s="420"/>
      <c r="BT19" s="420"/>
      <c r="BU19" s="421"/>
      <c r="BV19" s="419">
        <v>50519321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65586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84702016</v>
      </c>
      <c r="BO22" s="449"/>
      <c r="BP22" s="449"/>
      <c r="BQ22" s="449"/>
      <c r="BR22" s="449"/>
      <c r="BS22" s="449"/>
      <c r="BT22" s="449"/>
      <c r="BU22" s="450"/>
      <c r="BV22" s="448">
        <v>89179176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36728863</v>
      </c>
      <c r="BO23" s="420"/>
      <c r="BP23" s="420"/>
      <c r="BQ23" s="420"/>
      <c r="BR23" s="420"/>
      <c r="BS23" s="420"/>
      <c r="BT23" s="420"/>
      <c r="BU23" s="421"/>
      <c r="BV23" s="419">
        <v>39786940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10000</v>
      </c>
      <c r="R24" s="373"/>
      <c r="S24" s="373"/>
      <c r="T24" s="373"/>
      <c r="U24" s="373"/>
      <c r="V24" s="374"/>
      <c r="W24" s="462"/>
      <c r="X24" s="399"/>
      <c r="Y24" s="400"/>
      <c r="Z24" s="375" t="s">
        <v>162</v>
      </c>
      <c r="AA24" s="376"/>
      <c r="AB24" s="376"/>
      <c r="AC24" s="376"/>
      <c r="AD24" s="376"/>
      <c r="AE24" s="376"/>
      <c r="AF24" s="376"/>
      <c r="AG24" s="377"/>
      <c r="AH24" s="372">
        <v>1155</v>
      </c>
      <c r="AI24" s="373"/>
      <c r="AJ24" s="373"/>
      <c r="AK24" s="373"/>
      <c r="AL24" s="374"/>
      <c r="AM24" s="372">
        <v>3533145</v>
      </c>
      <c r="AN24" s="373"/>
      <c r="AO24" s="373"/>
      <c r="AP24" s="373"/>
      <c r="AQ24" s="373"/>
      <c r="AR24" s="374"/>
      <c r="AS24" s="372">
        <v>3059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60591643</v>
      </c>
      <c r="BO24" s="420"/>
      <c r="BP24" s="420"/>
      <c r="BQ24" s="420"/>
      <c r="BR24" s="420"/>
      <c r="BS24" s="420"/>
      <c r="BT24" s="420"/>
      <c r="BU24" s="421"/>
      <c r="BV24" s="419">
        <v>62711003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8300</v>
      </c>
      <c r="R25" s="373"/>
      <c r="S25" s="373"/>
      <c r="T25" s="373"/>
      <c r="U25" s="373"/>
      <c r="V25" s="374"/>
      <c r="W25" s="462"/>
      <c r="X25" s="399"/>
      <c r="Y25" s="400"/>
      <c r="Z25" s="375" t="s">
        <v>165</v>
      </c>
      <c r="AA25" s="376"/>
      <c r="AB25" s="376"/>
      <c r="AC25" s="376"/>
      <c r="AD25" s="376"/>
      <c r="AE25" s="376"/>
      <c r="AF25" s="376"/>
      <c r="AG25" s="377"/>
      <c r="AH25" s="372">
        <v>215</v>
      </c>
      <c r="AI25" s="373"/>
      <c r="AJ25" s="373"/>
      <c r="AK25" s="373"/>
      <c r="AL25" s="374"/>
      <c r="AM25" s="372">
        <v>658545</v>
      </c>
      <c r="AN25" s="373"/>
      <c r="AO25" s="373"/>
      <c r="AP25" s="373"/>
      <c r="AQ25" s="373"/>
      <c r="AR25" s="374"/>
      <c r="AS25" s="372">
        <v>3063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6575985</v>
      </c>
      <c r="BO25" s="449"/>
      <c r="BP25" s="449"/>
      <c r="BQ25" s="449"/>
      <c r="BR25" s="449"/>
      <c r="BS25" s="449"/>
      <c r="BT25" s="449"/>
      <c r="BU25" s="450"/>
      <c r="BV25" s="448">
        <v>8155621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6400</v>
      </c>
      <c r="R26" s="373"/>
      <c r="S26" s="373"/>
      <c r="T26" s="373"/>
      <c r="U26" s="373"/>
      <c r="V26" s="374"/>
      <c r="W26" s="462"/>
      <c r="X26" s="399"/>
      <c r="Y26" s="400"/>
      <c r="Z26" s="375" t="s">
        <v>168</v>
      </c>
      <c r="AA26" s="430"/>
      <c r="AB26" s="430"/>
      <c r="AC26" s="430"/>
      <c r="AD26" s="430"/>
      <c r="AE26" s="430"/>
      <c r="AF26" s="430"/>
      <c r="AG26" s="431"/>
      <c r="AH26" s="372">
        <v>149</v>
      </c>
      <c r="AI26" s="373"/>
      <c r="AJ26" s="373"/>
      <c r="AK26" s="373"/>
      <c r="AL26" s="374"/>
      <c r="AM26" s="372">
        <v>466221</v>
      </c>
      <c r="AN26" s="373"/>
      <c r="AO26" s="373"/>
      <c r="AP26" s="373"/>
      <c r="AQ26" s="373"/>
      <c r="AR26" s="374"/>
      <c r="AS26" s="372">
        <v>3129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6450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16580</v>
      </c>
      <c r="AN27" s="373"/>
      <c r="AO27" s="373"/>
      <c r="AP27" s="373"/>
      <c r="AQ27" s="373"/>
      <c r="AR27" s="374"/>
      <c r="AS27" s="372">
        <v>4145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2576931</v>
      </c>
      <c r="BO28" s="449"/>
      <c r="BP28" s="449"/>
      <c r="BQ28" s="449"/>
      <c r="BR28" s="449"/>
      <c r="BS28" s="449"/>
      <c r="BT28" s="449"/>
      <c r="BU28" s="450"/>
      <c r="BV28" s="448">
        <v>2373885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25</v>
      </c>
      <c r="M29" s="373"/>
      <c r="N29" s="373"/>
      <c r="O29" s="373"/>
      <c r="P29" s="374"/>
      <c r="Q29" s="372">
        <v>5450</v>
      </c>
      <c r="R29" s="373"/>
      <c r="S29" s="373"/>
      <c r="T29" s="373"/>
      <c r="U29" s="373"/>
      <c r="V29" s="374"/>
      <c r="W29" s="463"/>
      <c r="X29" s="464"/>
      <c r="Y29" s="465"/>
      <c r="Z29" s="375" t="s">
        <v>177</v>
      </c>
      <c r="AA29" s="376"/>
      <c r="AB29" s="376"/>
      <c r="AC29" s="376"/>
      <c r="AD29" s="376"/>
      <c r="AE29" s="376"/>
      <c r="AF29" s="376"/>
      <c r="AG29" s="377"/>
      <c r="AH29" s="372">
        <v>1159</v>
      </c>
      <c r="AI29" s="373"/>
      <c r="AJ29" s="373"/>
      <c r="AK29" s="373"/>
      <c r="AL29" s="374"/>
      <c r="AM29" s="372">
        <v>3549725</v>
      </c>
      <c r="AN29" s="373"/>
      <c r="AO29" s="373"/>
      <c r="AP29" s="373"/>
      <c r="AQ29" s="373"/>
      <c r="AR29" s="374"/>
      <c r="AS29" s="372">
        <v>3063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2332782</v>
      </c>
      <c r="BO29" s="420"/>
      <c r="BP29" s="420"/>
      <c r="BQ29" s="420"/>
      <c r="BR29" s="420"/>
      <c r="BS29" s="420"/>
      <c r="BT29" s="420"/>
      <c r="BU29" s="421"/>
      <c r="BV29" s="419">
        <v>2160159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5114771</v>
      </c>
      <c r="BO30" s="454"/>
      <c r="BP30" s="454"/>
      <c r="BQ30" s="454"/>
      <c r="BR30" s="454"/>
      <c r="BS30" s="454"/>
      <c r="BT30" s="454"/>
      <c r="BU30" s="455"/>
      <c r="BV30" s="453">
        <v>5899665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高岡市民病院事業会計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砺波地方衛生施設組合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高岡土地開発公社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荻布奨学金事業会計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駐車場事業会計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庄川水害予防組合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（公財）高岡市民文化振興事業団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工業用水道事業会計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富山県市町村総合事務組合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（公財）高岡市勤労者福祉サービスセンター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介護保険事業会計</v>
      </c>
      <c r="X37" s="368"/>
      <c r="Y37" s="368"/>
      <c r="Z37" s="368"/>
      <c r="AA37" s="368"/>
      <c r="AB37" s="368"/>
      <c r="AC37" s="368"/>
      <c r="AD37" s="368"/>
      <c r="AE37" s="368"/>
      <c r="AF37" s="368"/>
      <c r="AG37" s="368"/>
      <c r="AH37" s="368"/>
      <c r="AI37" s="368"/>
      <c r="AJ37" s="368"/>
      <c r="AK37" s="368"/>
      <c r="AL37" s="169"/>
      <c r="AM37" s="367">
        <f t="shared" si="0"/>
        <v>10</v>
      </c>
      <c r="AN37" s="367"/>
      <c r="AO37" s="368" t="str">
        <f>IF('各会計、関係団体の財政状況及び健全化判断比率'!B35="","",'各会計、関係団体の財政状況及び健全化判断比率'!B35)</f>
        <v>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高岡地区広域圏事務組合</v>
      </c>
      <c r="BZ37" s="368"/>
      <c r="CA37" s="368"/>
      <c r="CB37" s="368"/>
      <c r="CC37" s="368"/>
      <c r="CD37" s="368"/>
      <c r="CE37" s="368"/>
      <c r="CF37" s="368"/>
      <c r="CG37" s="368"/>
      <c r="CH37" s="368"/>
      <c r="CI37" s="368"/>
      <c r="CJ37" s="368"/>
      <c r="CK37" s="368"/>
      <c r="CL37" s="368"/>
      <c r="CM37" s="368"/>
      <c r="CN37" s="169"/>
      <c r="CO37" s="367">
        <f t="shared" si="3"/>
        <v>21</v>
      </c>
      <c r="CP37" s="367"/>
      <c r="CQ37" s="368" t="str">
        <f>IF('各会計、関係団体の財政状況及び健全化判断比率'!BS10="","",'各会計、関係団体の財政状況及び健全化判断比率'!BS10)</f>
        <v>（株）ウェルカム福岡</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富山県市町村会館管理組合</v>
      </c>
      <c r="BZ38" s="368"/>
      <c r="CA38" s="368"/>
      <c r="CB38" s="368"/>
      <c r="CC38" s="368"/>
      <c r="CD38" s="368"/>
      <c r="CE38" s="368"/>
      <c r="CF38" s="368"/>
      <c r="CG38" s="368"/>
      <c r="CH38" s="368"/>
      <c r="CI38" s="368"/>
      <c r="CJ38" s="368"/>
      <c r="CK38" s="368"/>
      <c r="CL38" s="368"/>
      <c r="CM38" s="368"/>
      <c r="CN38" s="169"/>
      <c r="CO38" s="367">
        <f t="shared" si="3"/>
        <v>22</v>
      </c>
      <c r="CP38" s="367"/>
      <c r="CQ38" s="368" t="str">
        <f>IF('各会計、関係団体の財政状況及び健全化判断比率'!BS11="","",'各会計、関係団体の財政状況及び健全化判断比率'!BS11)</f>
        <v>（公財）高岡市スポーツ協会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富山県後期高齢者医療広域連合（一般会計）</v>
      </c>
      <c r="BZ39" s="368"/>
      <c r="CA39" s="368"/>
      <c r="CB39" s="368"/>
      <c r="CC39" s="368"/>
      <c r="CD39" s="368"/>
      <c r="CE39" s="368"/>
      <c r="CF39" s="368"/>
      <c r="CG39" s="368"/>
      <c r="CH39" s="368"/>
      <c r="CI39" s="368"/>
      <c r="CJ39" s="368"/>
      <c r="CK39" s="368"/>
      <c r="CL39" s="368"/>
      <c r="CM39" s="368"/>
      <c r="CN39" s="169"/>
      <c r="CO39" s="367">
        <f t="shared" si="3"/>
        <v>23</v>
      </c>
      <c r="CP39" s="367"/>
      <c r="CQ39" s="368" t="str">
        <f>IF('各会計、関係団体の財政状況及び健全化判断比率'!BS12="","",'各会計、関係団体の財政状況及び健全化判断比率'!BS12)</f>
        <v>万葉線（株）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富山県後期高齢者医療広域連合（後期高齢者医療事業会計）</v>
      </c>
      <c r="BZ40" s="368"/>
      <c r="CA40" s="368"/>
      <c r="CB40" s="368"/>
      <c r="CC40" s="368"/>
      <c r="CD40" s="368"/>
      <c r="CE40" s="368"/>
      <c r="CF40" s="368"/>
      <c r="CG40" s="368"/>
      <c r="CH40" s="368"/>
      <c r="CI40" s="368"/>
      <c r="CJ40" s="368"/>
      <c r="CK40" s="368"/>
      <c r="CL40" s="368"/>
      <c r="CM40" s="368"/>
      <c r="CN40" s="169"/>
      <c r="CO40" s="367">
        <f t="shared" si="3"/>
        <v>24</v>
      </c>
      <c r="CP40" s="367"/>
      <c r="CQ40" s="368" t="str">
        <f>IF('各会計、関係団体の財政状況及び健全化判断比率'!BS13="","",'各会計、関係団体の財政状況及び健全化判断比率'!BS13)</f>
        <v>（公財）高岡地域地場産業センター</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25</v>
      </c>
      <c r="CP41" s="367"/>
      <c r="CQ41" s="368" t="str">
        <f>IF('各会計、関係団体の財政状況及び健全化判断比率'!BS14="","",'各会計、関係団体の財政状況及び健全化判断比率'!BS14)</f>
        <v>（株）えんじゅビル</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26</v>
      </c>
      <c r="CP42" s="367"/>
      <c r="CQ42" s="368" t="str">
        <f>IF('各会計、関係団体の財政状況及び健全化判断比率'!BS15="","",'各会計、関係団体の財政状況及び健全化判断比率'!BS15)</f>
        <v>オタヤ開発（株）</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27</v>
      </c>
      <c r="CP43" s="367"/>
      <c r="CQ43" s="368" t="str">
        <f>IF('各会計、関係団体の財政状況及び健全化判断比率'!BS16="","",'各会計、関係団体の財政状況及び健全化判断比率'!BS16)</f>
        <v>末広開発（株）</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yRB+XyIxopdOVgxT1Hoo4n/U5i/1OrZTGRDDE7Ieb37lvpAd7IYQJIScNEboJ8exjqoAnYcUYPUnJ3ykQ4WvLA==" saltValue="0NQp1L3lqqu3oUGJz3HN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election activeCell="V40" sqref="V40:AO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4" t="s">
        <v>533</v>
      </c>
      <c r="D34" s="1154"/>
      <c r="E34" s="1155"/>
      <c r="F34" s="32">
        <v>5.17</v>
      </c>
      <c r="G34" s="33">
        <v>5.23</v>
      </c>
      <c r="H34" s="33">
        <v>5.84</v>
      </c>
      <c r="I34" s="33">
        <v>6.25</v>
      </c>
      <c r="J34" s="34">
        <v>6.82</v>
      </c>
      <c r="K34" s="22"/>
      <c r="L34" s="22"/>
      <c r="M34" s="22"/>
      <c r="N34" s="22"/>
      <c r="O34" s="22"/>
      <c r="P34" s="22"/>
    </row>
    <row r="35" spans="1:16" ht="39" customHeight="1" x14ac:dyDescent="0.15">
      <c r="A35" s="22"/>
      <c r="B35" s="35"/>
      <c r="C35" s="1148" t="s">
        <v>534</v>
      </c>
      <c r="D35" s="1149"/>
      <c r="E35" s="1150"/>
      <c r="F35" s="36">
        <v>6.18</v>
      </c>
      <c r="G35" s="37">
        <v>2.5499999999999998</v>
      </c>
      <c r="H35" s="37">
        <v>5.18</v>
      </c>
      <c r="I35" s="37">
        <v>3.76</v>
      </c>
      <c r="J35" s="38">
        <v>2.86</v>
      </c>
      <c r="K35" s="22"/>
      <c r="L35" s="22"/>
      <c r="M35" s="22"/>
      <c r="N35" s="22"/>
      <c r="O35" s="22"/>
      <c r="P35" s="22"/>
    </row>
    <row r="36" spans="1:16" ht="39" customHeight="1" x14ac:dyDescent="0.15">
      <c r="A36" s="22"/>
      <c r="B36" s="35"/>
      <c r="C36" s="1148" t="s">
        <v>535</v>
      </c>
      <c r="D36" s="1149"/>
      <c r="E36" s="1150"/>
      <c r="F36" s="36">
        <v>2.86</v>
      </c>
      <c r="G36" s="37">
        <v>2.97</v>
      </c>
      <c r="H36" s="37">
        <v>3.24</v>
      </c>
      <c r="I36" s="37">
        <v>3.19</v>
      </c>
      <c r="J36" s="38">
        <v>2.65</v>
      </c>
      <c r="K36" s="22"/>
      <c r="L36" s="22"/>
      <c r="M36" s="22"/>
      <c r="N36" s="22"/>
      <c r="O36" s="22"/>
      <c r="P36" s="22"/>
    </row>
    <row r="37" spans="1:16" ht="39" customHeight="1" x14ac:dyDescent="0.15">
      <c r="A37" s="22"/>
      <c r="B37" s="35"/>
      <c r="C37" s="1148" t="s">
        <v>536</v>
      </c>
      <c r="D37" s="1149"/>
      <c r="E37" s="1150"/>
      <c r="F37" s="36">
        <v>0.78</v>
      </c>
      <c r="G37" s="37">
        <v>0.8</v>
      </c>
      <c r="H37" s="37">
        <v>0.56000000000000005</v>
      </c>
      <c r="I37" s="37">
        <v>1.02</v>
      </c>
      <c r="J37" s="38">
        <v>1.21</v>
      </c>
      <c r="K37" s="22"/>
      <c r="L37" s="22"/>
      <c r="M37" s="22"/>
      <c r="N37" s="22"/>
      <c r="O37" s="22"/>
      <c r="P37" s="22"/>
    </row>
    <row r="38" spans="1:16" ht="39" customHeight="1" x14ac:dyDescent="0.15">
      <c r="A38" s="22"/>
      <c r="B38" s="35"/>
      <c r="C38" s="1148" t="s">
        <v>537</v>
      </c>
      <c r="D38" s="1149"/>
      <c r="E38" s="1150"/>
      <c r="F38" s="36">
        <v>1.05</v>
      </c>
      <c r="G38" s="37">
        <v>1.02</v>
      </c>
      <c r="H38" s="37">
        <v>1.03</v>
      </c>
      <c r="I38" s="37">
        <v>1.03</v>
      </c>
      <c r="J38" s="38">
        <v>0.95</v>
      </c>
      <c r="K38" s="22"/>
      <c r="L38" s="22"/>
      <c r="M38" s="22"/>
      <c r="N38" s="22"/>
      <c r="O38" s="22"/>
      <c r="P38" s="22"/>
    </row>
    <row r="39" spans="1:16" ht="39" customHeight="1" x14ac:dyDescent="0.15">
      <c r="A39" s="22"/>
      <c r="B39" s="35"/>
      <c r="C39" s="1148" t="s">
        <v>538</v>
      </c>
      <c r="D39" s="1149"/>
      <c r="E39" s="1150"/>
      <c r="F39" s="36">
        <v>0.2</v>
      </c>
      <c r="G39" s="37">
        <v>0.98</v>
      </c>
      <c r="H39" s="37">
        <v>1.1200000000000001</v>
      </c>
      <c r="I39" s="37">
        <v>0.46</v>
      </c>
      <c r="J39" s="38">
        <v>0.93</v>
      </c>
      <c r="K39" s="22"/>
      <c r="L39" s="22"/>
      <c r="M39" s="22"/>
      <c r="N39" s="22"/>
      <c r="O39" s="22"/>
      <c r="P39" s="22"/>
    </row>
    <row r="40" spans="1:16" ht="39" customHeight="1" x14ac:dyDescent="0.15">
      <c r="A40" s="22"/>
      <c r="B40" s="35"/>
      <c r="C40" s="1148" t="s">
        <v>539</v>
      </c>
      <c r="D40" s="1149"/>
      <c r="E40" s="1150"/>
      <c r="F40" s="36">
        <v>0.02</v>
      </c>
      <c r="G40" s="37">
        <v>7.0000000000000007E-2</v>
      </c>
      <c r="H40" s="37">
        <v>0.04</v>
      </c>
      <c r="I40" s="37">
        <v>0.02</v>
      </c>
      <c r="J40" s="38">
        <v>0.06</v>
      </c>
      <c r="K40" s="22"/>
      <c r="L40" s="22"/>
      <c r="M40" s="22"/>
      <c r="N40" s="22"/>
      <c r="O40" s="22"/>
      <c r="P40" s="22"/>
    </row>
    <row r="41" spans="1:16" ht="39" customHeight="1" x14ac:dyDescent="0.15">
      <c r="A41" s="22"/>
      <c r="B41" s="35"/>
      <c r="C41" s="1148" t="s">
        <v>540</v>
      </c>
      <c r="D41" s="1149"/>
      <c r="E41" s="1150"/>
      <c r="F41" s="36">
        <v>0</v>
      </c>
      <c r="G41" s="37">
        <v>0</v>
      </c>
      <c r="H41" s="37">
        <v>0.14000000000000001</v>
      </c>
      <c r="I41" s="37">
        <v>0.15</v>
      </c>
      <c r="J41" s="38">
        <v>0.02</v>
      </c>
      <c r="K41" s="22"/>
      <c r="L41" s="22"/>
      <c r="M41" s="22"/>
      <c r="N41" s="22"/>
      <c r="O41" s="22"/>
      <c r="P41" s="22"/>
    </row>
    <row r="42" spans="1:16" ht="39" customHeight="1" x14ac:dyDescent="0.15">
      <c r="A42" s="22"/>
      <c r="B42" s="39"/>
      <c r="C42" s="1148" t="s">
        <v>541</v>
      </c>
      <c r="D42" s="1149"/>
      <c r="E42" s="1150"/>
      <c r="F42" s="36" t="s">
        <v>490</v>
      </c>
      <c r="G42" s="37" t="s">
        <v>490</v>
      </c>
      <c r="H42" s="37" t="s">
        <v>490</v>
      </c>
      <c r="I42" s="37" t="s">
        <v>490</v>
      </c>
      <c r="J42" s="38" t="s">
        <v>490</v>
      </c>
      <c r="K42" s="22"/>
      <c r="L42" s="22"/>
      <c r="M42" s="22"/>
      <c r="N42" s="22"/>
      <c r="O42" s="22"/>
      <c r="P42" s="22"/>
    </row>
    <row r="43" spans="1:16" ht="39" customHeight="1" thickBot="1" x14ac:dyDescent="0.2">
      <c r="A43" s="22"/>
      <c r="B43" s="40"/>
      <c r="C43" s="1151" t="s">
        <v>542</v>
      </c>
      <c r="D43" s="1152"/>
      <c r="E43" s="1153"/>
      <c r="F43" s="41">
        <v>3.57</v>
      </c>
      <c r="G43" s="42">
        <v>5.52</v>
      </c>
      <c r="H43" s="42">
        <v>5.47</v>
      </c>
      <c r="I43" s="42">
        <v>3.03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gf+MDWll2VZYOoEapoYr2RGEqn6cbekVSYw77cdXwhe3gQzaaDBAiBANYmqKH+F0+J1dWDZD1mNBoJJTh9NRA==" saltValue="1og7p1fmtzXW9JgxsmSg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1" zoomScaleSheetLayoutView="55" workbookViewId="0">
      <selection activeCell="Q43" sqref="Q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9100</v>
      </c>
      <c r="L45" s="60">
        <v>9312</v>
      </c>
      <c r="M45" s="60">
        <v>9053</v>
      </c>
      <c r="N45" s="60">
        <v>8807</v>
      </c>
      <c r="O45" s="61">
        <v>8485</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490</v>
      </c>
      <c r="L46" s="64" t="s">
        <v>490</v>
      </c>
      <c r="M46" s="64" t="s">
        <v>490</v>
      </c>
      <c r="N46" s="64" t="s">
        <v>490</v>
      </c>
      <c r="O46" s="65" t="s">
        <v>490</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490</v>
      </c>
      <c r="L47" s="64" t="s">
        <v>490</v>
      </c>
      <c r="M47" s="64" t="s">
        <v>490</v>
      </c>
      <c r="N47" s="64" t="s">
        <v>490</v>
      </c>
      <c r="O47" s="65" t="s">
        <v>490</v>
      </c>
      <c r="P47" s="48"/>
      <c r="Q47" s="48"/>
      <c r="R47" s="48"/>
      <c r="S47" s="48"/>
      <c r="T47" s="48"/>
      <c r="U47" s="48"/>
    </row>
    <row r="48" spans="1:21" ht="30.75" customHeight="1" x14ac:dyDescent="0.15">
      <c r="A48" s="48"/>
      <c r="B48" s="1181"/>
      <c r="C48" s="1182"/>
      <c r="D48" s="62"/>
      <c r="E48" s="1158" t="s">
        <v>13</v>
      </c>
      <c r="F48" s="1158"/>
      <c r="G48" s="1158"/>
      <c r="H48" s="1158"/>
      <c r="I48" s="1158"/>
      <c r="J48" s="1159"/>
      <c r="K48" s="63">
        <v>1733</v>
      </c>
      <c r="L48" s="64">
        <v>1648</v>
      </c>
      <c r="M48" s="64">
        <v>1596</v>
      </c>
      <c r="N48" s="64">
        <v>1621</v>
      </c>
      <c r="O48" s="65">
        <v>1774</v>
      </c>
      <c r="P48" s="48"/>
      <c r="Q48" s="48"/>
      <c r="R48" s="48"/>
      <c r="S48" s="48"/>
      <c r="T48" s="48"/>
      <c r="U48" s="48"/>
    </row>
    <row r="49" spans="1:21" ht="30.75" customHeight="1" x14ac:dyDescent="0.15">
      <c r="A49" s="48"/>
      <c r="B49" s="1181"/>
      <c r="C49" s="1182"/>
      <c r="D49" s="62"/>
      <c r="E49" s="1158" t="s">
        <v>14</v>
      </c>
      <c r="F49" s="1158"/>
      <c r="G49" s="1158"/>
      <c r="H49" s="1158"/>
      <c r="I49" s="1158"/>
      <c r="J49" s="1159"/>
      <c r="K49" s="63">
        <v>205</v>
      </c>
      <c r="L49" s="64">
        <v>207</v>
      </c>
      <c r="M49" s="64">
        <v>205</v>
      </c>
      <c r="N49" s="64">
        <v>191</v>
      </c>
      <c r="O49" s="65">
        <v>170</v>
      </c>
      <c r="P49" s="48"/>
      <c r="Q49" s="48"/>
      <c r="R49" s="48"/>
      <c r="S49" s="48"/>
      <c r="T49" s="48"/>
      <c r="U49" s="48"/>
    </row>
    <row r="50" spans="1:21" ht="30.75" customHeight="1" x14ac:dyDescent="0.15">
      <c r="A50" s="48"/>
      <c r="B50" s="1181"/>
      <c r="C50" s="1182"/>
      <c r="D50" s="62"/>
      <c r="E50" s="1158" t="s">
        <v>15</v>
      </c>
      <c r="F50" s="1158"/>
      <c r="G50" s="1158"/>
      <c r="H50" s="1158"/>
      <c r="I50" s="1158"/>
      <c r="J50" s="1159"/>
      <c r="K50" s="63">
        <v>114</v>
      </c>
      <c r="L50" s="64">
        <v>147</v>
      </c>
      <c r="M50" s="64">
        <v>101</v>
      </c>
      <c r="N50" s="64">
        <v>41</v>
      </c>
      <c r="O50" s="65">
        <v>40</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490</v>
      </c>
      <c r="L51" s="64" t="s">
        <v>490</v>
      </c>
      <c r="M51" s="64" t="s">
        <v>490</v>
      </c>
      <c r="N51" s="64" t="s">
        <v>490</v>
      </c>
      <c r="O51" s="65" t="s">
        <v>490</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7201</v>
      </c>
      <c r="L52" s="64">
        <v>7170</v>
      </c>
      <c r="M52" s="64">
        <v>7116</v>
      </c>
      <c r="N52" s="64">
        <v>6984</v>
      </c>
      <c r="O52" s="65">
        <v>6952</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3951</v>
      </c>
      <c r="L53" s="69">
        <v>4144</v>
      </c>
      <c r="M53" s="69">
        <v>3839</v>
      </c>
      <c r="N53" s="69">
        <v>3676</v>
      </c>
      <c r="O53" s="70">
        <v>3517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cNjFsYTG+tfqp4zFelttsemPypsDJuGuaJvKXHtxX0RLtgu0f8dskrV1rQSIGCLK7vXyLLMyJI1xPa4/ids1g==" saltValue="McNmF4Ug6lz9L8gqjz4A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election activeCell="V40" sqref="V40:AO4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9" t="s">
        <v>30</v>
      </c>
      <c r="C41" s="1200"/>
      <c r="D41" s="105"/>
      <c r="E41" s="1201" t="s">
        <v>31</v>
      </c>
      <c r="F41" s="1201"/>
      <c r="G41" s="1201"/>
      <c r="H41" s="1202"/>
      <c r="I41" s="343">
        <v>106324</v>
      </c>
      <c r="J41" s="344">
        <v>100677</v>
      </c>
      <c r="K41" s="344">
        <v>93950</v>
      </c>
      <c r="L41" s="344">
        <v>89179</v>
      </c>
      <c r="M41" s="345">
        <v>84697</v>
      </c>
    </row>
    <row r="42" spans="2:13" ht="27.75" customHeight="1" x14ac:dyDescent="0.15">
      <c r="B42" s="1189"/>
      <c r="C42" s="1190"/>
      <c r="D42" s="106"/>
      <c r="E42" s="1193" t="s">
        <v>32</v>
      </c>
      <c r="F42" s="1193"/>
      <c r="G42" s="1193"/>
      <c r="H42" s="1194"/>
      <c r="I42" s="346">
        <v>1805</v>
      </c>
      <c r="J42" s="347">
        <v>1707</v>
      </c>
      <c r="K42" s="347">
        <v>1619</v>
      </c>
      <c r="L42" s="347">
        <v>1587</v>
      </c>
      <c r="M42" s="348">
        <v>1409</v>
      </c>
    </row>
    <row r="43" spans="2:13" ht="27.75" customHeight="1" x14ac:dyDescent="0.15">
      <c r="B43" s="1189"/>
      <c r="C43" s="1190"/>
      <c r="D43" s="106"/>
      <c r="E43" s="1193" t="s">
        <v>33</v>
      </c>
      <c r="F43" s="1193"/>
      <c r="G43" s="1193"/>
      <c r="H43" s="1194"/>
      <c r="I43" s="346">
        <v>20126</v>
      </c>
      <c r="J43" s="347">
        <v>19212</v>
      </c>
      <c r="K43" s="347">
        <v>18307</v>
      </c>
      <c r="L43" s="347">
        <v>20844</v>
      </c>
      <c r="M43" s="348">
        <v>20283</v>
      </c>
    </row>
    <row r="44" spans="2:13" ht="27.75" customHeight="1" x14ac:dyDescent="0.15">
      <c r="B44" s="1189"/>
      <c r="C44" s="1190"/>
      <c r="D44" s="106"/>
      <c r="E44" s="1193" t="s">
        <v>34</v>
      </c>
      <c r="F44" s="1193"/>
      <c r="G44" s="1193"/>
      <c r="H44" s="1194"/>
      <c r="I44" s="346">
        <v>1307</v>
      </c>
      <c r="J44" s="347">
        <v>1083</v>
      </c>
      <c r="K44" s="347">
        <v>886</v>
      </c>
      <c r="L44" s="347">
        <v>701</v>
      </c>
      <c r="M44" s="348">
        <v>536</v>
      </c>
    </row>
    <row r="45" spans="2:13" ht="27.75" customHeight="1" x14ac:dyDescent="0.15">
      <c r="B45" s="1189"/>
      <c r="C45" s="1190"/>
      <c r="D45" s="106"/>
      <c r="E45" s="1193" t="s">
        <v>35</v>
      </c>
      <c r="F45" s="1193"/>
      <c r="G45" s="1193"/>
      <c r="H45" s="1194"/>
      <c r="I45" s="346">
        <v>7790</v>
      </c>
      <c r="J45" s="347">
        <v>7237</v>
      </c>
      <c r="K45" s="347">
        <v>6692</v>
      </c>
      <c r="L45" s="347">
        <v>6396</v>
      </c>
      <c r="M45" s="348">
        <v>6111</v>
      </c>
    </row>
    <row r="46" spans="2:13" ht="27.75" customHeight="1" x14ac:dyDescent="0.15">
      <c r="B46" s="1189"/>
      <c r="C46" s="1190"/>
      <c r="D46" s="107"/>
      <c r="E46" s="1193" t="s">
        <v>36</v>
      </c>
      <c r="F46" s="1193"/>
      <c r="G46" s="1193"/>
      <c r="H46" s="1194"/>
      <c r="I46" s="346" t="s">
        <v>490</v>
      </c>
      <c r="J46" s="347" t="s">
        <v>490</v>
      </c>
      <c r="K46" s="347" t="s">
        <v>490</v>
      </c>
      <c r="L46" s="347" t="s">
        <v>490</v>
      </c>
      <c r="M46" s="348" t="s">
        <v>490</v>
      </c>
    </row>
    <row r="47" spans="2:13" ht="27.75" customHeight="1" x14ac:dyDescent="0.15">
      <c r="B47" s="1189"/>
      <c r="C47" s="1190"/>
      <c r="D47" s="108"/>
      <c r="E47" s="1203" t="s">
        <v>37</v>
      </c>
      <c r="F47" s="1204"/>
      <c r="G47" s="1204"/>
      <c r="H47" s="1205"/>
      <c r="I47" s="346" t="s">
        <v>490</v>
      </c>
      <c r="J47" s="347" t="s">
        <v>490</v>
      </c>
      <c r="K47" s="347" t="s">
        <v>490</v>
      </c>
      <c r="L47" s="347" t="s">
        <v>490</v>
      </c>
      <c r="M47" s="348" t="s">
        <v>490</v>
      </c>
    </row>
    <row r="48" spans="2:13" ht="27.75" customHeight="1" x14ac:dyDescent="0.15">
      <c r="B48" s="1189"/>
      <c r="C48" s="1190"/>
      <c r="D48" s="106"/>
      <c r="E48" s="1193" t="s">
        <v>38</v>
      </c>
      <c r="F48" s="1193"/>
      <c r="G48" s="1193"/>
      <c r="H48" s="1194"/>
      <c r="I48" s="346" t="s">
        <v>490</v>
      </c>
      <c r="J48" s="347" t="s">
        <v>490</v>
      </c>
      <c r="K48" s="347" t="s">
        <v>490</v>
      </c>
      <c r="L48" s="347" t="s">
        <v>490</v>
      </c>
      <c r="M48" s="348" t="s">
        <v>490</v>
      </c>
    </row>
    <row r="49" spans="2:13" ht="27.75" customHeight="1" x14ac:dyDescent="0.15">
      <c r="B49" s="1191"/>
      <c r="C49" s="1192"/>
      <c r="D49" s="106"/>
      <c r="E49" s="1193" t="s">
        <v>39</v>
      </c>
      <c r="F49" s="1193"/>
      <c r="G49" s="1193"/>
      <c r="H49" s="1194"/>
      <c r="I49" s="346" t="s">
        <v>490</v>
      </c>
      <c r="J49" s="347" t="s">
        <v>490</v>
      </c>
      <c r="K49" s="347" t="s">
        <v>490</v>
      </c>
      <c r="L49" s="347" t="s">
        <v>490</v>
      </c>
      <c r="M49" s="348" t="s">
        <v>490</v>
      </c>
    </row>
    <row r="50" spans="2:13" ht="27.75" customHeight="1" x14ac:dyDescent="0.15">
      <c r="B50" s="1187" t="s">
        <v>40</v>
      </c>
      <c r="C50" s="1188"/>
      <c r="D50" s="109"/>
      <c r="E50" s="1193" t="s">
        <v>41</v>
      </c>
      <c r="F50" s="1193"/>
      <c r="G50" s="1193"/>
      <c r="H50" s="1194"/>
      <c r="I50" s="346">
        <v>6384</v>
      </c>
      <c r="J50" s="347">
        <v>8643</v>
      </c>
      <c r="K50" s="347">
        <v>10192</v>
      </c>
      <c r="L50" s="347">
        <v>12416</v>
      </c>
      <c r="M50" s="348">
        <v>12584</v>
      </c>
    </row>
    <row r="51" spans="2:13" ht="27.75" customHeight="1" x14ac:dyDescent="0.15">
      <c r="B51" s="1189"/>
      <c r="C51" s="1190"/>
      <c r="D51" s="106"/>
      <c r="E51" s="1193" t="s">
        <v>42</v>
      </c>
      <c r="F51" s="1193"/>
      <c r="G51" s="1193"/>
      <c r="H51" s="1194"/>
      <c r="I51" s="346">
        <v>1901</v>
      </c>
      <c r="J51" s="347">
        <v>1693</v>
      </c>
      <c r="K51" s="347">
        <v>1424</v>
      </c>
      <c r="L51" s="347">
        <v>1198</v>
      </c>
      <c r="M51" s="348">
        <v>1168</v>
      </c>
    </row>
    <row r="52" spans="2:13" ht="27.75" customHeight="1" x14ac:dyDescent="0.15">
      <c r="B52" s="1191"/>
      <c r="C52" s="1192"/>
      <c r="D52" s="106"/>
      <c r="E52" s="1193" t="s">
        <v>43</v>
      </c>
      <c r="F52" s="1193"/>
      <c r="G52" s="1193"/>
      <c r="H52" s="1194"/>
      <c r="I52" s="346">
        <v>82190</v>
      </c>
      <c r="J52" s="347">
        <v>79014</v>
      </c>
      <c r="K52" s="347">
        <v>75090</v>
      </c>
      <c r="L52" s="347">
        <v>71185</v>
      </c>
      <c r="M52" s="348">
        <v>67880</v>
      </c>
    </row>
    <row r="53" spans="2:13" ht="27.75" customHeight="1" thickBot="1" x14ac:dyDescent="0.2">
      <c r="B53" s="1195" t="s">
        <v>19</v>
      </c>
      <c r="C53" s="1196"/>
      <c r="D53" s="110"/>
      <c r="E53" s="1197" t="s">
        <v>44</v>
      </c>
      <c r="F53" s="1197"/>
      <c r="G53" s="1197"/>
      <c r="H53" s="1198"/>
      <c r="I53" s="349">
        <v>46877</v>
      </c>
      <c r="J53" s="350">
        <v>40565</v>
      </c>
      <c r="K53" s="350">
        <v>34748</v>
      </c>
      <c r="L53" s="350">
        <v>33908</v>
      </c>
      <c r="M53" s="351">
        <v>31404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wBqOF0wItmDYNGC4maa7Vm1abPmVijyzCUsNeq7gzWLSSJUqDSpZTCvSOf19k0lxfi53WC8oyiuJlmwYcCLAQ==" saltValue="bzGXT9jCHEM8tJpEFF+t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25" zoomScaleNormal="25" zoomScaleSheetLayoutView="100" workbookViewId="0">
      <selection activeCell="V40" sqref="V40:AO4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4" t="s">
        <v>46</v>
      </c>
      <c r="D55" s="1214"/>
      <c r="E55" s="1215"/>
      <c r="F55" s="352">
        <v>2373</v>
      </c>
      <c r="G55" s="352">
        <v>2374</v>
      </c>
      <c r="H55" s="353">
        <v>2577</v>
      </c>
    </row>
    <row r="56" spans="2:8" ht="52.5" customHeight="1" x14ac:dyDescent="0.15">
      <c r="B56" s="122"/>
      <c r="C56" s="1216" t="s">
        <v>47</v>
      </c>
      <c r="D56" s="1216"/>
      <c r="E56" s="1217"/>
      <c r="F56" s="354">
        <v>1953</v>
      </c>
      <c r="G56" s="354">
        <v>2160</v>
      </c>
      <c r="H56" s="355">
        <v>2333</v>
      </c>
    </row>
    <row r="57" spans="2:8" ht="53.25" customHeight="1" x14ac:dyDescent="0.15">
      <c r="B57" s="122"/>
      <c r="C57" s="1218" t="s">
        <v>48</v>
      </c>
      <c r="D57" s="1218"/>
      <c r="E57" s="1219"/>
      <c r="F57" s="356">
        <v>4453</v>
      </c>
      <c r="G57" s="356">
        <v>5900</v>
      </c>
      <c r="H57" s="357">
        <v>5115</v>
      </c>
    </row>
    <row r="58" spans="2:8" ht="45.75" customHeight="1" x14ac:dyDescent="0.15">
      <c r="B58" s="123"/>
      <c r="C58" s="1206" t="s">
        <v>569</v>
      </c>
      <c r="D58" s="1207"/>
      <c r="E58" s="1208"/>
      <c r="F58" s="358">
        <v>2601</v>
      </c>
      <c r="G58" s="358">
        <v>4003</v>
      </c>
      <c r="H58" s="359">
        <v>2767</v>
      </c>
    </row>
    <row r="59" spans="2:8" ht="45.75" customHeight="1" x14ac:dyDescent="0.15">
      <c r="B59" s="123"/>
      <c r="C59" s="1206" t="s">
        <v>571</v>
      </c>
      <c r="D59" s="1207"/>
      <c r="E59" s="1208"/>
      <c r="F59" s="358" t="s">
        <v>555</v>
      </c>
      <c r="G59" s="358" t="s">
        <v>555</v>
      </c>
      <c r="H59" s="359">
        <v>601</v>
      </c>
    </row>
    <row r="60" spans="2:8" ht="45.75" customHeight="1" x14ac:dyDescent="0.15">
      <c r="B60" s="123"/>
      <c r="C60" s="1206" t="s">
        <v>573</v>
      </c>
      <c r="D60" s="1207"/>
      <c r="E60" s="1208"/>
      <c r="F60" s="358">
        <v>504</v>
      </c>
      <c r="G60" s="358">
        <v>492</v>
      </c>
      <c r="H60" s="359">
        <v>512</v>
      </c>
    </row>
    <row r="61" spans="2:8" ht="45.75" customHeight="1" x14ac:dyDescent="0.15">
      <c r="B61" s="123"/>
      <c r="C61" s="1206" t="s">
        <v>572</v>
      </c>
      <c r="D61" s="1207"/>
      <c r="E61" s="1208"/>
      <c r="F61" s="358">
        <v>229</v>
      </c>
      <c r="G61" s="358">
        <v>429</v>
      </c>
      <c r="H61" s="359">
        <v>429</v>
      </c>
    </row>
    <row r="62" spans="2:8" ht="45.75" customHeight="1" thickBot="1" x14ac:dyDescent="0.2">
      <c r="B62" s="124"/>
      <c r="C62" s="1209" t="s">
        <v>570</v>
      </c>
      <c r="D62" s="1210"/>
      <c r="E62" s="1211"/>
      <c r="F62" s="360">
        <v>619</v>
      </c>
      <c r="G62" s="360">
        <v>419</v>
      </c>
      <c r="H62" s="361">
        <v>219</v>
      </c>
    </row>
    <row r="63" spans="2:8" ht="52.5" customHeight="1" thickBot="1" x14ac:dyDescent="0.2">
      <c r="B63" s="125"/>
      <c r="C63" s="1212" t="s">
        <v>49</v>
      </c>
      <c r="D63" s="1212"/>
      <c r="E63" s="1213"/>
      <c r="F63" s="362">
        <v>8779</v>
      </c>
      <c r="G63" s="362">
        <v>10434</v>
      </c>
      <c r="H63" s="363">
        <v>10024</v>
      </c>
    </row>
    <row r="64" spans="2:8" x14ac:dyDescent="0.15"/>
  </sheetData>
  <sheetProtection algorithmName="SHA-512" hashValue="a7+e3No8bs8D1kcr11tQwXvpGvIzN5iyemzSOuRNWut06vQ0BSVNnO0DlrQmB8uwG6O++9H8S+ajUAK5kCqOAw==" saltValue="qVSawTfobF/n3wmTV1w+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41366</v>
      </c>
      <c r="E3" s="144"/>
      <c r="F3" s="145">
        <v>60285</v>
      </c>
      <c r="G3" s="146"/>
      <c r="H3" s="147"/>
    </row>
    <row r="4" spans="1:8" x14ac:dyDescent="0.15">
      <c r="A4" s="148"/>
      <c r="B4" s="149"/>
      <c r="C4" s="150"/>
      <c r="D4" s="151">
        <v>16055</v>
      </c>
      <c r="E4" s="152"/>
      <c r="F4" s="153">
        <v>36445</v>
      </c>
      <c r="G4" s="154"/>
      <c r="H4" s="155"/>
    </row>
    <row r="5" spans="1:8" x14ac:dyDescent="0.15">
      <c r="A5" s="136" t="s">
        <v>522</v>
      </c>
      <c r="B5" s="141"/>
      <c r="C5" s="142"/>
      <c r="D5" s="143">
        <v>38618</v>
      </c>
      <c r="E5" s="144"/>
      <c r="F5" s="145">
        <v>52714</v>
      </c>
      <c r="G5" s="146"/>
      <c r="H5" s="147"/>
    </row>
    <row r="6" spans="1:8" x14ac:dyDescent="0.15">
      <c r="A6" s="148"/>
      <c r="B6" s="149"/>
      <c r="C6" s="150"/>
      <c r="D6" s="151">
        <v>11667</v>
      </c>
      <c r="E6" s="152"/>
      <c r="F6" s="153">
        <v>29032</v>
      </c>
      <c r="G6" s="154"/>
      <c r="H6" s="155"/>
    </row>
    <row r="7" spans="1:8" x14ac:dyDescent="0.15">
      <c r="A7" s="136" t="s">
        <v>523</v>
      </c>
      <c r="B7" s="141"/>
      <c r="C7" s="142"/>
      <c r="D7" s="143">
        <v>36268</v>
      </c>
      <c r="E7" s="144"/>
      <c r="F7" s="145">
        <v>46001</v>
      </c>
      <c r="G7" s="146"/>
      <c r="H7" s="147"/>
    </row>
    <row r="8" spans="1:8" x14ac:dyDescent="0.15">
      <c r="A8" s="148"/>
      <c r="B8" s="149"/>
      <c r="C8" s="150"/>
      <c r="D8" s="151">
        <v>12548</v>
      </c>
      <c r="E8" s="152"/>
      <c r="F8" s="153">
        <v>27974</v>
      </c>
      <c r="G8" s="154"/>
      <c r="H8" s="155"/>
    </row>
    <row r="9" spans="1:8" x14ac:dyDescent="0.15">
      <c r="A9" s="136" t="s">
        <v>524</v>
      </c>
      <c r="B9" s="141"/>
      <c r="C9" s="142"/>
      <c r="D9" s="143">
        <v>56065</v>
      </c>
      <c r="E9" s="144"/>
      <c r="F9" s="145">
        <v>52878</v>
      </c>
      <c r="G9" s="146"/>
      <c r="H9" s="147"/>
    </row>
    <row r="10" spans="1:8" x14ac:dyDescent="0.15">
      <c r="A10" s="148"/>
      <c r="B10" s="149"/>
      <c r="C10" s="150"/>
      <c r="D10" s="151">
        <v>16207</v>
      </c>
      <c r="E10" s="152"/>
      <c r="F10" s="153">
        <v>32136</v>
      </c>
      <c r="G10" s="154"/>
      <c r="H10" s="155"/>
    </row>
    <row r="11" spans="1:8" x14ac:dyDescent="0.15">
      <c r="A11" s="136" t="s">
        <v>525</v>
      </c>
      <c r="B11" s="141"/>
      <c r="C11" s="142"/>
      <c r="D11" s="143">
        <v>54382</v>
      </c>
      <c r="E11" s="144"/>
      <c r="F11" s="145">
        <v>57911</v>
      </c>
      <c r="G11" s="146"/>
      <c r="H11" s="147"/>
    </row>
    <row r="12" spans="1:8" x14ac:dyDescent="0.15">
      <c r="A12" s="148"/>
      <c r="B12" s="149"/>
      <c r="C12" s="156"/>
      <c r="D12" s="151">
        <v>32167</v>
      </c>
      <c r="E12" s="152"/>
      <c r="F12" s="153">
        <v>35132</v>
      </c>
      <c r="G12" s="154"/>
      <c r="H12" s="155"/>
    </row>
    <row r="13" spans="1:8" x14ac:dyDescent="0.15">
      <c r="A13" s="136"/>
      <c r="B13" s="141"/>
      <c r="C13" s="157"/>
      <c r="D13" s="158">
        <v>45340</v>
      </c>
      <c r="E13" s="159"/>
      <c r="F13" s="160">
        <v>53958</v>
      </c>
      <c r="G13" s="161"/>
      <c r="H13" s="147"/>
    </row>
    <row r="14" spans="1:8" x14ac:dyDescent="0.15">
      <c r="A14" s="148"/>
      <c r="B14" s="149"/>
      <c r="C14" s="150"/>
      <c r="D14" s="151">
        <v>17729</v>
      </c>
      <c r="E14" s="152"/>
      <c r="F14" s="153">
        <v>32144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6.19</v>
      </c>
      <c r="C19" s="162">
        <f>ROUND(VALUE(SUBSTITUTE(実質収支比率等に係る経年分析!G$48,"▲","-")),2)</f>
        <v>2.5499999999999998</v>
      </c>
      <c r="D19" s="162">
        <f>ROUND(VALUE(SUBSTITUTE(実質収支比率等に係る経年分析!H$48,"▲","-")),2)</f>
        <v>5.18</v>
      </c>
      <c r="E19" s="162">
        <f>ROUND(VALUE(SUBSTITUTE(実質収支比率等に係る経年分析!I$48,"▲","-")),2)</f>
        <v>3.77</v>
      </c>
      <c r="F19" s="162">
        <f>ROUND(VALUE(SUBSTITUTE(実質収支比率等に係る経年分析!J$48,"▲","-")),2)</f>
        <v>2.86</v>
      </c>
    </row>
    <row r="20" spans="1:11" x14ac:dyDescent="0.15">
      <c r="A20" s="162" t="s">
        <v>53</v>
      </c>
      <c r="B20" s="162">
        <f>ROUND(VALUE(SUBSTITUTE(実質収支比率等に係る経年分析!F$47,"▲","-")),2)</f>
        <v>5.03</v>
      </c>
      <c r="C20" s="162">
        <f>ROUND(VALUE(SUBSTITUTE(実質収支比率等に係る経年分析!G$47,"▲","-")),2)</f>
        <v>5.84</v>
      </c>
      <c r="D20" s="162">
        <f>ROUND(VALUE(SUBSTITUTE(実質収支比率等に係る経年分析!H$47,"▲","-")),2)</f>
        <v>5.93</v>
      </c>
      <c r="E20" s="162">
        <f>ROUND(VALUE(SUBSTITUTE(実質収支比率等に係る経年分析!I$47,"▲","-")),2)</f>
        <v>5.86</v>
      </c>
      <c r="F20" s="162">
        <f>ROUND(VALUE(SUBSTITUTE(実質収支比率等に係る経年分析!J$47,"▲","-")),2)</f>
        <v>6.26</v>
      </c>
    </row>
    <row r="21" spans="1:11" x14ac:dyDescent="0.15">
      <c r="A21" s="162" t="s">
        <v>54</v>
      </c>
      <c r="B21" s="162">
        <f>IF(ISNUMBER(VALUE(SUBSTITUTE(実質収支比率等に係る経年分析!F$49,"▲","-"))),ROUND(VALUE(SUBSTITUTE(実質収支比率等に係る経年分析!F$49,"▲","-")),2),NA())</f>
        <v>2.38</v>
      </c>
      <c r="C21" s="162">
        <f>IF(ISNUMBER(VALUE(SUBSTITUTE(実質収支比率等に係る経年分析!G$49,"▲","-"))),ROUND(VALUE(SUBSTITUTE(実質収支比率等に係る経年分析!G$49,"▲","-")),2),NA())</f>
        <v>2.6</v>
      </c>
      <c r="D21" s="162">
        <f>IF(ISNUMBER(VALUE(SUBSTITUTE(実質収支比率等に係る経年分析!H$49,"▲","-"))),ROUND(VALUE(SUBSTITUTE(実質収支比率等に係る経年分析!H$49,"▲","-")),2),NA())</f>
        <v>4.54</v>
      </c>
      <c r="E21" s="162">
        <f>IF(ISNUMBER(VALUE(SUBSTITUTE(実質収支比率等に係る経年分析!I$49,"▲","-"))),ROUND(VALUE(SUBSTITUTE(実質収支比率等に係る経年分析!I$49,"▲","-")),2),NA())</f>
        <v>0.96</v>
      </c>
      <c r="F21" s="162">
        <f>IF(ISNUMBER(VALUE(SUBSTITUTE(実質収支比率等に係る経年分析!J$49,"▲","-"))),ROUND(VALUE(SUBSTITUTE(実質収支比率等に係る経年分析!J$49,"▲","-")),2),NA())</f>
        <v>2.66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3.57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5.52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5.47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3.03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駐車場事業会計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0.14000000000000001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後期高齢者医療事業会計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15">
      <c r="A31" s="163" t="str">
        <f>IF(連結実質赤字比率に係る赤字・黒字の構成分析!C$39="",NA(),連結実質赤字比率に係る赤字・黒字の構成分析!C$39)</f>
        <v>介護保険事業会計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1.1200000000000001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0.93</v>
      </c>
    </row>
    <row r="32" spans="1:11" x14ac:dyDescent="0.15">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0.95</v>
      </c>
    </row>
    <row r="33" spans="1:16" x14ac:dyDescent="0.15">
      <c r="A33" s="163" t="str">
        <f>IF(連結実質赤字比率に係る赤字・黒字の構成分析!C$37="",NA(),連結実質赤字比率に係る赤字・黒字の構成分析!C$37)</f>
        <v>国民健康保険事業会計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0.56000000000000005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2.86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2.5499999999999998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3.76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7201</v>
      </c>
      <c r="E42" s="164"/>
      <c r="F42" s="164"/>
      <c r="G42" s="164">
        <f>'実質公債費比率（分子）の構造'!L$52</f>
        <v>7170</v>
      </c>
      <c r="H42" s="164"/>
      <c r="I42" s="164"/>
      <c r="J42" s="164">
        <f>'実質公債費比率（分子）の構造'!M$52</f>
        <v>7116</v>
      </c>
      <c r="K42" s="164"/>
      <c r="L42" s="164"/>
      <c r="M42" s="164">
        <f>'実質公債費比率（分子）の構造'!N$52</f>
        <v>6984</v>
      </c>
      <c r="N42" s="164"/>
      <c r="O42" s="164"/>
      <c r="P42" s="164">
        <f>'実質公債費比率（分子）の構造'!O$52</f>
        <v>6952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114</v>
      </c>
      <c r="C44" s="164"/>
      <c r="D44" s="164"/>
      <c r="E44" s="164">
        <f>'実質公債費比率（分子）の構造'!L$50</f>
        <v>147</v>
      </c>
      <c r="F44" s="164"/>
      <c r="G44" s="164"/>
      <c r="H44" s="164">
        <f>'実質公債費比率（分子）の構造'!M$50</f>
        <v>101</v>
      </c>
      <c r="I44" s="164"/>
      <c r="J44" s="164"/>
      <c r="K44" s="164">
        <f>'実質公債費比率（分子）の構造'!N$50</f>
        <v>41</v>
      </c>
      <c r="L44" s="164"/>
      <c r="M44" s="164"/>
      <c r="N44" s="164">
        <f>'実質公債費比率（分子）の構造'!O$50</f>
        <v>40</v>
      </c>
      <c r="O44" s="164"/>
      <c r="P44" s="164"/>
    </row>
    <row r="45" spans="1:16" x14ac:dyDescent="0.15">
      <c r="A45" s="164" t="s">
        <v>63</v>
      </c>
      <c r="B45" s="164">
        <f>'実質公債費比率（分子）の構造'!K$49</f>
        <v>205</v>
      </c>
      <c r="C45" s="164"/>
      <c r="D45" s="164"/>
      <c r="E45" s="164">
        <f>'実質公債費比率（分子）の構造'!L$49</f>
        <v>207</v>
      </c>
      <c r="F45" s="164"/>
      <c r="G45" s="164"/>
      <c r="H45" s="164">
        <f>'実質公債費比率（分子）の構造'!M$49</f>
        <v>205</v>
      </c>
      <c r="I45" s="164"/>
      <c r="J45" s="164"/>
      <c r="K45" s="164">
        <f>'実質公債費比率（分子）の構造'!N$49</f>
        <v>191</v>
      </c>
      <c r="L45" s="164"/>
      <c r="M45" s="164"/>
      <c r="N45" s="164">
        <f>'実質公債費比率（分子）の構造'!O$49</f>
        <v>170</v>
      </c>
      <c r="O45" s="164"/>
      <c r="P45" s="164"/>
    </row>
    <row r="46" spans="1:16" x14ac:dyDescent="0.15">
      <c r="A46" s="164" t="s">
        <v>64</v>
      </c>
      <c r="B46" s="164">
        <f>'実質公債費比率（分子）の構造'!K$48</f>
        <v>1733</v>
      </c>
      <c r="C46" s="164"/>
      <c r="D46" s="164"/>
      <c r="E46" s="164">
        <f>'実質公債費比率（分子）の構造'!L$48</f>
        <v>1648</v>
      </c>
      <c r="F46" s="164"/>
      <c r="G46" s="164"/>
      <c r="H46" s="164">
        <f>'実質公債費比率（分子）の構造'!M$48</f>
        <v>1596</v>
      </c>
      <c r="I46" s="164"/>
      <c r="J46" s="164"/>
      <c r="K46" s="164">
        <f>'実質公債費比率（分子）の構造'!N$48</f>
        <v>1621</v>
      </c>
      <c r="L46" s="164"/>
      <c r="M46" s="164"/>
      <c r="N46" s="164">
        <f>'実質公債費比率（分子）の構造'!O$48</f>
        <v>1774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9100</v>
      </c>
      <c r="C49" s="164"/>
      <c r="D49" s="164"/>
      <c r="E49" s="164">
        <f>'実質公債費比率（分子）の構造'!L$45</f>
        <v>9312</v>
      </c>
      <c r="F49" s="164"/>
      <c r="G49" s="164"/>
      <c r="H49" s="164">
        <f>'実質公債費比率（分子）の構造'!M$45</f>
        <v>9053</v>
      </c>
      <c r="I49" s="164"/>
      <c r="J49" s="164"/>
      <c r="K49" s="164">
        <f>'実質公債費比率（分子）の構造'!N$45</f>
        <v>8807</v>
      </c>
      <c r="L49" s="164"/>
      <c r="M49" s="164"/>
      <c r="N49" s="164">
        <f>'実質公債費比率（分子）の構造'!O$45</f>
        <v>8485</v>
      </c>
      <c r="O49" s="164"/>
      <c r="P49" s="164"/>
    </row>
    <row r="50" spans="1:16" x14ac:dyDescent="0.15">
      <c r="A50" s="164" t="s">
        <v>67</v>
      </c>
      <c r="B50" s="164" t="e">
        <f>NA()</f>
        <v>#N/A</v>
      </c>
      <c r="C50" s="164">
        <f>IF(ISNUMBER('実質公債費比率（分子）の構造'!K$53),'実質公債費比率（分子）の構造'!K$53,NA())</f>
        <v>3951</v>
      </c>
      <c r="D50" s="164" t="e">
        <f>NA()</f>
        <v>#N/A</v>
      </c>
      <c r="E50" s="164" t="e">
        <f>NA()</f>
        <v>#N/A</v>
      </c>
      <c r="F50" s="164">
        <f>IF(ISNUMBER('実質公債費比率（分子）の構造'!L$53),'実質公債費比率（分子）の構造'!L$53,NA())</f>
        <v>4144</v>
      </c>
      <c r="G50" s="164" t="e">
        <f>NA()</f>
        <v>#N/A</v>
      </c>
      <c r="H50" s="164" t="e">
        <f>NA()</f>
        <v>#N/A</v>
      </c>
      <c r="I50" s="164">
        <f>IF(ISNUMBER('実質公債費比率（分子）の構造'!M$53),'実質公債費比率（分子）の構造'!M$53,NA())</f>
        <v>3839</v>
      </c>
      <c r="J50" s="164" t="e">
        <f>NA()</f>
        <v>#N/A</v>
      </c>
      <c r="K50" s="164" t="e">
        <f>NA()</f>
        <v>#N/A</v>
      </c>
      <c r="L50" s="164">
        <f>IF(ISNUMBER('実質公債費比率（分子）の構造'!N$53),'実質公債費比率（分子）の構造'!N$53,NA())</f>
        <v>3676</v>
      </c>
      <c r="M50" s="164" t="e">
        <f>NA()</f>
        <v>#N/A</v>
      </c>
      <c r="N50" s="164" t="e">
        <f>NA()</f>
        <v>#N/A</v>
      </c>
      <c r="O50" s="164">
        <f>IF(ISNUMBER('実質公債費比率（分子）の構造'!O$53),'実質公債費比率（分子）の構造'!O$53,NA())</f>
        <v>3517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82190</v>
      </c>
      <c r="E56" s="163"/>
      <c r="F56" s="163"/>
      <c r="G56" s="163">
        <f>'将来負担比率（分子）の構造'!J$52</f>
        <v>79014</v>
      </c>
      <c r="H56" s="163"/>
      <c r="I56" s="163"/>
      <c r="J56" s="163">
        <f>'将来負担比率（分子）の構造'!K$52</f>
        <v>75090</v>
      </c>
      <c r="K56" s="163"/>
      <c r="L56" s="163"/>
      <c r="M56" s="163">
        <f>'将来負担比率（分子）の構造'!L$52</f>
        <v>71185</v>
      </c>
      <c r="N56" s="163"/>
      <c r="O56" s="163"/>
      <c r="P56" s="163">
        <f>'将来負担比率（分子）の構造'!M$52</f>
        <v>67880</v>
      </c>
    </row>
    <row r="57" spans="1:16" x14ac:dyDescent="0.15">
      <c r="A57" s="163" t="s">
        <v>42</v>
      </c>
      <c r="B57" s="163"/>
      <c r="C57" s="163"/>
      <c r="D57" s="163">
        <f>'将来負担比率（分子）の構造'!I$51</f>
        <v>1901</v>
      </c>
      <c r="E57" s="163"/>
      <c r="F57" s="163"/>
      <c r="G57" s="163">
        <f>'将来負担比率（分子）の構造'!J$51</f>
        <v>1693</v>
      </c>
      <c r="H57" s="163"/>
      <c r="I57" s="163"/>
      <c r="J57" s="163">
        <f>'将来負担比率（分子）の構造'!K$51</f>
        <v>1424</v>
      </c>
      <c r="K57" s="163"/>
      <c r="L57" s="163"/>
      <c r="M57" s="163">
        <f>'将来負担比率（分子）の構造'!L$51</f>
        <v>1198</v>
      </c>
      <c r="N57" s="163"/>
      <c r="O57" s="163"/>
      <c r="P57" s="163">
        <f>'将来負担比率（分子）の構造'!M$51</f>
        <v>1168</v>
      </c>
    </row>
    <row r="58" spans="1:16" x14ac:dyDescent="0.15">
      <c r="A58" s="163" t="s">
        <v>41</v>
      </c>
      <c r="B58" s="163"/>
      <c r="C58" s="163"/>
      <c r="D58" s="163">
        <f>'将来負担比率（分子）の構造'!I$50</f>
        <v>6384</v>
      </c>
      <c r="E58" s="163"/>
      <c r="F58" s="163"/>
      <c r="G58" s="163">
        <f>'将来負担比率（分子）の構造'!J$50</f>
        <v>8643</v>
      </c>
      <c r="H58" s="163"/>
      <c r="I58" s="163"/>
      <c r="J58" s="163">
        <f>'将来負担比率（分子）の構造'!K$50</f>
        <v>10192</v>
      </c>
      <c r="K58" s="163"/>
      <c r="L58" s="163"/>
      <c r="M58" s="163">
        <f>'将来負担比率（分子）の構造'!L$50</f>
        <v>12416</v>
      </c>
      <c r="N58" s="163"/>
      <c r="O58" s="163"/>
      <c r="P58" s="163">
        <f>'将来負担比率（分子）の構造'!M$50</f>
        <v>12584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7790</v>
      </c>
      <c r="C62" s="163"/>
      <c r="D62" s="163"/>
      <c r="E62" s="163">
        <f>'将来負担比率（分子）の構造'!J$45</f>
        <v>7237</v>
      </c>
      <c r="F62" s="163"/>
      <c r="G62" s="163"/>
      <c r="H62" s="163">
        <f>'将来負担比率（分子）の構造'!K$45</f>
        <v>6692</v>
      </c>
      <c r="I62" s="163"/>
      <c r="J62" s="163"/>
      <c r="K62" s="163">
        <f>'将来負担比率（分子）の構造'!L$45</f>
        <v>6396</v>
      </c>
      <c r="L62" s="163"/>
      <c r="M62" s="163"/>
      <c r="N62" s="163">
        <f>'将来負担比率（分子）の構造'!M$45</f>
        <v>6111</v>
      </c>
      <c r="O62" s="163"/>
      <c r="P62" s="163"/>
    </row>
    <row r="63" spans="1:16" x14ac:dyDescent="0.15">
      <c r="A63" s="163" t="s">
        <v>34</v>
      </c>
      <c r="B63" s="163">
        <f>'将来負担比率（分子）の構造'!I$44</f>
        <v>1307</v>
      </c>
      <c r="C63" s="163"/>
      <c r="D63" s="163"/>
      <c r="E63" s="163">
        <f>'将来負担比率（分子）の構造'!J$44</f>
        <v>1083</v>
      </c>
      <c r="F63" s="163"/>
      <c r="G63" s="163"/>
      <c r="H63" s="163">
        <f>'将来負担比率（分子）の構造'!K$44</f>
        <v>886</v>
      </c>
      <c r="I63" s="163"/>
      <c r="J63" s="163"/>
      <c r="K63" s="163">
        <f>'将来負担比率（分子）の構造'!L$44</f>
        <v>701</v>
      </c>
      <c r="L63" s="163"/>
      <c r="M63" s="163"/>
      <c r="N63" s="163">
        <f>'将来負担比率（分子）の構造'!M$44</f>
        <v>536</v>
      </c>
      <c r="O63" s="163"/>
      <c r="P63" s="163"/>
    </row>
    <row r="64" spans="1:16" x14ac:dyDescent="0.15">
      <c r="A64" s="163" t="s">
        <v>33</v>
      </c>
      <c r="B64" s="163">
        <f>'将来負担比率（分子）の構造'!I$43</f>
        <v>20126</v>
      </c>
      <c r="C64" s="163"/>
      <c r="D64" s="163"/>
      <c r="E64" s="163">
        <f>'将来負担比率（分子）の構造'!J$43</f>
        <v>19212</v>
      </c>
      <c r="F64" s="163"/>
      <c r="G64" s="163"/>
      <c r="H64" s="163">
        <f>'将来負担比率（分子）の構造'!K$43</f>
        <v>18307</v>
      </c>
      <c r="I64" s="163"/>
      <c r="J64" s="163"/>
      <c r="K64" s="163">
        <f>'将来負担比率（分子）の構造'!L$43</f>
        <v>20844</v>
      </c>
      <c r="L64" s="163"/>
      <c r="M64" s="163"/>
      <c r="N64" s="163">
        <f>'将来負担比率（分子）の構造'!M$43</f>
        <v>20283</v>
      </c>
      <c r="O64" s="163"/>
      <c r="P64" s="163"/>
    </row>
    <row r="65" spans="1:16" x14ac:dyDescent="0.15">
      <c r="A65" s="163" t="s">
        <v>32</v>
      </c>
      <c r="B65" s="163">
        <f>'将来負担比率（分子）の構造'!I$42</f>
        <v>1805</v>
      </c>
      <c r="C65" s="163"/>
      <c r="D65" s="163"/>
      <c r="E65" s="163">
        <f>'将来負担比率（分子）の構造'!J$42</f>
        <v>1707</v>
      </c>
      <c r="F65" s="163"/>
      <c r="G65" s="163"/>
      <c r="H65" s="163">
        <f>'将来負担比率（分子）の構造'!K$42</f>
        <v>1619</v>
      </c>
      <c r="I65" s="163"/>
      <c r="J65" s="163"/>
      <c r="K65" s="163">
        <f>'将来負担比率（分子）の構造'!L$42</f>
        <v>1587</v>
      </c>
      <c r="L65" s="163"/>
      <c r="M65" s="163"/>
      <c r="N65" s="163">
        <f>'将来負担比率（分子）の構造'!M$42</f>
        <v>1409</v>
      </c>
      <c r="O65" s="163"/>
      <c r="P65" s="163"/>
    </row>
    <row r="66" spans="1:16" x14ac:dyDescent="0.15">
      <c r="A66" s="163" t="s">
        <v>31</v>
      </c>
      <c r="B66" s="163">
        <f>'将来負担比率（分子）の構造'!I$41</f>
        <v>106324</v>
      </c>
      <c r="C66" s="163"/>
      <c r="D66" s="163"/>
      <c r="E66" s="163">
        <f>'将来負担比率（分子）の構造'!J$41</f>
        <v>100677</v>
      </c>
      <c r="F66" s="163"/>
      <c r="G66" s="163"/>
      <c r="H66" s="163">
        <f>'将来負担比率（分子）の構造'!K$41</f>
        <v>93950</v>
      </c>
      <c r="I66" s="163"/>
      <c r="J66" s="163"/>
      <c r="K66" s="163">
        <f>'将来負担比率（分子）の構造'!L$41</f>
        <v>89179</v>
      </c>
      <c r="L66" s="163"/>
      <c r="M66" s="163"/>
      <c r="N66" s="163">
        <f>'将来負担比率（分子）の構造'!M$41</f>
        <v>84697</v>
      </c>
      <c r="O66" s="163"/>
      <c r="P66" s="163"/>
    </row>
    <row r="67" spans="1:16" x14ac:dyDescent="0.15">
      <c r="A67" s="163" t="s">
        <v>71</v>
      </c>
      <c r="B67" s="163" t="e">
        <f>NA()</f>
        <v>#N/A</v>
      </c>
      <c r="C67" s="163">
        <f>IF(ISNUMBER('将来負担比率（分子）の構造'!I$53), IF('将来負担比率（分子）の構造'!I$53 &lt; 0, 0, '将来負担比率（分子）の構造'!I$53), NA())</f>
        <v>46877</v>
      </c>
      <c r="D67" s="163" t="e">
        <f>NA()</f>
        <v>#N/A</v>
      </c>
      <c r="E67" s="163" t="e">
        <f>NA()</f>
        <v>#N/A</v>
      </c>
      <c r="F67" s="163">
        <f>IF(ISNUMBER('将来負担比率（分子）の構造'!J$53), IF('将来負担比率（分子）の構造'!J$53 &lt; 0, 0, '将来負担比率（分子）の構造'!J$53), NA())</f>
        <v>40565</v>
      </c>
      <c r="G67" s="163" t="e">
        <f>NA()</f>
        <v>#N/A</v>
      </c>
      <c r="H67" s="163" t="e">
        <f>NA()</f>
        <v>#N/A</v>
      </c>
      <c r="I67" s="163">
        <f>IF(ISNUMBER('将来負担比率（分子）の構造'!K$53), IF('将来負担比率（分子）の構造'!K$53 &lt; 0, 0, '将来負担比率（分子）の構造'!K$53), NA())</f>
        <v>34748</v>
      </c>
      <c r="J67" s="163" t="e">
        <f>NA()</f>
        <v>#N/A</v>
      </c>
      <c r="K67" s="163" t="e">
        <f>NA()</f>
        <v>#N/A</v>
      </c>
      <c r="L67" s="163">
        <f>IF(ISNUMBER('将来負担比率（分子）の構造'!L$53), IF('将来負担比率（分子）の構造'!L$53 &lt; 0, 0, '将来負担比率（分子）の構造'!L$53), NA())</f>
        <v>33908</v>
      </c>
      <c r="M67" s="163" t="e">
        <f>NA()</f>
        <v>#N/A</v>
      </c>
      <c r="N67" s="163" t="e">
        <f>NA()</f>
        <v>#N/A</v>
      </c>
      <c r="O67" s="163">
        <f>IF(ISNUMBER('将来負担比率（分子）の構造'!M$53), IF('将来負担比率（分子）の構造'!M$53 &lt; 0, 0, '将来負担比率（分子）の構造'!M$53), NA())</f>
        <v>31404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2373</v>
      </c>
      <c r="C72" s="167">
        <f>基金残高に係る経年分析!G55</f>
        <v>2374</v>
      </c>
      <c r="D72" s="167">
        <f>基金残高に係る経年分析!H55</f>
        <v>2577</v>
      </c>
    </row>
    <row r="73" spans="1:16" x14ac:dyDescent="0.15">
      <c r="A73" s="166" t="s">
        <v>74</v>
      </c>
      <c r="B73" s="167">
        <f>基金残高に係る経年分析!F56</f>
        <v>1953</v>
      </c>
      <c r="C73" s="167">
        <f>基金残高に係る経年分析!G56</f>
        <v>2160</v>
      </c>
      <c r="D73" s="167">
        <f>基金残高に係る経年分析!H56</f>
        <v>2333</v>
      </c>
    </row>
    <row r="74" spans="1:16" x14ac:dyDescent="0.15">
      <c r="A74" s="166" t="s">
        <v>75</v>
      </c>
      <c r="B74" s="167">
        <f>基金残高に係る経年分析!F57</f>
        <v>4453</v>
      </c>
      <c r="C74" s="167">
        <f>基金残高に係る経年分析!G57</f>
        <v>5900</v>
      </c>
      <c r="D74" s="167">
        <f>基金残高に係る経年分析!H57</f>
        <v>5115</v>
      </c>
    </row>
  </sheetData>
  <sheetProtection algorithmName="SHA-512" hashValue="47GCyQLQIEFF/ui/cZY+ZznA+soN0QkYsvFkz/HjIXQ4i0ex4TiLHlllGjivdDPgAmm6SxB4HYgJ9qbbTnSJIQ==" saltValue="JYJUSN422bzQkV2fx7se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R40" sqref="R40:AO4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26690650</v>
      </c>
      <c r="S5" s="677"/>
      <c r="T5" s="677"/>
      <c r="U5" s="677"/>
      <c r="V5" s="677"/>
      <c r="W5" s="677"/>
      <c r="X5" s="677"/>
      <c r="Y5" s="702"/>
      <c r="Z5" s="715">
        <v>32.6</v>
      </c>
      <c r="AA5" s="715"/>
      <c r="AB5" s="715"/>
      <c r="AC5" s="715"/>
      <c r="AD5" s="716">
        <v>26690650</v>
      </c>
      <c r="AE5" s="716"/>
      <c r="AF5" s="716"/>
      <c r="AG5" s="716"/>
      <c r="AH5" s="716"/>
      <c r="AI5" s="716"/>
      <c r="AJ5" s="716"/>
      <c r="AK5" s="716"/>
      <c r="AL5" s="703">
        <v>60.5</v>
      </c>
      <c r="AM5" s="685"/>
      <c r="AN5" s="685"/>
      <c r="AO5" s="704"/>
      <c r="AP5" s="679" t="s">
        <v>216</v>
      </c>
      <c r="AQ5" s="680"/>
      <c r="AR5" s="680"/>
      <c r="AS5" s="680"/>
      <c r="AT5" s="680"/>
      <c r="AU5" s="680"/>
      <c r="AV5" s="680"/>
      <c r="AW5" s="680"/>
      <c r="AX5" s="680"/>
      <c r="AY5" s="680"/>
      <c r="AZ5" s="680"/>
      <c r="BA5" s="680"/>
      <c r="BB5" s="680"/>
      <c r="BC5" s="680"/>
      <c r="BD5" s="680"/>
      <c r="BE5" s="680"/>
      <c r="BF5" s="681"/>
      <c r="BG5" s="621">
        <v>26685841</v>
      </c>
      <c r="BH5" s="622"/>
      <c r="BI5" s="622"/>
      <c r="BJ5" s="622"/>
      <c r="BK5" s="622"/>
      <c r="BL5" s="622"/>
      <c r="BM5" s="622"/>
      <c r="BN5" s="623"/>
      <c r="BO5" s="659">
        <v>100</v>
      </c>
      <c r="BP5" s="659"/>
      <c r="BQ5" s="659"/>
      <c r="BR5" s="659"/>
      <c r="BS5" s="660">
        <v>2166722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603971</v>
      </c>
      <c r="S6" s="622"/>
      <c r="T6" s="622"/>
      <c r="U6" s="622"/>
      <c r="V6" s="622"/>
      <c r="W6" s="622"/>
      <c r="X6" s="622"/>
      <c r="Y6" s="623"/>
      <c r="Z6" s="659">
        <v>0.7</v>
      </c>
      <c r="AA6" s="659"/>
      <c r="AB6" s="659"/>
      <c r="AC6" s="659"/>
      <c r="AD6" s="660">
        <v>603971</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26685841</v>
      </c>
      <c r="BH6" s="622"/>
      <c r="BI6" s="622"/>
      <c r="BJ6" s="622"/>
      <c r="BK6" s="622"/>
      <c r="BL6" s="622"/>
      <c r="BM6" s="622"/>
      <c r="BN6" s="623"/>
      <c r="BO6" s="659">
        <v>100</v>
      </c>
      <c r="BP6" s="659"/>
      <c r="BQ6" s="659"/>
      <c r="BR6" s="659"/>
      <c r="BS6" s="660">
        <v>2166722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408692</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408613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12969</v>
      </c>
      <c r="S7" s="622"/>
      <c r="T7" s="622"/>
      <c r="U7" s="622"/>
      <c r="V7" s="622"/>
      <c r="W7" s="622"/>
      <c r="X7" s="622"/>
      <c r="Y7" s="623"/>
      <c r="Z7" s="659">
        <v>0</v>
      </c>
      <c r="AA7" s="659"/>
      <c r="AB7" s="659"/>
      <c r="AC7" s="659"/>
      <c r="AD7" s="660">
        <v>12969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10802108</v>
      </c>
      <c r="BH7" s="622"/>
      <c r="BI7" s="622"/>
      <c r="BJ7" s="622"/>
      <c r="BK7" s="622"/>
      <c r="BL7" s="622"/>
      <c r="BM7" s="622"/>
      <c r="BN7" s="623"/>
      <c r="BO7" s="659">
        <v>40.5</v>
      </c>
      <c r="BP7" s="659"/>
      <c r="BQ7" s="659"/>
      <c r="BR7" s="659"/>
      <c r="BS7" s="660">
        <v>419353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8618441</v>
      </c>
      <c r="CS7" s="622"/>
      <c r="CT7" s="622"/>
      <c r="CU7" s="622"/>
      <c r="CV7" s="622"/>
      <c r="CW7" s="622"/>
      <c r="CX7" s="622"/>
      <c r="CY7" s="623"/>
      <c r="CZ7" s="659">
        <v>10.8</v>
      </c>
      <c r="DA7" s="659"/>
      <c r="DB7" s="659"/>
      <c r="DC7" s="659"/>
      <c r="DD7" s="627">
        <v>842428</v>
      </c>
      <c r="DE7" s="622"/>
      <c r="DF7" s="622"/>
      <c r="DG7" s="622"/>
      <c r="DH7" s="622"/>
      <c r="DI7" s="622"/>
      <c r="DJ7" s="622"/>
      <c r="DK7" s="622"/>
      <c r="DL7" s="622"/>
      <c r="DM7" s="622"/>
      <c r="DN7" s="622"/>
      <c r="DO7" s="622"/>
      <c r="DP7" s="623"/>
      <c r="DQ7" s="627">
        <v>6253329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227573</v>
      </c>
      <c r="S8" s="622"/>
      <c r="T8" s="622"/>
      <c r="U8" s="622"/>
      <c r="V8" s="622"/>
      <c r="W8" s="622"/>
      <c r="X8" s="622"/>
      <c r="Y8" s="623"/>
      <c r="Z8" s="659">
        <v>0.3</v>
      </c>
      <c r="AA8" s="659"/>
      <c r="AB8" s="659"/>
      <c r="AC8" s="659"/>
      <c r="AD8" s="660">
        <v>227573</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273042</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27260442</v>
      </c>
      <c r="CS8" s="622"/>
      <c r="CT8" s="622"/>
      <c r="CU8" s="622"/>
      <c r="CV8" s="622"/>
      <c r="CW8" s="622"/>
      <c r="CX8" s="622"/>
      <c r="CY8" s="623"/>
      <c r="CZ8" s="659">
        <v>34.200000000000003</v>
      </c>
      <c r="DA8" s="659"/>
      <c r="DB8" s="659"/>
      <c r="DC8" s="659"/>
      <c r="DD8" s="627">
        <v>167970</v>
      </c>
      <c r="DE8" s="622"/>
      <c r="DF8" s="622"/>
      <c r="DG8" s="622"/>
      <c r="DH8" s="622"/>
      <c r="DI8" s="622"/>
      <c r="DJ8" s="622"/>
      <c r="DK8" s="622"/>
      <c r="DL8" s="622"/>
      <c r="DM8" s="622"/>
      <c r="DN8" s="622"/>
      <c r="DO8" s="622"/>
      <c r="DP8" s="623"/>
      <c r="DQ8" s="627">
        <v>14267653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292951</v>
      </c>
      <c r="S9" s="622"/>
      <c r="T9" s="622"/>
      <c r="U9" s="622"/>
      <c r="V9" s="622"/>
      <c r="W9" s="622"/>
      <c r="X9" s="622"/>
      <c r="Y9" s="623"/>
      <c r="Z9" s="659">
        <v>0.4</v>
      </c>
      <c r="AA9" s="659"/>
      <c r="AB9" s="659"/>
      <c r="AC9" s="659"/>
      <c r="AD9" s="660">
        <v>292951</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8401227</v>
      </c>
      <c r="BH9" s="622"/>
      <c r="BI9" s="622"/>
      <c r="BJ9" s="622"/>
      <c r="BK9" s="622"/>
      <c r="BL9" s="622"/>
      <c r="BM9" s="622"/>
      <c r="BN9" s="623"/>
      <c r="BO9" s="659">
        <v>31.5</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6778586</v>
      </c>
      <c r="CS9" s="622"/>
      <c r="CT9" s="622"/>
      <c r="CU9" s="622"/>
      <c r="CV9" s="622"/>
      <c r="CW9" s="622"/>
      <c r="CX9" s="622"/>
      <c r="CY9" s="623"/>
      <c r="CZ9" s="659">
        <v>8.5</v>
      </c>
      <c r="DA9" s="659"/>
      <c r="DB9" s="659"/>
      <c r="DC9" s="659"/>
      <c r="DD9" s="627">
        <v>29098</v>
      </c>
      <c r="DE9" s="622"/>
      <c r="DF9" s="622"/>
      <c r="DG9" s="622"/>
      <c r="DH9" s="622"/>
      <c r="DI9" s="622"/>
      <c r="DJ9" s="622"/>
      <c r="DK9" s="622"/>
      <c r="DL9" s="622"/>
      <c r="DM9" s="622"/>
      <c r="DN9" s="622"/>
      <c r="DO9" s="622"/>
      <c r="DP9" s="623"/>
      <c r="DQ9" s="627">
        <v>4693055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658434</v>
      </c>
      <c r="BH10" s="622"/>
      <c r="BI10" s="622"/>
      <c r="BJ10" s="622"/>
      <c r="BK10" s="622"/>
      <c r="BL10" s="622"/>
      <c r="BM10" s="622"/>
      <c r="BN10" s="623"/>
      <c r="BO10" s="659">
        <v>2.5</v>
      </c>
      <c r="BP10" s="659"/>
      <c r="BQ10" s="659"/>
      <c r="BR10" s="659"/>
      <c r="BS10" s="660">
        <v>1920</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84033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59933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4427058</v>
      </c>
      <c r="S11" s="622"/>
      <c r="T11" s="622"/>
      <c r="U11" s="622"/>
      <c r="V11" s="622"/>
      <c r="W11" s="622"/>
      <c r="X11" s="622"/>
      <c r="Y11" s="623"/>
      <c r="Z11" s="624">
        <v>5.4</v>
      </c>
      <c r="AA11" s="625"/>
      <c r="AB11" s="625"/>
      <c r="AC11" s="626"/>
      <c r="AD11" s="627">
        <v>4427058</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1469405</v>
      </c>
      <c r="BH11" s="622"/>
      <c r="BI11" s="622"/>
      <c r="BJ11" s="622"/>
      <c r="BK11" s="622"/>
      <c r="BL11" s="622"/>
      <c r="BM11" s="622"/>
      <c r="BN11" s="623"/>
      <c r="BO11" s="659">
        <v>5.5</v>
      </c>
      <c r="BP11" s="659"/>
      <c r="BQ11" s="659"/>
      <c r="BR11" s="659"/>
      <c r="BS11" s="660">
        <v>417433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1021671</v>
      </c>
      <c r="CS11" s="622"/>
      <c r="CT11" s="622"/>
      <c r="CU11" s="622"/>
      <c r="CV11" s="622"/>
      <c r="CW11" s="622"/>
      <c r="CX11" s="622"/>
      <c r="CY11" s="623"/>
      <c r="CZ11" s="659">
        <v>1.3</v>
      </c>
      <c r="DA11" s="659"/>
      <c r="DB11" s="659"/>
      <c r="DC11" s="659"/>
      <c r="DD11" s="627">
        <v>284861</v>
      </c>
      <c r="DE11" s="622"/>
      <c r="DF11" s="622"/>
      <c r="DG11" s="622"/>
      <c r="DH11" s="622"/>
      <c r="DI11" s="622"/>
      <c r="DJ11" s="622"/>
      <c r="DK11" s="622"/>
      <c r="DL11" s="622"/>
      <c r="DM11" s="622"/>
      <c r="DN11" s="622"/>
      <c r="DO11" s="622"/>
      <c r="DP11" s="623"/>
      <c r="DQ11" s="627">
        <v>489685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11957</v>
      </c>
      <c r="S12" s="622"/>
      <c r="T12" s="622"/>
      <c r="U12" s="622"/>
      <c r="V12" s="622"/>
      <c r="W12" s="622"/>
      <c r="X12" s="622"/>
      <c r="Y12" s="623"/>
      <c r="Z12" s="659">
        <v>0</v>
      </c>
      <c r="AA12" s="659"/>
      <c r="AB12" s="659"/>
      <c r="AC12" s="659"/>
      <c r="AD12" s="660">
        <v>11957</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14069387</v>
      </c>
      <c r="BH12" s="622"/>
      <c r="BI12" s="622"/>
      <c r="BJ12" s="622"/>
      <c r="BK12" s="622"/>
      <c r="BL12" s="622"/>
      <c r="BM12" s="622"/>
      <c r="BN12" s="623"/>
      <c r="BO12" s="659">
        <v>52.7</v>
      </c>
      <c r="BP12" s="659"/>
      <c r="BQ12" s="659"/>
      <c r="BR12" s="659"/>
      <c r="BS12" s="660">
        <v>1747369</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5003778</v>
      </c>
      <c r="CS12" s="622"/>
      <c r="CT12" s="622"/>
      <c r="CU12" s="622"/>
      <c r="CV12" s="622"/>
      <c r="CW12" s="622"/>
      <c r="CX12" s="622"/>
      <c r="CY12" s="623"/>
      <c r="CZ12" s="659">
        <v>6.3</v>
      </c>
      <c r="DA12" s="659"/>
      <c r="DB12" s="659"/>
      <c r="DC12" s="659"/>
      <c r="DD12" s="627">
        <v>1707943</v>
      </c>
      <c r="DE12" s="622"/>
      <c r="DF12" s="622"/>
      <c r="DG12" s="622"/>
      <c r="DH12" s="622"/>
      <c r="DI12" s="622"/>
      <c r="DJ12" s="622"/>
      <c r="DK12" s="622"/>
      <c r="DL12" s="622"/>
      <c r="DM12" s="622"/>
      <c r="DN12" s="622"/>
      <c r="DO12" s="622"/>
      <c r="DP12" s="623"/>
      <c r="DQ12" s="627">
        <v>1402083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14061123</v>
      </c>
      <c r="BH13" s="622"/>
      <c r="BI13" s="622"/>
      <c r="BJ13" s="622"/>
      <c r="BK13" s="622"/>
      <c r="BL13" s="622"/>
      <c r="BM13" s="622"/>
      <c r="BN13" s="623"/>
      <c r="BO13" s="659">
        <v>52.7</v>
      </c>
      <c r="BP13" s="659"/>
      <c r="BQ13" s="659"/>
      <c r="BR13" s="659"/>
      <c r="BS13" s="660">
        <v>1747369</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8876701</v>
      </c>
      <c r="CS13" s="622"/>
      <c r="CT13" s="622"/>
      <c r="CU13" s="622"/>
      <c r="CV13" s="622"/>
      <c r="CW13" s="622"/>
      <c r="CX13" s="622"/>
      <c r="CY13" s="623"/>
      <c r="CZ13" s="659">
        <v>11.1</v>
      </c>
      <c r="DA13" s="659"/>
      <c r="DB13" s="659"/>
      <c r="DC13" s="659"/>
      <c r="DD13" s="627">
        <v>2567028</v>
      </c>
      <c r="DE13" s="622"/>
      <c r="DF13" s="622"/>
      <c r="DG13" s="622"/>
      <c r="DH13" s="622"/>
      <c r="DI13" s="622"/>
      <c r="DJ13" s="622"/>
      <c r="DK13" s="622"/>
      <c r="DL13" s="622"/>
      <c r="DM13" s="622"/>
      <c r="DN13" s="622"/>
      <c r="DO13" s="622"/>
      <c r="DP13" s="623"/>
      <c r="DQ13" s="627">
        <v>5635330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608952</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4177886</v>
      </c>
      <c r="CS14" s="622"/>
      <c r="CT14" s="622"/>
      <c r="CU14" s="622"/>
      <c r="CV14" s="622"/>
      <c r="CW14" s="622"/>
      <c r="CX14" s="622"/>
      <c r="CY14" s="623"/>
      <c r="CZ14" s="659">
        <v>5.2</v>
      </c>
      <c r="DA14" s="659"/>
      <c r="DB14" s="659"/>
      <c r="DC14" s="659"/>
      <c r="DD14" s="627">
        <v>1422518</v>
      </c>
      <c r="DE14" s="622"/>
      <c r="DF14" s="622"/>
      <c r="DG14" s="622"/>
      <c r="DH14" s="622"/>
      <c r="DI14" s="622"/>
      <c r="DJ14" s="622"/>
      <c r="DK14" s="622"/>
      <c r="DL14" s="622"/>
      <c r="DM14" s="622"/>
      <c r="DN14" s="622"/>
      <c r="DO14" s="622"/>
      <c r="DP14" s="623"/>
      <c r="DQ14" s="627">
        <v>2208007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75047</v>
      </c>
      <c r="S15" s="622"/>
      <c r="T15" s="622"/>
      <c r="U15" s="622"/>
      <c r="V15" s="622"/>
      <c r="W15" s="622"/>
      <c r="X15" s="622"/>
      <c r="Y15" s="623"/>
      <c r="Z15" s="659">
        <v>0.1</v>
      </c>
      <c r="AA15" s="659"/>
      <c r="AB15" s="659"/>
      <c r="AC15" s="659"/>
      <c r="AD15" s="660">
        <v>75047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1205206</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6948474</v>
      </c>
      <c r="CS15" s="622"/>
      <c r="CT15" s="622"/>
      <c r="CU15" s="622"/>
      <c r="CV15" s="622"/>
      <c r="CW15" s="622"/>
      <c r="CX15" s="622"/>
      <c r="CY15" s="623"/>
      <c r="CZ15" s="659">
        <v>8.6999999999999993</v>
      </c>
      <c r="DA15" s="659"/>
      <c r="DB15" s="659"/>
      <c r="DC15" s="659"/>
      <c r="DD15" s="627">
        <v>1824650</v>
      </c>
      <c r="DE15" s="622"/>
      <c r="DF15" s="622"/>
      <c r="DG15" s="622"/>
      <c r="DH15" s="622"/>
      <c r="DI15" s="622"/>
      <c r="DJ15" s="622"/>
      <c r="DK15" s="622"/>
      <c r="DL15" s="622"/>
      <c r="DM15" s="622"/>
      <c r="DN15" s="622"/>
      <c r="DO15" s="622"/>
      <c r="DP15" s="623"/>
      <c r="DQ15" s="627">
        <v>4321911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485709</v>
      </c>
      <c r="S16" s="622"/>
      <c r="T16" s="622"/>
      <c r="U16" s="622"/>
      <c r="V16" s="622"/>
      <c r="W16" s="622"/>
      <c r="X16" s="622"/>
      <c r="Y16" s="623"/>
      <c r="Z16" s="659">
        <v>0.6</v>
      </c>
      <c r="AA16" s="659"/>
      <c r="AB16" s="659"/>
      <c r="AC16" s="659"/>
      <c r="AD16" s="660">
        <v>485709</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188</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787747</v>
      </c>
      <c r="CS16" s="622"/>
      <c r="CT16" s="622"/>
      <c r="CU16" s="622"/>
      <c r="CV16" s="622"/>
      <c r="CW16" s="622"/>
      <c r="CX16" s="622"/>
      <c r="CY16" s="623"/>
      <c r="CZ16" s="659">
        <v>1</v>
      </c>
      <c r="DA16" s="659"/>
      <c r="DB16" s="659"/>
      <c r="DC16" s="659"/>
      <c r="DD16" s="627" t="s">
        <v>122</v>
      </c>
      <c r="DE16" s="622"/>
      <c r="DF16" s="622"/>
      <c r="DG16" s="622"/>
      <c r="DH16" s="622"/>
      <c r="DI16" s="622"/>
      <c r="DJ16" s="622"/>
      <c r="DK16" s="622"/>
      <c r="DL16" s="622"/>
      <c r="DM16" s="622"/>
      <c r="DN16" s="622"/>
      <c r="DO16" s="622"/>
      <c r="DP16" s="623"/>
      <c r="DQ16" s="627">
        <v>142493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907153</v>
      </c>
      <c r="S17" s="622"/>
      <c r="T17" s="622"/>
      <c r="U17" s="622"/>
      <c r="V17" s="622"/>
      <c r="W17" s="622"/>
      <c r="X17" s="622"/>
      <c r="Y17" s="623"/>
      <c r="Z17" s="659">
        <v>1.1000000000000001</v>
      </c>
      <c r="AA17" s="659"/>
      <c r="AB17" s="659"/>
      <c r="AC17" s="659"/>
      <c r="AD17" s="660">
        <v>907153</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9728962</v>
      </c>
      <c r="CS17" s="622"/>
      <c r="CT17" s="622"/>
      <c r="CU17" s="622"/>
      <c r="CV17" s="622"/>
      <c r="CW17" s="622"/>
      <c r="CX17" s="622"/>
      <c r="CY17" s="623"/>
      <c r="CZ17" s="659">
        <v>12.2</v>
      </c>
      <c r="DA17" s="659"/>
      <c r="DB17" s="659"/>
      <c r="DC17" s="659"/>
      <c r="DD17" s="627" t="s">
        <v>122</v>
      </c>
      <c r="DE17" s="622"/>
      <c r="DF17" s="622"/>
      <c r="DG17" s="622"/>
      <c r="DH17" s="622"/>
      <c r="DI17" s="622"/>
      <c r="DJ17" s="622"/>
      <c r="DK17" s="622"/>
      <c r="DL17" s="622"/>
      <c r="DM17" s="622"/>
      <c r="DN17" s="622"/>
      <c r="DO17" s="622"/>
      <c r="DP17" s="623"/>
      <c r="DQ17" s="627">
        <v>9576793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144932</v>
      </c>
      <c r="S18" s="622"/>
      <c r="T18" s="622"/>
      <c r="U18" s="622"/>
      <c r="V18" s="622"/>
      <c r="W18" s="622"/>
      <c r="X18" s="622"/>
      <c r="Y18" s="623"/>
      <c r="Z18" s="659">
        <v>0.2</v>
      </c>
      <c r="AA18" s="659"/>
      <c r="AB18" s="659"/>
      <c r="AC18" s="659"/>
      <c r="AD18" s="660">
        <v>144932</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735439</v>
      </c>
      <c r="S19" s="622"/>
      <c r="T19" s="622"/>
      <c r="U19" s="622"/>
      <c r="V19" s="622"/>
      <c r="W19" s="622"/>
      <c r="X19" s="622"/>
      <c r="Y19" s="623"/>
      <c r="Z19" s="659">
        <v>0.9</v>
      </c>
      <c r="AA19" s="659"/>
      <c r="AB19" s="659"/>
      <c r="AC19" s="659"/>
      <c r="AD19" s="660">
        <v>735439</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4809</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26782</v>
      </c>
      <c r="S20" s="622"/>
      <c r="T20" s="622"/>
      <c r="U20" s="622"/>
      <c r="V20" s="622"/>
      <c r="W20" s="622"/>
      <c r="X20" s="622"/>
      <c r="Y20" s="623"/>
      <c r="Z20" s="659">
        <v>0</v>
      </c>
      <c r="AA20" s="659"/>
      <c r="AB20" s="659"/>
      <c r="AC20" s="659"/>
      <c r="AD20" s="660">
        <v>26782</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4809</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79695413</v>
      </c>
      <c r="CS20" s="622"/>
      <c r="CT20" s="622"/>
      <c r="CU20" s="622"/>
      <c r="CV20" s="622"/>
      <c r="CW20" s="622"/>
      <c r="CX20" s="622"/>
      <c r="CY20" s="623"/>
      <c r="CZ20" s="659">
        <v>100</v>
      </c>
      <c r="DA20" s="659"/>
      <c r="DB20" s="659"/>
      <c r="DC20" s="659"/>
      <c r="DD20" s="627">
        <v>8846496</v>
      </c>
      <c r="DE20" s="622"/>
      <c r="DF20" s="622"/>
      <c r="DG20" s="622"/>
      <c r="DH20" s="622"/>
      <c r="DI20" s="622"/>
      <c r="DJ20" s="622"/>
      <c r="DK20" s="622"/>
      <c r="DL20" s="622"/>
      <c r="DM20" s="622"/>
      <c r="DN20" s="622"/>
      <c r="DO20" s="622"/>
      <c r="DP20" s="623"/>
      <c r="DQ20" s="627">
        <v>49458885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12896345</v>
      </c>
      <c r="S21" s="622"/>
      <c r="T21" s="622"/>
      <c r="U21" s="622"/>
      <c r="V21" s="622"/>
      <c r="W21" s="622"/>
      <c r="X21" s="622"/>
      <c r="Y21" s="623"/>
      <c r="Z21" s="659">
        <v>15.7</v>
      </c>
      <c r="AA21" s="659"/>
      <c r="AB21" s="659"/>
      <c r="AC21" s="659"/>
      <c r="AD21" s="660">
        <v>10158140</v>
      </c>
      <c r="AE21" s="660"/>
      <c r="AF21" s="660"/>
      <c r="AG21" s="660"/>
      <c r="AH21" s="660"/>
      <c r="AI21" s="660"/>
      <c r="AJ21" s="660"/>
      <c r="AK21" s="660"/>
      <c r="AL21" s="624">
        <v>23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4809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10158140</v>
      </c>
      <c r="S22" s="622"/>
      <c r="T22" s="622"/>
      <c r="U22" s="622"/>
      <c r="V22" s="622"/>
      <c r="W22" s="622"/>
      <c r="X22" s="622"/>
      <c r="Y22" s="623"/>
      <c r="Z22" s="659">
        <v>12.4</v>
      </c>
      <c r="AA22" s="659"/>
      <c r="AB22" s="659"/>
      <c r="AC22" s="659"/>
      <c r="AD22" s="660">
        <v>10158140</v>
      </c>
      <c r="AE22" s="660"/>
      <c r="AF22" s="660"/>
      <c r="AG22" s="660"/>
      <c r="AH22" s="660"/>
      <c r="AI22" s="660"/>
      <c r="AJ22" s="660"/>
      <c r="AK22" s="660"/>
      <c r="AL22" s="624">
        <v>23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2738205</v>
      </c>
      <c r="S23" s="622"/>
      <c r="T23" s="622"/>
      <c r="U23" s="622"/>
      <c r="V23" s="622"/>
      <c r="W23" s="622"/>
      <c r="X23" s="622"/>
      <c r="Y23" s="623"/>
      <c r="Z23" s="659">
        <v>3.3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37704153</v>
      </c>
      <c r="CS24" s="677"/>
      <c r="CT24" s="677"/>
      <c r="CU24" s="677"/>
      <c r="CV24" s="677"/>
      <c r="CW24" s="677"/>
      <c r="CX24" s="677"/>
      <c r="CY24" s="702"/>
      <c r="CZ24" s="703">
        <v>47.3</v>
      </c>
      <c r="DA24" s="685"/>
      <c r="DB24" s="685"/>
      <c r="DC24" s="705"/>
      <c r="DD24" s="701">
        <v>25411393</v>
      </c>
      <c r="DE24" s="677"/>
      <c r="DF24" s="677"/>
      <c r="DG24" s="677"/>
      <c r="DH24" s="677"/>
      <c r="DI24" s="677"/>
      <c r="DJ24" s="677"/>
      <c r="DK24" s="702"/>
      <c r="DL24" s="701">
        <v>21745469</v>
      </c>
      <c r="DM24" s="677"/>
      <c r="DN24" s="677"/>
      <c r="DO24" s="677"/>
      <c r="DP24" s="677"/>
      <c r="DQ24" s="677"/>
      <c r="DR24" s="677"/>
      <c r="DS24" s="677"/>
      <c r="DT24" s="677"/>
      <c r="DU24" s="677"/>
      <c r="DV24" s="702"/>
      <c r="DW24" s="703">
        <v>49.1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46631383</v>
      </c>
      <c r="S25" s="622"/>
      <c r="T25" s="622"/>
      <c r="U25" s="622"/>
      <c r="V25" s="622"/>
      <c r="W25" s="622"/>
      <c r="X25" s="622"/>
      <c r="Y25" s="623"/>
      <c r="Z25" s="659">
        <v>56.9</v>
      </c>
      <c r="AA25" s="659"/>
      <c r="AB25" s="659"/>
      <c r="AC25" s="659"/>
      <c r="AD25" s="660">
        <v>43893178</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10711519</v>
      </c>
      <c r="CS25" s="634"/>
      <c r="CT25" s="634"/>
      <c r="CU25" s="634"/>
      <c r="CV25" s="634"/>
      <c r="CW25" s="634"/>
      <c r="CX25" s="634"/>
      <c r="CY25" s="635"/>
      <c r="CZ25" s="624">
        <v>13.4</v>
      </c>
      <c r="DA25" s="636"/>
      <c r="DB25" s="636"/>
      <c r="DC25" s="637"/>
      <c r="DD25" s="627">
        <v>9649339</v>
      </c>
      <c r="DE25" s="634"/>
      <c r="DF25" s="634"/>
      <c r="DG25" s="634"/>
      <c r="DH25" s="634"/>
      <c r="DI25" s="634"/>
      <c r="DJ25" s="634"/>
      <c r="DK25" s="635"/>
      <c r="DL25" s="627">
        <v>9375640</v>
      </c>
      <c r="DM25" s="634"/>
      <c r="DN25" s="634"/>
      <c r="DO25" s="634"/>
      <c r="DP25" s="634"/>
      <c r="DQ25" s="634"/>
      <c r="DR25" s="634"/>
      <c r="DS25" s="634"/>
      <c r="DT25" s="634"/>
      <c r="DU25" s="634"/>
      <c r="DV25" s="635"/>
      <c r="DW25" s="624">
        <v>21.1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17018</v>
      </c>
      <c r="S26" s="622"/>
      <c r="T26" s="622"/>
      <c r="U26" s="622"/>
      <c r="V26" s="622"/>
      <c r="W26" s="622"/>
      <c r="X26" s="622"/>
      <c r="Y26" s="623"/>
      <c r="Z26" s="659">
        <v>0</v>
      </c>
      <c r="AA26" s="659"/>
      <c r="AB26" s="659"/>
      <c r="AC26" s="659"/>
      <c r="AD26" s="660">
        <v>17018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6979573</v>
      </c>
      <c r="CS26" s="622"/>
      <c r="CT26" s="622"/>
      <c r="CU26" s="622"/>
      <c r="CV26" s="622"/>
      <c r="CW26" s="622"/>
      <c r="CX26" s="622"/>
      <c r="CY26" s="623"/>
      <c r="CZ26" s="624">
        <v>8.8000000000000007</v>
      </c>
      <c r="DA26" s="636"/>
      <c r="DB26" s="636"/>
      <c r="DC26" s="637"/>
      <c r="DD26" s="627">
        <v>5917393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1253279</v>
      </c>
      <c r="S27" s="622"/>
      <c r="T27" s="622"/>
      <c r="U27" s="622"/>
      <c r="V27" s="622"/>
      <c r="W27" s="622"/>
      <c r="X27" s="622"/>
      <c r="Y27" s="623"/>
      <c r="Z27" s="659">
        <v>1.5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26690650</v>
      </c>
      <c r="BH27" s="622"/>
      <c r="BI27" s="622"/>
      <c r="BJ27" s="622"/>
      <c r="BK27" s="622"/>
      <c r="BL27" s="622"/>
      <c r="BM27" s="622"/>
      <c r="BN27" s="623"/>
      <c r="BO27" s="659">
        <v>100</v>
      </c>
      <c r="BP27" s="659"/>
      <c r="BQ27" s="659"/>
      <c r="BR27" s="659"/>
      <c r="BS27" s="660">
        <v>2166722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17263672</v>
      </c>
      <c r="CS27" s="634"/>
      <c r="CT27" s="634"/>
      <c r="CU27" s="634"/>
      <c r="CV27" s="634"/>
      <c r="CW27" s="634"/>
      <c r="CX27" s="634"/>
      <c r="CY27" s="635"/>
      <c r="CZ27" s="624">
        <v>21.7</v>
      </c>
      <c r="DA27" s="636"/>
      <c r="DB27" s="636"/>
      <c r="DC27" s="637"/>
      <c r="DD27" s="627">
        <v>6185261</v>
      </c>
      <c r="DE27" s="634"/>
      <c r="DF27" s="634"/>
      <c r="DG27" s="634"/>
      <c r="DH27" s="634"/>
      <c r="DI27" s="634"/>
      <c r="DJ27" s="634"/>
      <c r="DK27" s="635"/>
      <c r="DL27" s="627">
        <v>4034570</v>
      </c>
      <c r="DM27" s="634"/>
      <c r="DN27" s="634"/>
      <c r="DO27" s="634"/>
      <c r="DP27" s="634"/>
      <c r="DQ27" s="634"/>
      <c r="DR27" s="634"/>
      <c r="DS27" s="634"/>
      <c r="DT27" s="634"/>
      <c r="DU27" s="634"/>
      <c r="DV27" s="635"/>
      <c r="DW27" s="624">
        <v>9.1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1148512</v>
      </c>
      <c r="S28" s="622"/>
      <c r="T28" s="622"/>
      <c r="U28" s="622"/>
      <c r="V28" s="622"/>
      <c r="W28" s="622"/>
      <c r="X28" s="622"/>
      <c r="Y28" s="623"/>
      <c r="Z28" s="659">
        <v>1.4</v>
      </c>
      <c r="AA28" s="659"/>
      <c r="AB28" s="659"/>
      <c r="AC28" s="659"/>
      <c r="AD28" s="660">
        <v>135032</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9728962</v>
      </c>
      <c r="CS28" s="622"/>
      <c r="CT28" s="622"/>
      <c r="CU28" s="622"/>
      <c r="CV28" s="622"/>
      <c r="CW28" s="622"/>
      <c r="CX28" s="622"/>
      <c r="CY28" s="623"/>
      <c r="CZ28" s="624">
        <v>12.2</v>
      </c>
      <c r="DA28" s="636"/>
      <c r="DB28" s="636"/>
      <c r="DC28" s="637"/>
      <c r="DD28" s="627">
        <v>9576793</v>
      </c>
      <c r="DE28" s="622"/>
      <c r="DF28" s="622"/>
      <c r="DG28" s="622"/>
      <c r="DH28" s="622"/>
      <c r="DI28" s="622"/>
      <c r="DJ28" s="622"/>
      <c r="DK28" s="623"/>
      <c r="DL28" s="627">
        <v>8335259</v>
      </c>
      <c r="DM28" s="622"/>
      <c r="DN28" s="622"/>
      <c r="DO28" s="622"/>
      <c r="DP28" s="622"/>
      <c r="DQ28" s="622"/>
      <c r="DR28" s="622"/>
      <c r="DS28" s="622"/>
      <c r="DT28" s="622"/>
      <c r="DU28" s="622"/>
      <c r="DV28" s="623"/>
      <c r="DW28" s="624">
        <v>18.8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346820</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9726794</v>
      </c>
      <c r="CS29" s="634"/>
      <c r="CT29" s="634"/>
      <c r="CU29" s="634"/>
      <c r="CV29" s="634"/>
      <c r="CW29" s="634"/>
      <c r="CX29" s="634"/>
      <c r="CY29" s="635"/>
      <c r="CZ29" s="624">
        <v>12.2</v>
      </c>
      <c r="DA29" s="636"/>
      <c r="DB29" s="636"/>
      <c r="DC29" s="637"/>
      <c r="DD29" s="627">
        <v>9574625</v>
      </c>
      <c r="DE29" s="634"/>
      <c r="DF29" s="634"/>
      <c r="DG29" s="634"/>
      <c r="DH29" s="634"/>
      <c r="DI29" s="634"/>
      <c r="DJ29" s="634"/>
      <c r="DK29" s="635"/>
      <c r="DL29" s="627">
        <v>8333091</v>
      </c>
      <c r="DM29" s="634"/>
      <c r="DN29" s="634"/>
      <c r="DO29" s="634"/>
      <c r="DP29" s="634"/>
      <c r="DQ29" s="634"/>
      <c r="DR29" s="634"/>
      <c r="DS29" s="634"/>
      <c r="DT29" s="634"/>
      <c r="DU29" s="634"/>
      <c r="DV29" s="635"/>
      <c r="DW29" s="624">
        <v>18.8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13143509</v>
      </c>
      <c r="S30" s="622"/>
      <c r="T30" s="622"/>
      <c r="U30" s="622"/>
      <c r="V30" s="622"/>
      <c r="W30" s="622"/>
      <c r="X30" s="622"/>
      <c r="Y30" s="623"/>
      <c r="Z30" s="659">
        <v>16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9405660</v>
      </c>
      <c r="CS30" s="622"/>
      <c r="CT30" s="622"/>
      <c r="CU30" s="622"/>
      <c r="CV30" s="622"/>
      <c r="CW30" s="622"/>
      <c r="CX30" s="622"/>
      <c r="CY30" s="623"/>
      <c r="CZ30" s="624">
        <v>11.8</v>
      </c>
      <c r="DA30" s="636"/>
      <c r="DB30" s="636"/>
      <c r="DC30" s="637"/>
      <c r="DD30" s="627">
        <v>9264511</v>
      </c>
      <c r="DE30" s="622"/>
      <c r="DF30" s="622"/>
      <c r="DG30" s="622"/>
      <c r="DH30" s="622"/>
      <c r="DI30" s="622"/>
      <c r="DJ30" s="622"/>
      <c r="DK30" s="623"/>
      <c r="DL30" s="627">
        <v>8022977</v>
      </c>
      <c r="DM30" s="622"/>
      <c r="DN30" s="622"/>
      <c r="DO30" s="622"/>
      <c r="DP30" s="622"/>
      <c r="DQ30" s="622"/>
      <c r="DR30" s="622"/>
      <c r="DS30" s="622"/>
      <c r="DT30" s="622"/>
      <c r="DU30" s="622"/>
      <c r="DV30" s="623"/>
      <c r="DW30" s="624">
        <v>18.100000000000001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96.7</v>
      </c>
      <c r="BN31" s="684"/>
      <c r="BO31" s="684"/>
      <c r="BP31" s="684"/>
      <c r="BQ31" s="686"/>
      <c r="BR31" s="683">
        <v>99.1</v>
      </c>
      <c r="BS31" s="684"/>
      <c r="BT31" s="684"/>
      <c r="BU31" s="684"/>
      <c r="BV31" s="684"/>
      <c r="BW31" s="684"/>
      <c r="BX31" s="685">
        <v>96.5</v>
      </c>
      <c r="BY31" s="684"/>
      <c r="BZ31" s="684"/>
      <c r="CA31" s="684"/>
      <c r="CB31" s="686"/>
      <c r="CD31" s="642"/>
      <c r="CE31" s="643"/>
      <c r="CF31" s="618" t="s">
        <v>300</v>
      </c>
      <c r="CG31" s="619"/>
      <c r="CH31" s="619"/>
      <c r="CI31" s="619"/>
      <c r="CJ31" s="619"/>
      <c r="CK31" s="619"/>
      <c r="CL31" s="619"/>
      <c r="CM31" s="619"/>
      <c r="CN31" s="619"/>
      <c r="CO31" s="619"/>
      <c r="CP31" s="619"/>
      <c r="CQ31" s="620"/>
      <c r="CR31" s="621">
        <v>321134</v>
      </c>
      <c r="CS31" s="634"/>
      <c r="CT31" s="634"/>
      <c r="CU31" s="634"/>
      <c r="CV31" s="634"/>
      <c r="CW31" s="634"/>
      <c r="CX31" s="634"/>
      <c r="CY31" s="635"/>
      <c r="CZ31" s="624">
        <v>0.4</v>
      </c>
      <c r="DA31" s="636"/>
      <c r="DB31" s="636"/>
      <c r="DC31" s="637"/>
      <c r="DD31" s="627">
        <v>310114</v>
      </c>
      <c r="DE31" s="634"/>
      <c r="DF31" s="634"/>
      <c r="DG31" s="634"/>
      <c r="DH31" s="634"/>
      <c r="DI31" s="634"/>
      <c r="DJ31" s="634"/>
      <c r="DK31" s="635"/>
      <c r="DL31" s="627">
        <v>310114</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5408920</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96.7</v>
      </c>
      <c r="BN32" s="634"/>
      <c r="BO32" s="634"/>
      <c r="BP32" s="634"/>
      <c r="BQ32" s="657"/>
      <c r="BR32" s="687">
        <v>99</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v>2168</v>
      </c>
      <c r="CS32" s="622"/>
      <c r="CT32" s="622"/>
      <c r="CU32" s="622"/>
      <c r="CV32" s="622"/>
      <c r="CW32" s="622"/>
      <c r="CX32" s="622"/>
      <c r="CY32" s="623"/>
      <c r="CZ32" s="624">
        <v>0</v>
      </c>
      <c r="DA32" s="636"/>
      <c r="DB32" s="636"/>
      <c r="DC32" s="637"/>
      <c r="DD32" s="627">
        <v>2168</v>
      </c>
      <c r="DE32" s="622"/>
      <c r="DF32" s="622"/>
      <c r="DG32" s="622"/>
      <c r="DH32" s="622"/>
      <c r="DI32" s="622"/>
      <c r="DJ32" s="622"/>
      <c r="DK32" s="623"/>
      <c r="DL32" s="627">
        <v>2168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194140</v>
      </c>
      <c r="S33" s="622"/>
      <c r="T33" s="622"/>
      <c r="U33" s="622"/>
      <c r="V33" s="622"/>
      <c r="W33" s="622"/>
      <c r="X33" s="622"/>
      <c r="Y33" s="623"/>
      <c r="Z33" s="659">
        <v>0.2</v>
      </c>
      <c r="AA33" s="659"/>
      <c r="AB33" s="659"/>
      <c r="AC33" s="659"/>
      <c r="AD33" s="660">
        <v>22590</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99.1</v>
      </c>
      <c r="BH33" s="606"/>
      <c r="BI33" s="606"/>
      <c r="BJ33" s="606"/>
      <c r="BK33" s="606"/>
      <c r="BL33" s="606"/>
      <c r="BM33" s="652">
        <v>96.5</v>
      </c>
      <c r="BN33" s="606"/>
      <c r="BO33" s="606"/>
      <c r="BP33" s="606"/>
      <c r="BQ33" s="669"/>
      <c r="BR33" s="682">
        <v>99.1</v>
      </c>
      <c r="BS33" s="606"/>
      <c r="BT33" s="606"/>
      <c r="BU33" s="606"/>
      <c r="BV33" s="606"/>
      <c r="BW33" s="606"/>
      <c r="BX33" s="652">
        <v>96.1</v>
      </c>
      <c r="BY33" s="606"/>
      <c r="BZ33" s="606"/>
      <c r="CA33" s="606"/>
      <c r="CB33" s="669"/>
      <c r="CD33" s="618" t="s">
        <v>307</v>
      </c>
      <c r="CE33" s="619"/>
      <c r="CF33" s="619"/>
      <c r="CG33" s="619"/>
      <c r="CH33" s="619"/>
      <c r="CI33" s="619"/>
      <c r="CJ33" s="619"/>
      <c r="CK33" s="619"/>
      <c r="CL33" s="619"/>
      <c r="CM33" s="619"/>
      <c r="CN33" s="619"/>
      <c r="CO33" s="619"/>
      <c r="CP33" s="619"/>
      <c r="CQ33" s="620"/>
      <c r="CR33" s="621">
        <v>32357017</v>
      </c>
      <c r="CS33" s="634"/>
      <c r="CT33" s="634"/>
      <c r="CU33" s="634"/>
      <c r="CV33" s="634"/>
      <c r="CW33" s="634"/>
      <c r="CX33" s="634"/>
      <c r="CY33" s="635"/>
      <c r="CZ33" s="624">
        <v>40.6</v>
      </c>
      <c r="DA33" s="636"/>
      <c r="DB33" s="636"/>
      <c r="DC33" s="637"/>
      <c r="DD33" s="627">
        <v>23042210</v>
      </c>
      <c r="DE33" s="634"/>
      <c r="DF33" s="634"/>
      <c r="DG33" s="634"/>
      <c r="DH33" s="634"/>
      <c r="DI33" s="634"/>
      <c r="DJ33" s="634"/>
      <c r="DK33" s="635"/>
      <c r="DL33" s="627">
        <v>16202998</v>
      </c>
      <c r="DM33" s="634"/>
      <c r="DN33" s="634"/>
      <c r="DO33" s="634"/>
      <c r="DP33" s="634"/>
      <c r="DQ33" s="634"/>
      <c r="DR33" s="634"/>
      <c r="DS33" s="634"/>
      <c r="DT33" s="634"/>
      <c r="DU33" s="634"/>
      <c r="DV33" s="635"/>
      <c r="DW33" s="624">
        <v>36.5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566091</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11051293</v>
      </c>
      <c r="CS34" s="622"/>
      <c r="CT34" s="622"/>
      <c r="CU34" s="622"/>
      <c r="CV34" s="622"/>
      <c r="CW34" s="622"/>
      <c r="CX34" s="622"/>
      <c r="CY34" s="623"/>
      <c r="CZ34" s="624">
        <v>13.9</v>
      </c>
      <c r="DA34" s="636"/>
      <c r="DB34" s="636"/>
      <c r="DC34" s="637"/>
      <c r="DD34" s="627">
        <v>7386954</v>
      </c>
      <c r="DE34" s="622"/>
      <c r="DF34" s="622"/>
      <c r="DG34" s="622"/>
      <c r="DH34" s="622"/>
      <c r="DI34" s="622"/>
      <c r="DJ34" s="622"/>
      <c r="DK34" s="623"/>
      <c r="DL34" s="627">
        <v>6888046</v>
      </c>
      <c r="DM34" s="622"/>
      <c r="DN34" s="622"/>
      <c r="DO34" s="622"/>
      <c r="DP34" s="622"/>
      <c r="DQ34" s="622"/>
      <c r="DR34" s="622"/>
      <c r="DS34" s="622"/>
      <c r="DT34" s="622"/>
      <c r="DU34" s="622"/>
      <c r="DV34" s="623"/>
      <c r="DW34" s="624">
        <v>15.5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2920293</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1621421</v>
      </c>
      <c r="CS35" s="634"/>
      <c r="CT35" s="634"/>
      <c r="CU35" s="634"/>
      <c r="CV35" s="634"/>
      <c r="CW35" s="634"/>
      <c r="CX35" s="634"/>
      <c r="CY35" s="635"/>
      <c r="CZ35" s="624">
        <v>2</v>
      </c>
      <c r="DA35" s="636"/>
      <c r="DB35" s="636"/>
      <c r="DC35" s="637"/>
      <c r="DD35" s="627">
        <v>1447620</v>
      </c>
      <c r="DE35" s="634"/>
      <c r="DF35" s="634"/>
      <c r="DG35" s="634"/>
      <c r="DH35" s="634"/>
      <c r="DI35" s="634"/>
      <c r="DJ35" s="634"/>
      <c r="DK35" s="635"/>
      <c r="DL35" s="627">
        <v>702108</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2394546</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10594174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500783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7572433</v>
      </c>
      <c r="CS36" s="622"/>
      <c r="CT36" s="622"/>
      <c r="CU36" s="622"/>
      <c r="CV36" s="622"/>
      <c r="CW36" s="622"/>
      <c r="CX36" s="622"/>
      <c r="CY36" s="623"/>
      <c r="CZ36" s="624">
        <v>9.5</v>
      </c>
      <c r="DA36" s="636"/>
      <c r="DB36" s="636"/>
      <c r="DC36" s="637"/>
      <c r="DD36" s="627">
        <v>5826406</v>
      </c>
      <c r="DE36" s="622"/>
      <c r="DF36" s="622"/>
      <c r="DG36" s="622"/>
      <c r="DH36" s="622"/>
      <c r="DI36" s="622"/>
      <c r="DJ36" s="622"/>
      <c r="DK36" s="623"/>
      <c r="DL36" s="627">
        <v>3014505</v>
      </c>
      <c r="DM36" s="622"/>
      <c r="DN36" s="622"/>
      <c r="DO36" s="622"/>
      <c r="DP36" s="622"/>
      <c r="DQ36" s="622"/>
      <c r="DR36" s="622"/>
      <c r="DS36" s="622"/>
      <c r="DT36" s="622"/>
      <c r="DU36" s="622"/>
      <c r="DV36" s="623"/>
      <c r="DW36" s="624">
        <v>6.8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2946821</v>
      </c>
      <c r="S37" s="622"/>
      <c r="T37" s="622"/>
      <c r="U37" s="622"/>
      <c r="V37" s="622"/>
      <c r="W37" s="622"/>
      <c r="X37" s="622"/>
      <c r="Y37" s="623"/>
      <c r="Z37" s="659">
        <v>3.6</v>
      </c>
      <c r="AA37" s="659"/>
      <c r="AB37" s="659"/>
      <c r="AC37" s="659"/>
      <c r="AD37" s="660">
        <v>74554</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2196240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436665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627868</v>
      </c>
      <c r="CS37" s="634"/>
      <c r="CT37" s="634"/>
      <c r="CU37" s="634"/>
      <c r="CV37" s="634"/>
      <c r="CW37" s="634"/>
      <c r="CX37" s="634"/>
      <c r="CY37" s="635"/>
      <c r="CZ37" s="624">
        <v>0.8</v>
      </c>
      <c r="DA37" s="636"/>
      <c r="DB37" s="636"/>
      <c r="DC37" s="637"/>
      <c r="DD37" s="627">
        <v>607832</v>
      </c>
      <c r="DE37" s="634"/>
      <c r="DF37" s="634"/>
      <c r="DG37" s="634"/>
      <c r="DH37" s="634"/>
      <c r="DI37" s="634"/>
      <c r="DJ37" s="634"/>
      <c r="DK37" s="635"/>
      <c r="DL37" s="627">
        <v>607832</v>
      </c>
      <c r="DM37" s="634"/>
      <c r="DN37" s="634"/>
      <c r="DO37" s="634"/>
      <c r="DP37" s="634"/>
      <c r="DQ37" s="634"/>
      <c r="DR37" s="634"/>
      <c r="DS37" s="634"/>
      <c r="DT37" s="634"/>
      <c r="DU37" s="634"/>
      <c r="DV37" s="635"/>
      <c r="DW37" s="624">
        <v>1.4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4928500</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1329410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17243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6832113</v>
      </c>
      <c r="CS38" s="622"/>
      <c r="CT38" s="622"/>
      <c r="CU38" s="622"/>
      <c r="CV38" s="622"/>
      <c r="CW38" s="622"/>
      <c r="CX38" s="622"/>
      <c r="CY38" s="623"/>
      <c r="CZ38" s="624">
        <v>8.6</v>
      </c>
      <c r="DA38" s="636"/>
      <c r="DB38" s="636"/>
      <c r="DC38" s="637"/>
      <c r="DD38" s="627">
        <v>5714693</v>
      </c>
      <c r="DE38" s="622"/>
      <c r="DF38" s="622"/>
      <c r="DG38" s="622"/>
      <c r="DH38" s="622"/>
      <c r="DI38" s="622"/>
      <c r="DJ38" s="622"/>
      <c r="DK38" s="623"/>
      <c r="DL38" s="627">
        <v>5595786</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236411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24257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2370294</v>
      </c>
      <c r="CS39" s="634"/>
      <c r="CT39" s="634"/>
      <c r="CU39" s="634"/>
      <c r="CV39" s="634"/>
      <c r="CW39" s="634"/>
      <c r="CX39" s="634"/>
      <c r="CY39" s="635"/>
      <c r="CZ39" s="624">
        <v>3</v>
      </c>
      <c r="DA39" s="636"/>
      <c r="DB39" s="636"/>
      <c r="DC39" s="637"/>
      <c r="DD39" s="627">
        <v>1857191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189800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2909463</v>
      </c>
      <c r="CS40" s="622"/>
      <c r="CT40" s="622"/>
      <c r="CU40" s="622"/>
      <c r="CV40" s="622"/>
      <c r="CW40" s="622"/>
      <c r="CX40" s="622"/>
      <c r="CY40" s="623"/>
      <c r="CZ40" s="624">
        <v>3.7</v>
      </c>
      <c r="DA40" s="636"/>
      <c r="DB40" s="636"/>
      <c r="DC40" s="637"/>
      <c r="DD40" s="627">
        <v>809346</v>
      </c>
      <c r="DE40" s="622"/>
      <c r="DF40" s="622"/>
      <c r="DG40" s="622"/>
      <c r="DH40" s="622"/>
      <c r="DI40" s="622"/>
      <c r="DJ40" s="622"/>
      <c r="DK40" s="623"/>
      <c r="DL40" s="627">
        <v>2553</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81899832</v>
      </c>
      <c r="S41" s="646"/>
      <c r="T41" s="646"/>
      <c r="U41" s="646"/>
      <c r="V41" s="646"/>
      <c r="W41" s="646"/>
      <c r="X41" s="646"/>
      <c r="Y41" s="649"/>
      <c r="Z41" s="650">
        <v>100</v>
      </c>
      <c r="AA41" s="650"/>
      <c r="AB41" s="650"/>
      <c r="AC41" s="650"/>
      <c r="AD41" s="651">
        <v>44142372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990790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5841323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9634243</v>
      </c>
      <c r="CS42" s="634"/>
      <c r="CT42" s="634"/>
      <c r="CU42" s="634"/>
      <c r="CV42" s="634"/>
      <c r="CW42" s="634"/>
      <c r="CX42" s="634"/>
      <c r="CY42" s="635"/>
      <c r="CZ42" s="624">
        <v>12.1</v>
      </c>
      <c r="DA42" s="636"/>
      <c r="DB42" s="636"/>
      <c r="DC42" s="637"/>
      <c r="DD42" s="627">
        <v>1005282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157938</v>
      </c>
      <c r="CS43" s="634"/>
      <c r="CT43" s="634"/>
      <c r="CU43" s="634"/>
      <c r="CV43" s="634"/>
      <c r="CW43" s="634"/>
      <c r="CX43" s="634"/>
      <c r="CY43" s="635"/>
      <c r="CZ43" s="624">
        <v>0.2</v>
      </c>
      <c r="DA43" s="636"/>
      <c r="DB43" s="636"/>
      <c r="DC43" s="637"/>
      <c r="DD43" s="627">
        <v>157938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8846496</v>
      </c>
      <c r="CS44" s="622"/>
      <c r="CT44" s="622"/>
      <c r="CU44" s="622"/>
      <c r="CV44" s="622"/>
      <c r="CW44" s="622"/>
      <c r="CX44" s="622"/>
      <c r="CY44" s="623"/>
      <c r="CZ44" s="624">
        <v>11.1</v>
      </c>
      <c r="DA44" s="625"/>
      <c r="DB44" s="625"/>
      <c r="DC44" s="626"/>
      <c r="DD44" s="627">
        <v>862789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3317183</v>
      </c>
      <c r="CS45" s="634"/>
      <c r="CT45" s="634"/>
      <c r="CU45" s="634"/>
      <c r="CV45" s="634"/>
      <c r="CW45" s="634"/>
      <c r="CX45" s="634"/>
      <c r="CY45" s="635"/>
      <c r="CZ45" s="624">
        <v>4.2</v>
      </c>
      <c r="DA45" s="636"/>
      <c r="DB45" s="636"/>
      <c r="DC45" s="637"/>
      <c r="DD45" s="627">
        <v>128398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5232693</v>
      </c>
      <c r="CS46" s="622"/>
      <c r="CT46" s="622"/>
      <c r="CU46" s="622"/>
      <c r="CV46" s="622"/>
      <c r="CW46" s="622"/>
      <c r="CX46" s="622"/>
      <c r="CY46" s="623"/>
      <c r="CZ46" s="624">
        <v>6.6</v>
      </c>
      <c r="DA46" s="625"/>
      <c r="DB46" s="625"/>
      <c r="DC46" s="626"/>
      <c r="DD46" s="627">
        <v>678171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787747</v>
      </c>
      <c r="CS47" s="634"/>
      <c r="CT47" s="634"/>
      <c r="CU47" s="634"/>
      <c r="CV47" s="634"/>
      <c r="CW47" s="634"/>
      <c r="CX47" s="634"/>
      <c r="CY47" s="635"/>
      <c r="CZ47" s="624">
        <v>1</v>
      </c>
      <c r="DA47" s="636"/>
      <c r="DB47" s="636"/>
      <c r="DC47" s="637"/>
      <c r="DD47" s="627">
        <v>142493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79695413</v>
      </c>
      <c r="CS49" s="606"/>
      <c r="CT49" s="606"/>
      <c r="CU49" s="606"/>
      <c r="CV49" s="606"/>
      <c r="CW49" s="606"/>
      <c r="CX49" s="606"/>
      <c r="CY49" s="607"/>
      <c r="CZ49" s="608">
        <v>100</v>
      </c>
      <c r="DA49" s="609"/>
      <c r="DB49" s="609"/>
      <c r="DC49" s="610"/>
      <c r="DD49" s="611">
        <v>49458885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CbrEGvnahiFMD1mcAsBzc7drJ3TavGIMOgBKogVVcxXGM6aMV/1WxBxXRRfcCGO4IsDsLeU9Es2NolGO4xyWQ==" saltValue="0xjOv7pnlb88zDhKzSPB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12" sqref="AK12:AO1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7"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20"/>
      <c r="BA5" s="220"/>
      <c r="BB5" s="220"/>
      <c r="BC5" s="220"/>
      <c r="BD5" s="220"/>
      <c r="BE5" s="221"/>
      <c r="BF5" s="221"/>
      <c r="BG5" s="221"/>
      <c r="BH5" s="221"/>
      <c r="BI5" s="221"/>
      <c r="BJ5" s="221"/>
      <c r="BK5" s="221"/>
      <c r="BL5" s="221"/>
      <c r="BM5" s="221"/>
      <c r="BN5" s="221"/>
      <c r="BO5" s="221"/>
      <c r="BP5" s="221"/>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6" t="s">
        <v>371</v>
      </c>
      <c r="DH5" s="1087"/>
      <c r="DI5" s="1087"/>
      <c r="DJ5" s="1087"/>
      <c r="DK5" s="1088"/>
      <c r="DL5" s="1086" t="s">
        <v>372</v>
      </c>
      <c r="DM5" s="1087"/>
      <c r="DN5" s="1087"/>
      <c r="DO5" s="1087"/>
      <c r="DP5" s="1088"/>
      <c r="DQ5" s="1000" t="s">
        <v>373</v>
      </c>
      <c r="DR5" s="1001"/>
      <c r="DS5" s="1001"/>
      <c r="DT5" s="1001"/>
      <c r="DU5" s="1002"/>
      <c r="DV5" s="1000" t="s">
        <v>364</v>
      </c>
      <c r="DW5" s="1001"/>
      <c r="DX5" s="1001"/>
      <c r="DY5" s="1001"/>
      <c r="DZ5" s="1014"/>
      <c r="EA5" s="222"/>
    </row>
    <row r="6" spans="1:131" s="223"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8"/>
      <c r="AG6" s="1004"/>
      <c r="AH6" s="1004"/>
      <c r="AI6" s="1004"/>
      <c r="AJ6" s="1015"/>
      <c r="AK6" s="1004"/>
      <c r="AL6" s="1004"/>
      <c r="AM6" s="1004"/>
      <c r="AN6" s="1004"/>
      <c r="AO6" s="1005"/>
      <c r="AP6" s="1003"/>
      <c r="AQ6" s="1004"/>
      <c r="AR6" s="1004"/>
      <c r="AS6" s="1004"/>
      <c r="AT6" s="1005"/>
      <c r="AU6" s="1003"/>
      <c r="AV6" s="1004"/>
      <c r="AW6" s="1004"/>
      <c r="AX6" s="1004"/>
      <c r="AY6" s="1015"/>
      <c r="AZ6" s="220"/>
      <c r="BA6" s="220"/>
      <c r="BB6" s="220"/>
      <c r="BC6" s="220"/>
      <c r="BD6" s="220"/>
      <c r="BE6" s="221"/>
      <c r="BF6" s="221"/>
      <c r="BG6" s="221"/>
      <c r="BH6" s="221"/>
      <c r="BI6" s="221"/>
      <c r="BJ6" s="221"/>
      <c r="BK6" s="221"/>
      <c r="BL6" s="221"/>
      <c r="BM6" s="221"/>
      <c r="BN6" s="221"/>
      <c r="BO6" s="221"/>
      <c r="BP6" s="221"/>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9"/>
      <c r="DH6" s="1090"/>
      <c r="DI6" s="1090"/>
      <c r="DJ6" s="1090"/>
      <c r="DK6" s="1091"/>
      <c r="DL6" s="1089"/>
      <c r="DM6" s="1090"/>
      <c r="DN6" s="1090"/>
      <c r="DO6" s="1090"/>
      <c r="DP6" s="1091"/>
      <c r="DQ6" s="1003"/>
      <c r="DR6" s="1004"/>
      <c r="DS6" s="1004"/>
      <c r="DT6" s="1004"/>
      <c r="DU6" s="1005"/>
      <c r="DV6" s="1003"/>
      <c r="DW6" s="1004"/>
      <c r="DX6" s="1004"/>
      <c r="DY6" s="1004"/>
      <c r="DZ6" s="1015"/>
      <c r="EA6" s="222"/>
    </row>
    <row r="7" spans="1:131" s="223" customFormat="1" ht="26.25" customHeight="1" thickTop="1" x14ac:dyDescent="0.15">
      <c r="A7" s="224">
        <v>1</v>
      </c>
      <c r="B7" s="1048" t="s">
        <v>374</v>
      </c>
      <c r="C7" s="1049"/>
      <c r="D7" s="1049"/>
      <c r="E7" s="1049"/>
      <c r="F7" s="1049"/>
      <c r="G7" s="1049"/>
      <c r="H7" s="1049"/>
      <c r="I7" s="1049"/>
      <c r="J7" s="1049"/>
      <c r="K7" s="1049"/>
      <c r="L7" s="1049"/>
      <c r="M7" s="1049"/>
      <c r="N7" s="1049"/>
      <c r="O7" s="1049"/>
      <c r="P7" s="1050"/>
      <c r="Q7" s="1105">
        <v>85414</v>
      </c>
      <c r="R7" s="1106"/>
      <c r="S7" s="1106"/>
      <c r="T7" s="1106"/>
      <c r="U7" s="1106"/>
      <c r="V7" s="1106">
        <v>83210</v>
      </c>
      <c r="W7" s="1106"/>
      <c r="X7" s="1106"/>
      <c r="Y7" s="1106"/>
      <c r="Z7" s="1106"/>
      <c r="AA7" s="1106">
        <v>2204</v>
      </c>
      <c r="AB7" s="1106"/>
      <c r="AC7" s="1106"/>
      <c r="AD7" s="1106"/>
      <c r="AE7" s="1107"/>
      <c r="AF7" s="1108">
        <v>1179</v>
      </c>
      <c r="AG7" s="1109"/>
      <c r="AH7" s="1109"/>
      <c r="AI7" s="1109"/>
      <c r="AJ7" s="1110"/>
      <c r="AK7" s="1111">
        <v>2920</v>
      </c>
      <c r="AL7" s="1112"/>
      <c r="AM7" s="1112"/>
      <c r="AN7" s="1112"/>
      <c r="AO7" s="1112"/>
      <c r="AP7" s="1112">
        <v>84697</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t="s">
        <v>556</v>
      </c>
      <c r="BS7" s="1102" t="s">
        <v>557</v>
      </c>
      <c r="BT7" s="1103"/>
      <c r="BU7" s="1103"/>
      <c r="BV7" s="1103"/>
      <c r="BW7" s="1103"/>
      <c r="BX7" s="1103"/>
      <c r="BY7" s="1103"/>
      <c r="BZ7" s="1103"/>
      <c r="CA7" s="1103"/>
      <c r="CB7" s="1103"/>
      <c r="CC7" s="1103"/>
      <c r="CD7" s="1103"/>
      <c r="CE7" s="1103"/>
      <c r="CF7" s="1103"/>
      <c r="CG7" s="1115"/>
      <c r="CH7" s="1099">
        <v>89</v>
      </c>
      <c r="CI7" s="1100"/>
      <c r="CJ7" s="1100"/>
      <c r="CK7" s="1100"/>
      <c r="CL7" s="1101"/>
      <c r="CM7" s="1099">
        <v>17</v>
      </c>
      <c r="CN7" s="1100"/>
      <c r="CO7" s="1100"/>
      <c r="CP7" s="1100"/>
      <c r="CQ7" s="1101"/>
      <c r="CR7" s="1099">
        <v>5</v>
      </c>
      <c r="CS7" s="1100"/>
      <c r="CT7" s="1100"/>
      <c r="CU7" s="1100"/>
      <c r="CV7" s="1101"/>
      <c r="CW7" s="1099">
        <v>0</v>
      </c>
      <c r="CX7" s="1100"/>
      <c r="CY7" s="1100"/>
      <c r="CZ7" s="1100"/>
      <c r="DA7" s="1101"/>
      <c r="DB7" s="1099" t="s">
        <v>555</v>
      </c>
      <c r="DC7" s="1100"/>
      <c r="DD7" s="1100"/>
      <c r="DE7" s="1100"/>
      <c r="DF7" s="1101"/>
      <c r="DG7" s="1099" t="s">
        <v>555</v>
      </c>
      <c r="DH7" s="1100"/>
      <c r="DI7" s="1100"/>
      <c r="DJ7" s="1100"/>
      <c r="DK7" s="1101"/>
      <c r="DL7" s="1099">
        <v>981</v>
      </c>
      <c r="DM7" s="1100"/>
      <c r="DN7" s="1100"/>
      <c r="DO7" s="1100"/>
      <c r="DP7" s="1101"/>
      <c r="DQ7" s="1099" t="s">
        <v>555</v>
      </c>
      <c r="DR7" s="1100"/>
      <c r="DS7" s="1100"/>
      <c r="DT7" s="1100"/>
      <c r="DU7" s="1101"/>
      <c r="DV7" s="1102"/>
      <c r="DW7" s="1103"/>
      <c r="DX7" s="1103"/>
      <c r="DY7" s="1103"/>
      <c r="DZ7" s="1104"/>
      <c r="EA7" s="222"/>
    </row>
    <row r="8" spans="1:131" s="223" customFormat="1" ht="26.25" customHeight="1" x14ac:dyDescent="0.15">
      <c r="A8" s="226">
        <v>2</v>
      </c>
      <c r="B8" s="1031" t="s">
        <v>375</v>
      </c>
      <c r="C8" s="1032"/>
      <c r="D8" s="1032"/>
      <c r="E8" s="1032"/>
      <c r="F8" s="1032"/>
      <c r="G8" s="1032"/>
      <c r="H8" s="1032"/>
      <c r="I8" s="1032"/>
      <c r="J8" s="1032"/>
      <c r="K8" s="1032"/>
      <c r="L8" s="1032"/>
      <c r="M8" s="1032"/>
      <c r="N8" s="1032"/>
      <c r="O8" s="1032"/>
      <c r="P8" s="1033"/>
      <c r="Q8" s="1039">
        <v>1</v>
      </c>
      <c r="R8" s="1040"/>
      <c r="S8" s="1040"/>
      <c r="T8" s="1040"/>
      <c r="U8" s="1040"/>
      <c r="V8" s="1040">
        <v>1</v>
      </c>
      <c r="W8" s="1040"/>
      <c r="X8" s="1040"/>
      <c r="Y8" s="1040"/>
      <c r="Z8" s="1040"/>
      <c r="AA8" s="1040">
        <v>0</v>
      </c>
      <c r="AB8" s="1040"/>
      <c r="AC8" s="1040"/>
      <c r="AD8" s="1040"/>
      <c r="AE8" s="1041"/>
      <c r="AF8" s="1036" t="s">
        <v>122</v>
      </c>
      <c r="AG8" s="1037"/>
      <c r="AH8" s="1037"/>
      <c r="AI8" s="1037"/>
      <c r="AJ8" s="1038"/>
      <c r="AK8" s="1082">
        <v>1</v>
      </c>
      <c r="AL8" s="1083"/>
      <c r="AM8" s="1083"/>
      <c r="AN8" s="1083"/>
      <c r="AO8" s="1083"/>
      <c r="AP8" s="1083" t="s">
        <v>555</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1" t="s">
        <v>558</v>
      </c>
      <c r="BT8" s="992"/>
      <c r="BU8" s="992"/>
      <c r="BV8" s="992"/>
      <c r="BW8" s="992"/>
      <c r="BX8" s="992"/>
      <c r="BY8" s="992"/>
      <c r="BZ8" s="992"/>
      <c r="CA8" s="992"/>
      <c r="CB8" s="992"/>
      <c r="CC8" s="992"/>
      <c r="CD8" s="992"/>
      <c r="CE8" s="992"/>
      <c r="CF8" s="992"/>
      <c r="CG8" s="1013"/>
      <c r="CH8" s="988">
        <v>0</v>
      </c>
      <c r="CI8" s="989"/>
      <c r="CJ8" s="989"/>
      <c r="CK8" s="989"/>
      <c r="CL8" s="990"/>
      <c r="CM8" s="988">
        <v>32</v>
      </c>
      <c r="CN8" s="989"/>
      <c r="CO8" s="989"/>
      <c r="CP8" s="989"/>
      <c r="CQ8" s="990"/>
      <c r="CR8" s="988">
        <v>30</v>
      </c>
      <c r="CS8" s="989"/>
      <c r="CT8" s="989"/>
      <c r="CU8" s="989"/>
      <c r="CV8" s="990"/>
      <c r="CW8" s="988">
        <v>132</v>
      </c>
      <c r="CX8" s="989"/>
      <c r="CY8" s="989"/>
      <c r="CZ8" s="989"/>
      <c r="DA8" s="990"/>
      <c r="DB8" s="988" t="s">
        <v>555</v>
      </c>
      <c r="DC8" s="989"/>
      <c r="DD8" s="989"/>
      <c r="DE8" s="989"/>
      <c r="DF8" s="990"/>
      <c r="DG8" s="988" t="s">
        <v>555</v>
      </c>
      <c r="DH8" s="989"/>
      <c r="DI8" s="989"/>
      <c r="DJ8" s="989"/>
      <c r="DK8" s="990"/>
      <c r="DL8" s="988" t="s">
        <v>555</v>
      </c>
      <c r="DM8" s="989"/>
      <c r="DN8" s="989"/>
      <c r="DO8" s="989"/>
      <c r="DP8" s="990"/>
      <c r="DQ8" s="1092" t="s">
        <v>555</v>
      </c>
      <c r="DR8" s="989"/>
      <c r="DS8" s="989"/>
      <c r="DT8" s="989"/>
      <c r="DU8" s="990"/>
      <c r="DV8" s="991"/>
      <c r="DW8" s="992"/>
      <c r="DX8" s="992"/>
      <c r="DY8" s="992"/>
      <c r="DZ8" s="993"/>
      <c r="EA8" s="222"/>
    </row>
    <row r="9" spans="1:131" s="223" customFormat="1" ht="26.25" customHeight="1" x14ac:dyDescent="0.15">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1" t="s">
        <v>559</v>
      </c>
      <c r="BT9" s="992"/>
      <c r="BU9" s="992"/>
      <c r="BV9" s="992"/>
      <c r="BW9" s="992"/>
      <c r="BX9" s="992"/>
      <c r="BY9" s="992"/>
      <c r="BZ9" s="992"/>
      <c r="CA9" s="992"/>
      <c r="CB9" s="992"/>
      <c r="CC9" s="992"/>
      <c r="CD9" s="992"/>
      <c r="CE9" s="992"/>
      <c r="CF9" s="992"/>
      <c r="CG9" s="1013"/>
      <c r="CH9" s="988">
        <v>0</v>
      </c>
      <c r="CI9" s="989"/>
      <c r="CJ9" s="989"/>
      <c r="CK9" s="989"/>
      <c r="CL9" s="990"/>
      <c r="CM9" s="988">
        <v>61</v>
      </c>
      <c r="CN9" s="989"/>
      <c r="CO9" s="989"/>
      <c r="CP9" s="989"/>
      <c r="CQ9" s="990"/>
      <c r="CR9" s="988">
        <v>20</v>
      </c>
      <c r="CS9" s="989"/>
      <c r="CT9" s="989"/>
      <c r="CU9" s="989"/>
      <c r="CV9" s="990"/>
      <c r="CW9" s="988">
        <v>16</v>
      </c>
      <c r="CX9" s="989"/>
      <c r="CY9" s="989"/>
      <c r="CZ9" s="989"/>
      <c r="DA9" s="990"/>
      <c r="DB9" s="988" t="s">
        <v>555</v>
      </c>
      <c r="DC9" s="989"/>
      <c r="DD9" s="989"/>
      <c r="DE9" s="989"/>
      <c r="DF9" s="990"/>
      <c r="DG9" s="988" t="s">
        <v>555</v>
      </c>
      <c r="DH9" s="989"/>
      <c r="DI9" s="989"/>
      <c r="DJ9" s="989"/>
      <c r="DK9" s="990"/>
      <c r="DL9" s="988" t="s">
        <v>555</v>
      </c>
      <c r="DM9" s="989"/>
      <c r="DN9" s="989"/>
      <c r="DO9" s="989"/>
      <c r="DP9" s="990"/>
      <c r="DQ9" s="988" t="s">
        <v>555</v>
      </c>
      <c r="DR9" s="989"/>
      <c r="DS9" s="989"/>
      <c r="DT9" s="989"/>
      <c r="DU9" s="990"/>
      <c r="DV9" s="991"/>
      <c r="DW9" s="992"/>
      <c r="DX9" s="992"/>
      <c r="DY9" s="992"/>
      <c r="DZ9" s="993"/>
      <c r="EA9" s="222"/>
    </row>
    <row r="10" spans="1:131" s="223" customFormat="1" ht="26.25" customHeight="1" x14ac:dyDescent="0.15">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1" t="s">
        <v>560</v>
      </c>
      <c r="BT10" s="992"/>
      <c r="BU10" s="992"/>
      <c r="BV10" s="992"/>
      <c r="BW10" s="992"/>
      <c r="BX10" s="992"/>
      <c r="BY10" s="992"/>
      <c r="BZ10" s="992"/>
      <c r="CA10" s="992"/>
      <c r="CB10" s="992"/>
      <c r="CC10" s="992"/>
      <c r="CD10" s="992"/>
      <c r="CE10" s="992"/>
      <c r="CF10" s="992"/>
      <c r="CG10" s="1013"/>
      <c r="CH10" s="988">
        <v>0</v>
      </c>
      <c r="CI10" s="989"/>
      <c r="CJ10" s="989"/>
      <c r="CK10" s="989"/>
      <c r="CL10" s="990"/>
      <c r="CM10" s="988">
        <v>27</v>
      </c>
      <c r="CN10" s="989"/>
      <c r="CO10" s="989"/>
      <c r="CP10" s="989"/>
      <c r="CQ10" s="990"/>
      <c r="CR10" s="988">
        <v>6</v>
      </c>
      <c r="CS10" s="989"/>
      <c r="CT10" s="989"/>
      <c r="CU10" s="989"/>
      <c r="CV10" s="990"/>
      <c r="CW10" s="988">
        <v>0</v>
      </c>
      <c r="CX10" s="989"/>
      <c r="CY10" s="989"/>
      <c r="CZ10" s="989"/>
      <c r="DA10" s="990"/>
      <c r="DB10" s="988" t="s">
        <v>555</v>
      </c>
      <c r="DC10" s="989"/>
      <c r="DD10" s="989"/>
      <c r="DE10" s="989"/>
      <c r="DF10" s="990"/>
      <c r="DG10" s="988" t="s">
        <v>555</v>
      </c>
      <c r="DH10" s="989"/>
      <c r="DI10" s="989"/>
      <c r="DJ10" s="989"/>
      <c r="DK10" s="990"/>
      <c r="DL10" s="988" t="s">
        <v>555</v>
      </c>
      <c r="DM10" s="989"/>
      <c r="DN10" s="989"/>
      <c r="DO10" s="989"/>
      <c r="DP10" s="990"/>
      <c r="DQ10" s="988" t="s">
        <v>555</v>
      </c>
      <c r="DR10" s="989"/>
      <c r="DS10" s="989"/>
      <c r="DT10" s="989"/>
      <c r="DU10" s="990"/>
      <c r="DV10" s="991"/>
      <c r="DW10" s="992"/>
      <c r="DX10" s="992"/>
      <c r="DY10" s="992"/>
      <c r="DZ10" s="993"/>
      <c r="EA10" s="222"/>
    </row>
    <row r="11" spans="1:131" s="223" customFormat="1" ht="26.25" customHeight="1" x14ac:dyDescent="0.15">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1" t="s">
        <v>574</v>
      </c>
      <c r="BT11" s="992"/>
      <c r="BU11" s="992"/>
      <c r="BV11" s="992"/>
      <c r="BW11" s="992"/>
      <c r="BX11" s="992"/>
      <c r="BY11" s="992"/>
      <c r="BZ11" s="992"/>
      <c r="CA11" s="992"/>
      <c r="CB11" s="992"/>
      <c r="CC11" s="992"/>
      <c r="CD11" s="992"/>
      <c r="CE11" s="992"/>
      <c r="CF11" s="992"/>
      <c r="CG11" s="1013"/>
      <c r="CH11" s="988">
        <v>-3</v>
      </c>
      <c r="CI11" s="989"/>
      <c r="CJ11" s="989"/>
      <c r="CK11" s="989"/>
      <c r="CL11" s="990"/>
      <c r="CM11" s="988">
        <v>209</v>
      </c>
      <c r="CN11" s="989"/>
      <c r="CO11" s="989"/>
      <c r="CP11" s="989"/>
      <c r="CQ11" s="990"/>
      <c r="CR11" s="988">
        <v>70</v>
      </c>
      <c r="CS11" s="989"/>
      <c r="CT11" s="989"/>
      <c r="CU11" s="989"/>
      <c r="CV11" s="990"/>
      <c r="CW11" s="988">
        <v>81</v>
      </c>
      <c r="CX11" s="989"/>
      <c r="CY11" s="989"/>
      <c r="CZ11" s="989"/>
      <c r="DA11" s="990"/>
      <c r="DB11" s="988" t="s">
        <v>555</v>
      </c>
      <c r="DC11" s="989"/>
      <c r="DD11" s="989"/>
      <c r="DE11" s="989"/>
      <c r="DF11" s="990"/>
      <c r="DG11" s="988" t="s">
        <v>555</v>
      </c>
      <c r="DH11" s="989"/>
      <c r="DI11" s="989"/>
      <c r="DJ11" s="989"/>
      <c r="DK11" s="990"/>
      <c r="DL11" s="988" t="s">
        <v>555</v>
      </c>
      <c r="DM11" s="989"/>
      <c r="DN11" s="989"/>
      <c r="DO11" s="989"/>
      <c r="DP11" s="990"/>
      <c r="DQ11" s="988" t="s">
        <v>555</v>
      </c>
      <c r="DR11" s="989"/>
      <c r="DS11" s="989"/>
      <c r="DT11" s="989"/>
      <c r="DU11" s="990"/>
      <c r="DV11" s="991"/>
      <c r="DW11" s="992"/>
      <c r="DX11" s="992"/>
      <c r="DY11" s="992"/>
      <c r="DZ11" s="993"/>
      <c r="EA11" s="222"/>
    </row>
    <row r="12" spans="1:131" s="223" customFormat="1" ht="26.25" customHeight="1" x14ac:dyDescent="0.15">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1" t="s">
        <v>561</v>
      </c>
      <c r="BT12" s="992"/>
      <c r="BU12" s="992"/>
      <c r="BV12" s="992"/>
      <c r="BW12" s="992"/>
      <c r="BX12" s="992"/>
      <c r="BY12" s="992"/>
      <c r="BZ12" s="992"/>
      <c r="CA12" s="992"/>
      <c r="CB12" s="992"/>
      <c r="CC12" s="992"/>
      <c r="CD12" s="992"/>
      <c r="CE12" s="992"/>
      <c r="CF12" s="992"/>
      <c r="CG12" s="1013"/>
      <c r="CH12" s="988">
        <v>-189</v>
      </c>
      <c r="CI12" s="989"/>
      <c r="CJ12" s="989"/>
      <c r="CK12" s="989"/>
      <c r="CL12" s="990"/>
      <c r="CM12" s="988">
        <v>431</v>
      </c>
      <c r="CN12" s="989"/>
      <c r="CO12" s="989"/>
      <c r="CP12" s="989"/>
      <c r="CQ12" s="990"/>
      <c r="CR12" s="988">
        <v>150</v>
      </c>
      <c r="CS12" s="989"/>
      <c r="CT12" s="989"/>
      <c r="CU12" s="989"/>
      <c r="CV12" s="990"/>
      <c r="CW12" s="988">
        <v>219</v>
      </c>
      <c r="CX12" s="989"/>
      <c r="CY12" s="989"/>
      <c r="CZ12" s="989"/>
      <c r="DA12" s="990"/>
      <c r="DB12" s="988">
        <v>53</v>
      </c>
      <c r="DC12" s="989"/>
      <c r="DD12" s="989"/>
      <c r="DE12" s="989"/>
      <c r="DF12" s="990"/>
      <c r="DG12" s="988" t="s">
        <v>555</v>
      </c>
      <c r="DH12" s="989"/>
      <c r="DI12" s="989"/>
      <c r="DJ12" s="989"/>
      <c r="DK12" s="990"/>
      <c r="DL12" s="988" t="s">
        <v>555</v>
      </c>
      <c r="DM12" s="989"/>
      <c r="DN12" s="989"/>
      <c r="DO12" s="989"/>
      <c r="DP12" s="990"/>
      <c r="DQ12" s="988" t="s">
        <v>555</v>
      </c>
      <c r="DR12" s="989"/>
      <c r="DS12" s="989"/>
      <c r="DT12" s="989"/>
      <c r="DU12" s="990"/>
      <c r="DV12" s="991"/>
      <c r="DW12" s="992"/>
      <c r="DX12" s="992"/>
      <c r="DY12" s="992"/>
      <c r="DZ12" s="993"/>
      <c r="EA12" s="222"/>
    </row>
    <row r="13" spans="1:131" s="223" customFormat="1" ht="26.25" customHeight="1" x14ac:dyDescent="0.15">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1" t="s">
        <v>562</v>
      </c>
      <c r="BT13" s="992"/>
      <c r="BU13" s="992"/>
      <c r="BV13" s="992"/>
      <c r="BW13" s="992"/>
      <c r="BX13" s="992"/>
      <c r="BY13" s="992"/>
      <c r="BZ13" s="992"/>
      <c r="CA13" s="992"/>
      <c r="CB13" s="992"/>
      <c r="CC13" s="992"/>
      <c r="CD13" s="992"/>
      <c r="CE13" s="992"/>
      <c r="CF13" s="992"/>
      <c r="CG13" s="1013"/>
      <c r="CH13" s="988">
        <v>-3</v>
      </c>
      <c r="CI13" s="989"/>
      <c r="CJ13" s="989"/>
      <c r="CK13" s="989"/>
      <c r="CL13" s="990"/>
      <c r="CM13" s="988">
        <v>984</v>
      </c>
      <c r="CN13" s="989"/>
      <c r="CO13" s="989"/>
      <c r="CP13" s="989"/>
      <c r="CQ13" s="990"/>
      <c r="CR13" s="988">
        <v>5</v>
      </c>
      <c r="CS13" s="989"/>
      <c r="CT13" s="989"/>
      <c r="CU13" s="989"/>
      <c r="CV13" s="990"/>
      <c r="CW13" s="988">
        <v>73</v>
      </c>
      <c r="CX13" s="989"/>
      <c r="CY13" s="989"/>
      <c r="CZ13" s="989"/>
      <c r="DA13" s="990"/>
      <c r="DB13" s="988" t="s">
        <v>555</v>
      </c>
      <c r="DC13" s="989"/>
      <c r="DD13" s="989"/>
      <c r="DE13" s="989"/>
      <c r="DF13" s="990"/>
      <c r="DG13" s="988" t="s">
        <v>555</v>
      </c>
      <c r="DH13" s="989"/>
      <c r="DI13" s="989"/>
      <c r="DJ13" s="989"/>
      <c r="DK13" s="990"/>
      <c r="DL13" s="988" t="s">
        <v>555</v>
      </c>
      <c r="DM13" s="989"/>
      <c r="DN13" s="989"/>
      <c r="DO13" s="989"/>
      <c r="DP13" s="990"/>
      <c r="DQ13" s="988" t="s">
        <v>555</v>
      </c>
      <c r="DR13" s="989"/>
      <c r="DS13" s="989"/>
      <c r="DT13" s="989"/>
      <c r="DU13" s="990"/>
      <c r="DV13" s="991"/>
      <c r="DW13" s="992"/>
      <c r="DX13" s="992"/>
      <c r="DY13" s="992"/>
      <c r="DZ13" s="993"/>
      <c r="EA13" s="222"/>
    </row>
    <row r="14" spans="1:131" s="223" customFormat="1" ht="26.25" customHeight="1" x14ac:dyDescent="0.15">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1" t="s">
        <v>563</v>
      </c>
      <c r="BT14" s="992"/>
      <c r="BU14" s="992"/>
      <c r="BV14" s="992"/>
      <c r="BW14" s="992"/>
      <c r="BX14" s="992"/>
      <c r="BY14" s="992"/>
      <c r="BZ14" s="992"/>
      <c r="CA14" s="992"/>
      <c r="CB14" s="992"/>
      <c r="CC14" s="992"/>
      <c r="CD14" s="992"/>
      <c r="CE14" s="992"/>
      <c r="CF14" s="992"/>
      <c r="CG14" s="1013"/>
      <c r="CH14" s="988">
        <v>3</v>
      </c>
      <c r="CI14" s="989"/>
      <c r="CJ14" s="989"/>
      <c r="CK14" s="989"/>
      <c r="CL14" s="990"/>
      <c r="CM14" s="988">
        <v>121</v>
      </c>
      <c r="CN14" s="989"/>
      <c r="CO14" s="989"/>
      <c r="CP14" s="989"/>
      <c r="CQ14" s="990"/>
      <c r="CR14" s="988">
        <v>9</v>
      </c>
      <c r="CS14" s="989"/>
      <c r="CT14" s="989"/>
      <c r="CU14" s="989"/>
      <c r="CV14" s="990"/>
      <c r="CW14" s="988" t="s">
        <v>575</v>
      </c>
      <c r="CX14" s="989"/>
      <c r="CY14" s="989"/>
      <c r="CZ14" s="989"/>
      <c r="DA14" s="990"/>
      <c r="DB14" s="988" t="s">
        <v>555</v>
      </c>
      <c r="DC14" s="989"/>
      <c r="DD14" s="989"/>
      <c r="DE14" s="989"/>
      <c r="DF14" s="990"/>
      <c r="DG14" s="988" t="s">
        <v>555</v>
      </c>
      <c r="DH14" s="989"/>
      <c r="DI14" s="989"/>
      <c r="DJ14" s="989"/>
      <c r="DK14" s="990"/>
      <c r="DL14" s="988" t="s">
        <v>555</v>
      </c>
      <c r="DM14" s="989"/>
      <c r="DN14" s="989"/>
      <c r="DO14" s="989"/>
      <c r="DP14" s="990"/>
      <c r="DQ14" s="988" t="s">
        <v>555</v>
      </c>
      <c r="DR14" s="989"/>
      <c r="DS14" s="989"/>
      <c r="DT14" s="989"/>
      <c r="DU14" s="990"/>
      <c r="DV14" s="991"/>
      <c r="DW14" s="992"/>
      <c r="DX14" s="992"/>
      <c r="DY14" s="992"/>
      <c r="DZ14" s="993"/>
      <c r="EA14" s="222"/>
    </row>
    <row r="15" spans="1:131" s="223" customFormat="1" ht="26.25" customHeight="1" x14ac:dyDescent="0.15">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1" t="s">
        <v>564</v>
      </c>
      <c r="BT15" s="992"/>
      <c r="BU15" s="992"/>
      <c r="BV15" s="992"/>
      <c r="BW15" s="992"/>
      <c r="BX15" s="992"/>
      <c r="BY15" s="992"/>
      <c r="BZ15" s="992"/>
      <c r="CA15" s="992"/>
      <c r="CB15" s="992"/>
      <c r="CC15" s="992"/>
      <c r="CD15" s="992"/>
      <c r="CE15" s="992"/>
      <c r="CF15" s="992"/>
      <c r="CG15" s="1013"/>
      <c r="CH15" s="988">
        <v>6</v>
      </c>
      <c r="CI15" s="989"/>
      <c r="CJ15" s="989"/>
      <c r="CK15" s="989"/>
      <c r="CL15" s="990"/>
      <c r="CM15" s="988">
        <v>-2613</v>
      </c>
      <c r="CN15" s="989"/>
      <c r="CO15" s="989"/>
      <c r="CP15" s="989"/>
      <c r="CQ15" s="990"/>
      <c r="CR15" s="988">
        <v>60</v>
      </c>
      <c r="CS15" s="989"/>
      <c r="CT15" s="989"/>
      <c r="CU15" s="989"/>
      <c r="CV15" s="990"/>
      <c r="CW15" s="988">
        <v>0</v>
      </c>
      <c r="CX15" s="989"/>
      <c r="CY15" s="989"/>
      <c r="CZ15" s="989"/>
      <c r="DA15" s="990"/>
      <c r="DB15" s="988">
        <v>460</v>
      </c>
      <c r="DC15" s="989"/>
      <c r="DD15" s="989"/>
      <c r="DE15" s="989"/>
      <c r="DF15" s="990"/>
      <c r="DG15" s="988" t="s">
        <v>555</v>
      </c>
      <c r="DH15" s="989"/>
      <c r="DI15" s="989"/>
      <c r="DJ15" s="989"/>
      <c r="DK15" s="990"/>
      <c r="DL15" s="988" t="s">
        <v>555</v>
      </c>
      <c r="DM15" s="989"/>
      <c r="DN15" s="989"/>
      <c r="DO15" s="989"/>
      <c r="DP15" s="990"/>
      <c r="DQ15" s="988" t="s">
        <v>555</v>
      </c>
      <c r="DR15" s="989"/>
      <c r="DS15" s="989"/>
      <c r="DT15" s="989"/>
      <c r="DU15" s="990"/>
      <c r="DV15" s="991"/>
      <c r="DW15" s="992"/>
      <c r="DX15" s="992"/>
      <c r="DY15" s="992"/>
      <c r="DZ15" s="993"/>
      <c r="EA15" s="222"/>
    </row>
    <row r="16" spans="1:131" s="223" customFormat="1" ht="26.25" customHeight="1" x14ac:dyDescent="0.15">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1" t="s">
        <v>565</v>
      </c>
      <c r="BT16" s="992"/>
      <c r="BU16" s="992"/>
      <c r="BV16" s="992"/>
      <c r="BW16" s="992"/>
      <c r="BX16" s="992"/>
      <c r="BY16" s="992"/>
      <c r="BZ16" s="992"/>
      <c r="CA16" s="992"/>
      <c r="CB16" s="992"/>
      <c r="CC16" s="992"/>
      <c r="CD16" s="992"/>
      <c r="CE16" s="992"/>
      <c r="CF16" s="992"/>
      <c r="CG16" s="1013"/>
      <c r="CH16" s="988">
        <v>39</v>
      </c>
      <c r="CI16" s="989"/>
      <c r="CJ16" s="989"/>
      <c r="CK16" s="989"/>
      <c r="CL16" s="990"/>
      <c r="CM16" s="988">
        <v>1148</v>
      </c>
      <c r="CN16" s="989"/>
      <c r="CO16" s="989"/>
      <c r="CP16" s="989"/>
      <c r="CQ16" s="990"/>
      <c r="CR16" s="988">
        <v>51</v>
      </c>
      <c r="CS16" s="989"/>
      <c r="CT16" s="989"/>
      <c r="CU16" s="989"/>
      <c r="CV16" s="990"/>
      <c r="CW16" s="988">
        <v>47</v>
      </c>
      <c r="CX16" s="989"/>
      <c r="CY16" s="989"/>
      <c r="CZ16" s="989"/>
      <c r="DA16" s="990"/>
      <c r="DB16" s="988" t="s">
        <v>555</v>
      </c>
      <c r="DC16" s="989"/>
      <c r="DD16" s="989"/>
      <c r="DE16" s="989"/>
      <c r="DF16" s="990"/>
      <c r="DG16" s="988" t="s">
        <v>555</v>
      </c>
      <c r="DH16" s="989"/>
      <c r="DI16" s="989"/>
      <c r="DJ16" s="989"/>
      <c r="DK16" s="990"/>
      <c r="DL16" s="988" t="s">
        <v>555</v>
      </c>
      <c r="DM16" s="989"/>
      <c r="DN16" s="989"/>
      <c r="DO16" s="989"/>
      <c r="DP16" s="990"/>
      <c r="DQ16" s="988" t="s">
        <v>555</v>
      </c>
      <c r="DR16" s="989"/>
      <c r="DS16" s="989"/>
      <c r="DT16" s="989"/>
      <c r="DU16" s="990"/>
      <c r="DV16" s="991"/>
      <c r="DW16" s="992"/>
      <c r="DX16" s="992"/>
      <c r="DY16" s="992"/>
      <c r="DZ16" s="993"/>
      <c r="EA16" s="222"/>
    </row>
    <row r="17" spans="1:131" s="223" customFormat="1" ht="26.25" customHeight="1" x14ac:dyDescent="0.15">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1" t="s">
        <v>566</v>
      </c>
      <c r="BT17" s="992"/>
      <c r="BU17" s="992"/>
      <c r="BV17" s="992"/>
      <c r="BW17" s="992"/>
      <c r="BX17" s="992"/>
      <c r="BY17" s="992"/>
      <c r="BZ17" s="992"/>
      <c r="CA17" s="992"/>
      <c r="CB17" s="992"/>
      <c r="CC17" s="992"/>
      <c r="CD17" s="992"/>
      <c r="CE17" s="992"/>
      <c r="CF17" s="992"/>
      <c r="CG17" s="1013"/>
      <c r="CH17" s="988">
        <v>3</v>
      </c>
      <c r="CI17" s="989"/>
      <c r="CJ17" s="989"/>
      <c r="CK17" s="989"/>
      <c r="CL17" s="990"/>
      <c r="CM17" s="988">
        <v>821</v>
      </c>
      <c r="CN17" s="989"/>
      <c r="CO17" s="989"/>
      <c r="CP17" s="989"/>
      <c r="CQ17" s="990"/>
      <c r="CR17" s="988">
        <v>24</v>
      </c>
      <c r="CS17" s="989"/>
      <c r="CT17" s="989"/>
      <c r="CU17" s="989"/>
      <c r="CV17" s="990"/>
      <c r="CW17" s="988">
        <v>2</v>
      </c>
      <c r="CX17" s="989"/>
      <c r="CY17" s="989"/>
      <c r="CZ17" s="989"/>
      <c r="DA17" s="990"/>
      <c r="DB17" s="988" t="s">
        <v>555</v>
      </c>
      <c r="DC17" s="989"/>
      <c r="DD17" s="989"/>
      <c r="DE17" s="989"/>
      <c r="DF17" s="990"/>
      <c r="DG17" s="988" t="s">
        <v>555</v>
      </c>
      <c r="DH17" s="989"/>
      <c r="DI17" s="989"/>
      <c r="DJ17" s="989"/>
      <c r="DK17" s="990"/>
      <c r="DL17" s="988" t="s">
        <v>555</v>
      </c>
      <c r="DM17" s="989"/>
      <c r="DN17" s="989"/>
      <c r="DO17" s="989"/>
      <c r="DP17" s="990"/>
      <c r="DQ17" s="988" t="s">
        <v>555</v>
      </c>
      <c r="DR17" s="989"/>
      <c r="DS17" s="989"/>
      <c r="DT17" s="989"/>
      <c r="DU17" s="990"/>
      <c r="DV17" s="991"/>
      <c r="DW17" s="992"/>
      <c r="DX17" s="992"/>
      <c r="DY17" s="992"/>
      <c r="DZ17" s="993"/>
      <c r="EA17" s="222"/>
    </row>
    <row r="18" spans="1:131" s="223" customFormat="1" ht="26.25" customHeight="1" x14ac:dyDescent="0.15">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1" t="s">
        <v>567</v>
      </c>
      <c r="BT18" s="992"/>
      <c r="BU18" s="992"/>
      <c r="BV18" s="992"/>
      <c r="BW18" s="992"/>
      <c r="BX18" s="992"/>
      <c r="BY18" s="992"/>
      <c r="BZ18" s="992"/>
      <c r="CA18" s="992"/>
      <c r="CB18" s="992"/>
      <c r="CC18" s="992"/>
      <c r="CD18" s="992"/>
      <c r="CE18" s="992"/>
      <c r="CF18" s="992"/>
      <c r="CG18" s="1013"/>
      <c r="CH18" s="988">
        <v>-43</v>
      </c>
      <c r="CI18" s="989"/>
      <c r="CJ18" s="989"/>
      <c r="CK18" s="989"/>
      <c r="CL18" s="990"/>
      <c r="CM18" s="988">
        <v>1359</v>
      </c>
      <c r="CN18" s="989"/>
      <c r="CO18" s="989"/>
      <c r="CP18" s="989"/>
      <c r="CQ18" s="990"/>
      <c r="CR18" s="988">
        <v>10</v>
      </c>
      <c r="CS18" s="989"/>
      <c r="CT18" s="989"/>
      <c r="CU18" s="989"/>
      <c r="CV18" s="990"/>
      <c r="CW18" s="988">
        <v>9</v>
      </c>
      <c r="CX18" s="989"/>
      <c r="CY18" s="989"/>
      <c r="CZ18" s="989"/>
      <c r="DA18" s="990"/>
      <c r="DB18" s="988" t="s">
        <v>555</v>
      </c>
      <c r="DC18" s="989"/>
      <c r="DD18" s="989"/>
      <c r="DE18" s="989"/>
      <c r="DF18" s="990"/>
      <c r="DG18" s="988" t="s">
        <v>555</v>
      </c>
      <c r="DH18" s="989"/>
      <c r="DI18" s="989"/>
      <c r="DJ18" s="989"/>
      <c r="DK18" s="990"/>
      <c r="DL18" s="988" t="s">
        <v>555</v>
      </c>
      <c r="DM18" s="989"/>
      <c r="DN18" s="989"/>
      <c r="DO18" s="989"/>
      <c r="DP18" s="990"/>
      <c r="DQ18" s="988" t="s">
        <v>555</v>
      </c>
      <c r="DR18" s="989"/>
      <c r="DS18" s="989"/>
      <c r="DT18" s="989"/>
      <c r="DU18" s="990"/>
      <c r="DV18" s="991"/>
      <c r="DW18" s="992"/>
      <c r="DX18" s="992"/>
      <c r="DY18" s="992"/>
      <c r="DZ18" s="993"/>
      <c r="EA18" s="222"/>
    </row>
    <row r="19" spans="1:131" s="223" customFormat="1" ht="26.25" customHeight="1" x14ac:dyDescent="0.15">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1" t="s">
        <v>568</v>
      </c>
      <c r="BT19" s="992"/>
      <c r="BU19" s="992"/>
      <c r="BV19" s="992"/>
      <c r="BW19" s="992"/>
      <c r="BX19" s="992"/>
      <c r="BY19" s="992"/>
      <c r="BZ19" s="992"/>
      <c r="CA19" s="992"/>
      <c r="CB19" s="992"/>
      <c r="CC19" s="992"/>
      <c r="CD19" s="992"/>
      <c r="CE19" s="992"/>
      <c r="CF19" s="992"/>
      <c r="CG19" s="1013"/>
      <c r="CH19" s="988">
        <v>-5</v>
      </c>
      <c r="CI19" s="989"/>
      <c r="CJ19" s="989"/>
      <c r="CK19" s="989"/>
      <c r="CL19" s="990"/>
      <c r="CM19" s="988">
        <v>122</v>
      </c>
      <c r="CN19" s="989"/>
      <c r="CO19" s="989"/>
      <c r="CP19" s="989"/>
      <c r="CQ19" s="990"/>
      <c r="CR19" s="988">
        <v>5</v>
      </c>
      <c r="CS19" s="989"/>
      <c r="CT19" s="989"/>
      <c r="CU19" s="989"/>
      <c r="CV19" s="990"/>
      <c r="CW19" s="988">
        <v>1</v>
      </c>
      <c r="CX19" s="989"/>
      <c r="CY19" s="989"/>
      <c r="CZ19" s="989"/>
      <c r="DA19" s="990"/>
      <c r="DB19" s="988" t="s">
        <v>555</v>
      </c>
      <c r="DC19" s="989"/>
      <c r="DD19" s="989"/>
      <c r="DE19" s="989"/>
      <c r="DF19" s="990"/>
      <c r="DG19" s="988" t="s">
        <v>555</v>
      </c>
      <c r="DH19" s="989"/>
      <c r="DI19" s="989"/>
      <c r="DJ19" s="989"/>
      <c r="DK19" s="990"/>
      <c r="DL19" s="988" t="s">
        <v>555</v>
      </c>
      <c r="DM19" s="989"/>
      <c r="DN19" s="989"/>
      <c r="DO19" s="989"/>
      <c r="DP19" s="990"/>
      <c r="DQ19" s="988" t="s">
        <v>555</v>
      </c>
      <c r="DR19" s="989"/>
      <c r="DS19" s="989"/>
      <c r="DT19" s="989"/>
      <c r="DU19" s="990"/>
      <c r="DV19" s="991"/>
      <c r="DW19" s="992"/>
      <c r="DX19" s="992"/>
      <c r="DY19" s="992"/>
      <c r="DZ19" s="993"/>
      <c r="EA19" s="222"/>
    </row>
    <row r="20" spans="1:131" s="223" customFormat="1" ht="26.25" customHeight="1" x14ac:dyDescent="0.15">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22"/>
    </row>
    <row r="21" spans="1:131" s="223" customFormat="1" ht="26.25" customHeight="1" thickBot="1" x14ac:dyDescent="0.2">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22"/>
    </row>
    <row r="22" spans="1:131" s="223" customFormat="1" ht="26.25" customHeight="1" x14ac:dyDescent="0.15">
      <c r="A22" s="226">
        <v>16</v>
      </c>
      <c r="B22" s="1031"/>
      <c r="C22" s="1032"/>
      <c r="D22" s="1032"/>
      <c r="E22" s="1032"/>
      <c r="F22" s="1032"/>
      <c r="G22" s="1032"/>
      <c r="H22" s="1032"/>
      <c r="I22" s="1032"/>
      <c r="J22" s="1032"/>
      <c r="K22" s="1032"/>
      <c r="L22" s="1032"/>
      <c r="M22" s="1032"/>
      <c r="N22" s="1032"/>
      <c r="O22" s="1032"/>
      <c r="P22" s="1033"/>
      <c r="Q22" s="1075"/>
      <c r="R22" s="1076"/>
      <c r="S22" s="1076"/>
      <c r="T22" s="1076"/>
      <c r="U22" s="1076"/>
      <c r="V22" s="1076"/>
      <c r="W22" s="1076"/>
      <c r="X22" s="1076"/>
      <c r="Y22" s="1076"/>
      <c r="Z22" s="1076"/>
      <c r="AA22" s="1076"/>
      <c r="AB22" s="1076"/>
      <c r="AC22" s="1076"/>
      <c r="AD22" s="1076"/>
      <c r="AE22" s="1077"/>
      <c r="AF22" s="1036"/>
      <c r="AG22" s="1037"/>
      <c r="AH22" s="1037"/>
      <c r="AI22" s="1037"/>
      <c r="AJ22" s="1038"/>
      <c r="AK22" s="1078"/>
      <c r="AL22" s="1079"/>
      <c r="AM22" s="1079"/>
      <c r="AN22" s="1079"/>
      <c r="AO22" s="1079"/>
      <c r="AP22" s="1079"/>
      <c r="AQ22" s="1079"/>
      <c r="AR22" s="1079"/>
      <c r="AS22" s="1079"/>
      <c r="AT22" s="1079"/>
      <c r="AU22" s="1080"/>
      <c r="AV22" s="1080"/>
      <c r="AW22" s="1080"/>
      <c r="AX22" s="1080"/>
      <c r="AY22" s="1081"/>
      <c r="AZ22" s="1029" t="s">
        <v>376</v>
      </c>
      <c r="BA22" s="1029"/>
      <c r="BB22" s="1029"/>
      <c r="BC22" s="1029"/>
      <c r="BD22" s="1030"/>
      <c r="BE22" s="221"/>
      <c r="BF22" s="221"/>
      <c r="BG22" s="221"/>
      <c r="BH22" s="221"/>
      <c r="BI22" s="221"/>
      <c r="BJ22" s="221"/>
      <c r="BK22" s="221"/>
      <c r="BL22" s="221"/>
      <c r="BM22" s="221"/>
      <c r="BN22" s="221"/>
      <c r="BO22" s="221"/>
      <c r="BP22" s="221"/>
      <c r="BQ22" s="226">
        <v>16</v>
      </c>
      <c r="BR22" s="227"/>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8">
        <f>SUM(Q7:U8)</f>
        <v>85415</v>
      </c>
      <c r="R23" s="1062"/>
      <c r="S23" s="1062"/>
      <c r="T23" s="1062"/>
      <c r="U23" s="1062"/>
      <c r="V23" s="1069">
        <f>SUM(V7:Z8)</f>
        <v>83211</v>
      </c>
      <c r="W23" s="1066"/>
      <c r="X23" s="1066"/>
      <c r="Y23" s="1066"/>
      <c r="Z23" s="1070"/>
      <c r="AA23" s="1062">
        <f>SUM(AA7:AE8)</f>
        <v>2204</v>
      </c>
      <c r="AB23" s="1062"/>
      <c r="AC23" s="1062"/>
      <c r="AD23" s="1062"/>
      <c r="AE23" s="1069"/>
      <c r="AF23" s="1071">
        <v>1179</v>
      </c>
      <c r="AG23" s="1062"/>
      <c r="AH23" s="1062"/>
      <c r="AI23" s="1062"/>
      <c r="AJ23" s="1072"/>
      <c r="AK23" s="1073"/>
      <c r="AL23" s="1074"/>
      <c r="AM23" s="1074"/>
      <c r="AN23" s="1074"/>
      <c r="AO23" s="1074"/>
      <c r="AP23" s="1062">
        <f>SUM(AP7:AT8)</f>
        <v>84697</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22"/>
    </row>
    <row r="24" spans="1:131" s="223" customFormat="1" ht="26.25" customHeight="1" x14ac:dyDescent="0.15">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22"/>
    </row>
    <row r="25" spans="1:131" ht="26.25" customHeight="1" thickBot="1" x14ac:dyDescent="0.2">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18"/>
    </row>
    <row r="26" spans="1:131" ht="26.25" customHeight="1" x14ac:dyDescent="0.15">
      <c r="A26" s="994" t="s">
        <v>357</v>
      </c>
      <c r="B26" s="995"/>
      <c r="C26" s="995"/>
      <c r="D26" s="995"/>
      <c r="E26" s="995"/>
      <c r="F26" s="995"/>
      <c r="G26" s="995"/>
      <c r="H26" s="995"/>
      <c r="I26" s="995"/>
      <c r="J26" s="995"/>
      <c r="K26" s="995"/>
      <c r="L26" s="995"/>
      <c r="M26" s="995"/>
      <c r="N26" s="995"/>
      <c r="O26" s="995"/>
      <c r="P26" s="996"/>
      <c r="Q26" s="1000" t="s">
        <v>381</v>
      </c>
      <c r="R26" s="1001"/>
      <c r="S26" s="1001"/>
      <c r="T26" s="1001"/>
      <c r="U26" s="1002"/>
      <c r="V26" s="1000" t="s">
        <v>382</v>
      </c>
      <c r="W26" s="1001"/>
      <c r="X26" s="1001"/>
      <c r="Y26" s="1001"/>
      <c r="Z26" s="1002"/>
      <c r="AA26" s="1000" t="s">
        <v>383</v>
      </c>
      <c r="AB26" s="1001"/>
      <c r="AC26" s="1001"/>
      <c r="AD26" s="1001"/>
      <c r="AE26" s="1001"/>
      <c r="AF26" s="1056" t="s">
        <v>384</v>
      </c>
      <c r="AG26" s="1007"/>
      <c r="AH26" s="1007"/>
      <c r="AI26" s="1007"/>
      <c r="AJ26" s="1057"/>
      <c r="AK26" s="1001" t="s">
        <v>385</v>
      </c>
      <c r="AL26" s="1001"/>
      <c r="AM26" s="1001"/>
      <c r="AN26" s="1001"/>
      <c r="AO26" s="1002"/>
      <c r="AP26" s="1000" t="s">
        <v>386</v>
      </c>
      <c r="AQ26" s="1001"/>
      <c r="AR26" s="1001"/>
      <c r="AS26" s="1001"/>
      <c r="AT26" s="1002"/>
      <c r="AU26" s="1000" t="s">
        <v>387</v>
      </c>
      <c r="AV26" s="1001"/>
      <c r="AW26" s="1001"/>
      <c r="AX26" s="1001"/>
      <c r="AY26" s="1002"/>
      <c r="AZ26" s="1000" t="s">
        <v>388</v>
      </c>
      <c r="BA26" s="1001"/>
      <c r="BB26" s="1001"/>
      <c r="BC26" s="1001"/>
      <c r="BD26" s="1002"/>
      <c r="BE26" s="1000" t="s">
        <v>364</v>
      </c>
      <c r="BF26" s="1001"/>
      <c r="BG26" s="1001"/>
      <c r="BH26" s="1001"/>
      <c r="BI26" s="1014"/>
      <c r="BJ26" s="220"/>
      <c r="BK26" s="220"/>
      <c r="BL26" s="220"/>
      <c r="BM26" s="220"/>
      <c r="BN26" s="220"/>
      <c r="BO26" s="229"/>
      <c r="BP26" s="229"/>
      <c r="BQ26" s="226">
        <v>20</v>
      </c>
      <c r="BR26" s="227"/>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18"/>
    </row>
    <row r="27" spans="1:13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8"/>
      <c r="AG27" s="1010"/>
      <c r="AH27" s="1010"/>
      <c r="AI27" s="1010"/>
      <c r="AJ27" s="1059"/>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0"/>
      <c r="BK27" s="220"/>
      <c r="BL27" s="220"/>
      <c r="BM27" s="220"/>
      <c r="BN27" s="220"/>
      <c r="BO27" s="229"/>
      <c r="BP27" s="229"/>
      <c r="BQ27" s="226">
        <v>21</v>
      </c>
      <c r="BR27" s="227"/>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18"/>
    </row>
    <row r="28" spans="1:131" ht="26.25" customHeight="1" thickTop="1" x14ac:dyDescent="0.15">
      <c r="A28" s="230">
        <v>1</v>
      </c>
      <c r="B28" s="1048" t="s">
        <v>389</v>
      </c>
      <c r="C28" s="1049"/>
      <c r="D28" s="1049"/>
      <c r="E28" s="1049"/>
      <c r="F28" s="1049"/>
      <c r="G28" s="1049"/>
      <c r="H28" s="1049"/>
      <c r="I28" s="1049"/>
      <c r="J28" s="1049"/>
      <c r="K28" s="1049"/>
      <c r="L28" s="1049"/>
      <c r="M28" s="1049"/>
      <c r="N28" s="1049"/>
      <c r="O28" s="1049"/>
      <c r="P28" s="1050"/>
      <c r="Q28" s="1051">
        <v>14078</v>
      </c>
      <c r="R28" s="1052"/>
      <c r="S28" s="1052"/>
      <c r="T28" s="1052"/>
      <c r="U28" s="1052"/>
      <c r="V28" s="1052">
        <v>13577</v>
      </c>
      <c r="W28" s="1052"/>
      <c r="X28" s="1052"/>
      <c r="Y28" s="1052"/>
      <c r="Z28" s="1052"/>
      <c r="AA28" s="1052">
        <v>501</v>
      </c>
      <c r="AB28" s="1052"/>
      <c r="AC28" s="1052"/>
      <c r="AD28" s="1052"/>
      <c r="AE28" s="1053"/>
      <c r="AF28" s="1054">
        <v>501</v>
      </c>
      <c r="AG28" s="1052"/>
      <c r="AH28" s="1052"/>
      <c r="AI28" s="1052"/>
      <c r="AJ28" s="1055"/>
      <c r="AK28" s="1043">
        <v>991</v>
      </c>
      <c r="AL28" s="1044"/>
      <c r="AM28" s="1044"/>
      <c r="AN28" s="1044"/>
      <c r="AO28" s="1044"/>
      <c r="AP28" s="1044" t="s">
        <v>555</v>
      </c>
      <c r="AQ28" s="1044"/>
      <c r="AR28" s="1044"/>
      <c r="AS28" s="1044"/>
      <c r="AT28" s="1044"/>
      <c r="AU28" s="1044" t="s">
        <v>555</v>
      </c>
      <c r="AV28" s="1044"/>
      <c r="AW28" s="1044"/>
      <c r="AX28" s="1044"/>
      <c r="AY28" s="1044"/>
      <c r="AZ28" s="1045" t="s">
        <v>555</v>
      </c>
      <c r="BA28" s="1045"/>
      <c r="BB28" s="1045"/>
      <c r="BC28" s="1045"/>
      <c r="BD28" s="1045"/>
      <c r="BE28" s="1046"/>
      <c r="BF28" s="1046"/>
      <c r="BG28" s="1046"/>
      <c r="BH28" s="1046"/>
      <c r="BI28" s="1047"/>
      <c r="BJ28" s="220"/>
      <c r="BK28" s="220"/>
      <c r="BL28" s="220"/>
      <c r="BM28" s="220"/>
      <c r="BN28" s="220"/>
      <c r="BO28" s="229"/>
      <c r="BP28" s="229"/>
      <c r="BQ28" s="226">
        <v>22</v>
      </c>
      <c r="BR28" s="227"/>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18"/>
    </row>
    <row r="29" spans="1:131" ht="26.25" customHeight="1" x14ac:dyDescent="0.15">
      <c r="A29" s="230">
        <v>2</v>
      </c>
      <c r="B29" s="1031" t="s">
        <v>390</v>
      </c>
      <c r="C29" s="1032"/>
      <c r="D29" s="1032"/>
      <c r="E29" s="1032"/>
      <c r="F29" s="1032"/>
      <c r="G29" s="1032"/>
      <c r="H29" s="1032"/>
      <c r="I29" s="1032"/>
      <c r="J29" s="1032"/>
      <c r="K29" s="1032"/>
      <c r="L29" s="1032"/>
      <c r="M29" s="1032"/>
      <c r="N29" s="1032"/>
      <c r="O29" s="1032"/>
      <c r="P29" s="1033"/>
      <c r="Q29" s="1039">
        <v>232</v>
      </c>
      <c r="R29" s="1040"/>
      <c r="S29" s="1040"/>
      <c r="T29" s="1040"/>
      <c r="U29" s="1040"/>
      <c r="V29" s="1040">
        <v>221</v>
      </c>
      <c r="W29" s="1040"/>
      <c r="X29" s="1040"/>
      <c r="Y29" s="1040"/>
      <c r="Z29" s="1040"/>
      <c r="AA29" s="1040">
        <v>11</v>
      </c>
      <c r="AB29" s="1040"/>
      <c r="AC29" s="1040"/>
      <c r="AD29" s="1040"/>
      <c r="AE29" s="1041"/>
      <c r="AF29" s="1036">
        <v>11</v>
      </c>
      <c r="AG29" s="1037"/>
      <c r="AH29" s="1037"/>
      <c r="AI29" s="1037"/>
      <c r="AJ29" s="1038"/>
      <c r="AK29" s="979" t="s">
        <v>555</v>
      </c>
      <c r="AL29" s="970"/>
      <c r="AM29" s="970"/>
      <c r="AN29" s="970"/>
      <c r="AO29" s="970"/>
      <c r="AP29" s="970">
        <v>71</v>
      </c>
      <c r="AQ29" s="970"/>
      <c r="AR29" s="970"/>
      <c r="AS29" s="970"/>
      <c r="AT29" s="970"/>
      <c r="AU29" s="970" t="s">
        <v>555</v>
      </c>
      <c r="AV29" s="970"/>
      <c r="AW29" s="970"/>
      <c r="AX29" s="970"/>
      <c r="AY29" s="970"/>
      <c r="AZ29" s="1042" t="s">
        <v>555</v>
      </c>
      <c r="BA29" s="1042"/>
      <c r="BB29" s="1042"/>
      <c r="BC29" s="1042"/>
      <c r="BD29" s="1042"/>
      <c r="BE29" s="971"/>
      <c r="BF29" s="971"/>
      <c r="BG29" s="971"/>
      <c r="BH29" s="971"/>
      <c r="BI29" s="972"/>
      <c r="BJ29" s="220"/>
      <c r="BK29" s="220"/>
      <c r="BL29" s="220"/>
      <c r="BM29" s="220"/>
      <c r="BN29" s="220"/>
      <c r="BO29" s="229"/>
      <c r="BP29" s="229"/>
      <c r="BQ29" s="226">
        <v>23</v>
      </c>
      <c r="BR29" s="227"/>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18"/>
    </row>
    <row r="30" spans="1:131" ht="26.25" customHeight="1" x14ac:dyDescent="0.15">
      <c r="A30" s="230">
        <v>3</v>
      </c>
      <c r="B30" s="1031" t="s">
        <v>391</v>
      </c>
      <c r="C30" s="1032"/>
      <c r="D30" s="1032"/>
      <c r="E30" s="1032"/>
      <c r="F30" s="1032"/>
      <c r="G30" s="1032"/>
      <c r="H30" s="1032"/>
      <c r="I30" s="1032"/>
      <c r="J30" s="1032"/>
      <c r="K30" s="1032"/>
      <c r="L30" s="1032"/>
      <c r="M30" s="1032"/>
      <c r="N30" s="1032"/>
      <c r="O30" s="1032"/>
      <c r="P30" s="1033"/>
      <c r="Q30" s="1039">
        <v>3047</v>
      </c>
      <c r="R30" s="1040"/>
      <c r="S30" s="1040"/>
      <c r="T30" s="1040"/>
      <c r="U30" s="1040"/>
      <c r="V30" s="1040">
        <v>3019</v>
      </c>
      <c r="W30" s="1040"/>
      <c r="X30" s="1040"/>
      <c r="Y30" s="1040"/>
      <c r="Z30" s="1040"/>
      <c r="AA30" s="1040">
        <v>28</v>
      </c>
      <c r="AB30" s="1040"/>
      <c r="AC30" s="1040"/>
      <c r="AD30" s="1040"/>
      <c r="AE30" s="1041"/>
      <c r="AF30" s="1036">
        <v>28</v>
      </c>
      <c r="AG30" s="1037"/>
      <c r="AH30" s="1037"/>
      <c r="AI30" s="1037"/>
      <c r="AJ30" s="1038"/>
      <c r="AK30" s="979">
        <v>621</v>
      </c>
      <c r="AL30" s="970"/>
      <c r="AM30" s="970"/>
      <c r="AN30" s="970"/>
      <c r="AO30" s="970"/>
      <c r="AP30" s="970" t="s">
        <v>555</v>
      </c>
      <c r="AQ30" s="970"/>
      <c r="AR30" s="970"/>
      <c r="AS30" s="970"/>
      <c r="AT30" s="970"/>
      <c r="AU30" s="970" t="s">
        <v>555</v>
      </c>
      <c r="AV30" s="970"/>
      <c r="AW30" s="970"/>
      <c r="AX30" s="970"/>
      <c r="AY30" s="970"/>
      <c r="AZ30" s="1042" t="s">
        <v>555</v>
      </c>
      <c r="BA30" s="1042"/>
      <c r="BB30" s="1042"/>
      <c r="BC30" s="1042"/>
      <c r="BD30" s="1042"/>
      <c r="BE30" s="971"/>
      <c r="BF30" s="971"/>
      <c r="BG30" s="971"/>
      <c r="BH30" s="971"/>
      <c r="BI30" s="972"/>
      <c r="BJ30" s="220"/>
      <c r="BK30" s="220"/>
      <c r="BL30" s="220"/>
      <c r="BM30" s="220"/>
      <c r="BN30" s="220"/>
      <c r="BO30" s="229"/>
      <c r="BP30" s="229"/>
      <c r="BQ30" s="226">
        <v>24</v>
      </c>
      <c r="BR30" s="227"/>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18"/>
    </row>
    <row r="31" spans="1:131" ht="26.25" customHeight="1" x14ac:dyDescent="0.15">
      <c r="A31" s="230">
        <v>4</v>
      </c>
      <c r="B31" s="1031" t="s">
        <v>392</v>
      </c>
      <c r="C31" s="1032"/>
      <c r="D31" s="1032"/>
      <c r="E31" s="1032"/>
      <c r="F31" s="1032"/>
      <c r="G31" s="1032"/>
      <c r="H31" s="1032"/>
      <c r="I31" s="1032"/>
      <c r="J31" s="1032"/>
      <c r="K31" s="1032"/>
      <c r="L31" s="1032"/>
      <c r="M31" s="1032"/>
      <c r="N31" s="1032"/>
      <c r="O31" s="1032"/>
      <c r="P31" s="1033"/>
      <c r="Q31" s="1039">
        <v>19592</v>
      </c>
      <c r="R31" s="1040"/>
      <c r="S31" s="1040"/>
      <c r="T31" s="1040"/>
      <c r="U31" s="1040"/>
      <c r="V31" s="1040">
        <v>19205</v>
      </c>
      <c r="W31" s="1040"/>
      <c r="X31" s="1040"/>
      <c r="Y31" s="1040"/>
      <c r="Z31" s="1040"/>
      <c r="AA31" s="1040">
        <v>387</v>
      </c>
      <c r="AB31" s="1040"/>
      <c r="AC31" s="1040"/>
      <c r="AD31" s="1040"/>
      <c r="AE31" s="1041"/>
      <c r="AF31" s="1036">
        <v>387</v>
      </c>
      <c r="AG31" s="1037"/>
      <c r="AH31" s="1037"/>
      <c r="AI31" s="1037"/>
      <c r="AJ31" s="1038"/>
      <c r="AK31" s="979">
        <v>2755</v>
      </c>
      <c r="AL31" s="970"/>
      <c r="AM31" s="970"/>
      <c r="AN31" s="970"/>
      <c r="AO31" s="970"/>
      <c r="AP31" s="970" t="s">
        <v>555</v>
      </c>
      <c r="AQ31" s="970"/>
      <c r="AR31" s="970"/>
      <c r="AS31" s="970"/>
      <c r="AT31" s="970"/>
      <c r="AU31" s="970" t="s">
        <v>555</v>
      </c>
      <c r="AV31" s="970"/>
      <c r="AW31" s="970"/>
      <c r="AX31" s="970"/>
      <c r="AY31" s="970"/>
      <c r="AZ31" s="1042" t="s">
        <v>555</v>
      </c>
      <c r="BA31" s="1042"/>
      <c r="BB31" s="1042"/>
      <c r="BC31" s="1042"/>
      <c r="BD31" s="1042"/>
      <c r="BE31" s="971"/>
      <c r="BF31" s="971"/>
      <c r="BG31" s="971"/>
      <c r="BH31" s="971"/>
      <c r="BI31" s="972"/>
      <c r="BJ31" s="220"/>
      <c r="BK31" s="220"/>
      <c r="BL31" s="220"/>
      <c r="BM31" s="220"/>
      <c r="BN31" s="220"/>
      <c r="BO31" s="229"/>
      <c r="BP31" s="229"/>
      <c r="BQ31" s="226">
        <v>25</v>
      </c>
      <c r="BR31" s="227"/>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18"/>
    </row>
    <row r="32" spans="1:131" ht="26.25" customHeight="1" x14ac:dyDescent="0.15">
      <c r="A32" s="230">
        <v>5</v>
      </c>
      <c r="B32" s="1031" t="s">
        <v>393</v>
      </c>
      <c r="C32" s="1032"/>
      <c r="D32" s="1032"/>
      <c r="E32" s="1032"/>
      <c r="F32" s="1032"/>
      <c r="G32" s="1032"/>
      <c r="H32" s="1032"/>
      <c r="I32" s="1032"/>
      <c r="J32" s="1032"/>
      <c r="K32" s="1032"/>
      <c r="L32" s="1032"/>
      <c r="M32" s="1032"/>
      <c r="N32" s="1032"/>
      <c r="O32" s="1032"/>
      <c r="P32" s="1033"/>
      <c r="Q32" s="1039">
        <v>8536</v>
      </c>
      <c r="R32" s="1040"/>
      <c r="S32" s="1040"/>
      <c r="T32" s="1040"/>
      <c r="U32" s="1040"/>
      <c r="V32" s="1040">
        <v>9692</v>
      </c>
      <c r="W32" s="1040"/>
      <c r="X32" s="1040"/>
      <c r="Y32" s="1040"/>
      <c r="Z32" s="1040"/>
      <c r="AA32" s="1040">
        <v>-1156</v>
      </c>
      <c r="AB32" s="1040"/>
      <c r="AC32" s="1040"/>
      <c r="AD32" s="1040"/>
      <c r="AE32" s="1041"/>
      <c r="AF32" s="1036" t="s">
        <v>122</v>
      </c>
      <c r="AG32" s="1037"/>
      <c r="AH32" s="1037"/>
      <c r="AI32" s="1037"/>
      <c r="AJ32" s="1038"/>
      <c r="AK32" s="979">
        <v>1315</v>
      </c>
      <c r="AL32" s="970"/>
      <c r="AM32" s="970"/>
      <c r="AN32" s="970"/>
      <c r="AO32" s="970"/>
      <c r="AP32" s="970">
        <v>6522</v>
      </c>
      <c r="AQ32" s="970"/>
      <c r="AR32" s="970"/>
      <c r="AS32" s="970"/>
      <c r="AT32" s="970"/>
      <c r="AU32" s="970">
        <v>3802</v>
      </c>
      <c r="AV32" s="970"/>
      <c r="AW32" s="970"/>
      <c r="AX32" s="970"/>
      <c r="AY32" s="970"/>
      <c r="AZ32" s="1042" t="s">
        <v>555</v>
      </c>
      <c r="BA32" s="1042"/>
      <c r="BB32" s="1042"/>
      <c r="BC32" s="1042"/>
      <c r="BD32" s="1042"/>
      <c r="BE32" s="971" t="s">
        <v>394</v>
      </c>
      <c r="BF32" s="971"/>
      <c r="BG32" s="971"/>
      <c r="BH32" s="971"/>
      <c r="BI32" s="972"/>
      <c r="BJ32" s="220"/>
      <c r="BK32" s="220"/>
      <c r="BL32" s="220"/>
      <c r="BM32" s="220"/>
      <c r="BN32" s="220"/>
      <c r="BO32" s="229"/>
      <c r="BP32" s="229"/>
      <c r="BQ32" s="226">
        <v>26</v>
      </c>
      <c r="BR32" s="227"/>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18"/>
    </row>
    <row r="33" spans="1:131" ht="26.25" customHeight="1" x14ac:dyDescent="0.15">
      <c r="A33" s="230">
        <v>6</v>
      </c>
      <c r="B33" s="1031" t="s">
        <v>395</v>
      </c>
      <c r="C33" s="1032"/>
      <c r="D33" s="1032"/>
      <c r="E33" s="1032"/>
      <c r="F33" s="1032"/>
      <c r="G33" s="1032"/>
      <c r="H33" s="1032"/>
      <c r="I33" s="1032"/>
      <c r="J33" s="1032"/>
      <c r="K33" s="1032"/>
      <c r="L33" s="1032"/>
      <c r="M33" s="1032"/>
      <c r="N33" s="1032"/>
      <c r="O33" s="1032"/>
      <c r="P33" s="1033"/>
      <c r="Q33" s="1039">
        <v>3540</v>
      </c>
      <c r="R33" s="1040"/>
      <c r="S33" s="1040"/>
      <c r="T33" s="1040"/>
      <c r="U33" s="1040"/>
      <c r="V33" s="1040">
        <v>3146</v>
      </c>
      <c r="W33" s="1040"/>
      <c r="X33" s="1040"/>
      <c r="Y33" s="1040"/>
      <c r="Z33" s="1040"/>
      <c r="AA33" s="1040">
        <v>394</v>
      </c>
      <c r="AB33" s="1040"/>
      <c r="AC33" s="1040"/>
      <c r="AD33" s="1040"/>
      <c r="AE33" s="1041"/>
      <c r="AF33" s="1036">
        <v>2811</v>
      </c>
      <c r="AG33" s="1037"/>
      <c r="AH33" s="1037"/>
      <c r="AI33" s="1037"/>
      <c r="AJ33" s="1038"/>
      <c r="AK33" s="979">
        <v>268</v>
      </c>
      <c r="AL33" s="970"/>
      <c r="AM33" s="970"/>
      <c r="AN33" s="970"/>
      <c r="AO33" s="970"/>
      <c r="AP33" s="970">
        <v>6771</v>
      </c>
      <c r="AQ33" s="970"/>
      <c r="AR33" s="970"/>
      <c r="AS33" s="970"/>
      <c r="AT33" s="970"/>
      <c r="AU33" s="970">
        <v>386</v>
      </c>
      <c r="AV33" s="970"/>
      <c r="AW33" s="970"/>
      <c r="AX33" s="970"/>
      <c r="AY33" s="970"/>
      <c r="AZ33" s="1042" t="s">
        <v>555</v>
      </c>
      <c r="BA33" s="1042"/>
      <c r="BB33" s="1042"/>
      <c r="BC33" s="1042"/>
      <c r="BD33" s="1042"/>
      <c r="BE33" s="971" t="s">
        <v>394</v>
      </c>
      <c r="BF33" s="971"/>
      <c r="BG33" s="971"/>
      <c r="BH33" s="971"/>
      <c r="BI33" s="972"/>
      <c r="BJ33" s="220"/>
      <c r="BK33" s="220"/>
      <c r="BL33" s="220"/>
      <c r="BM33" s="220"/>
      <c r="BN33" s="220"/>
      <c r="BO33" s="229"/>
      <c r="BP33" s="229"/>
      <c r="BQ33" s="226">
        <v>27</v>
      </c>
      <c r="BR33" s="227"/>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18"/>
    </row>
    <row r="34" spans="1:131" ht="26.25" customHeight="1" x14ac:dyDescent="0.15">
      <c r="A34" s="230">
        <v>7</v>
      </c>
      <c r="B34" s="1031" t="s">
        <v>396</v>
      </c>
      <c r="C34" s="1032"/>
      <c r="D34" s="1032"/>
      <c r="E34" s="1032"/>
      <c r="F34" s="1032"/>
      <c r="G34" s="1032"/>
      <c r="H34" s="1032"/>
      <c r="I34" s="1032"/>
      <c r="J34" s="1032"/>
      <c r="K34" s="1032"/>
      <c r="L34" s="1032"/>
      <c r="M34" s="1032"/>
      <c r="N34" s="1032"/>
      <c r="O34" s="1032"/>
      <c r="P34" s="1033"/>
      <c r="Q34" s="1039">
        <v>35</v>
      </c>
      <c r="R34" s="1040"/>
      <c r="S34" s="1040"/>
      <c r="T34" s="1040"/>
      <c r="U34" s="1040"/>
      <c r="V34" s="1040">
        <v>41</v>
      </c>
      <c r="W34" s="1040"/>
      <c r="X34" s="1040"/>
      <c r="Y34" s="1040"/>
      <c r="Z34" s="1040"/>
      <c r="AA34" s="1040">
        <v>-6</v>
      </c>
      <c r="AB34" s="1040"/>
      <c r="AC34" s="1040"/>
      <c r="AD34" s="1040"/>
      <c r="AE34" s="1041"/>
      <c r="AF34" s="1036">
        <v>395</v>
      </c>
      <c r="AG34" s="1037"/>
      <c r="AH34" s="1037"/>
      <c r="AI34" s="1037"/>
      <c r="AJ34" s="1038"/>
      <c r="AK34" s="979" t="s">
        <v>555</v>
      </c>
      <c r="AL34" s="970"/>
      <c r="AM34" s="970"/>
      <c r="AN34" s="970"/>
      <c r="AO34" s="970"/>
      <c r="AP34" s="970" t="s">
        <v>555</v>
      </c>
      <c r="AQ34" s="970"/>
      <c r="AR34" s="970"/>
      <c r="AS34" s="970"/>
      <c r="AT34" s="970"/>
      <c r="AU34" s="970" t="s">
        <v>555</v>
      </c>
      <c r="AV34" s="970"/>
      <c r="AW34" s="970"/>
      <c r="AX34" s="970"/>
      <c r="AY34" s="970"/>
      <c r="AZ34" s="1042" t="s">
        <v>555</v>
      </c>
      <c r="BA34" s="1042"/>
      <c r="BB34" s="1042"/>
      <c r="BC34" s="1042"/>
      <c r="BD34" s="1042"/>
      <c r="BE34" s="971" t="s">
        <v>394</v>
      </c>
      <c r="BF34" s="971"/>
      <c r="BG34" s="971"/>
      <c r="BH34" s="971"/>
      <c r="BI34" s="972"/>
      <c r="BJ34" s="220"/>
      <c r="BK34" s="220"/>
      <c r="BL34" s="220"/>
      <c r="BM34" s="220"/>
      <c r="BN34" s="220"/>
      <c r="BO34" s="229"/>
      <c r="BP34" s="229"/>
      <c r="BQ34" s="226">
        <v>28</v>
      </c>
      <c r="BR34" s="227"/>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18"/>
    </row>
    <row r="35" spans="1:131" ht="26.25" customHeight="1" x14ac:dyDescent="0.15">
      <c r="A35" s="230">
        <v>8</v>
      </c>
      <c r="B35" s="1031" t="s">
        <v>397</v>
      </c>
      <c r="C35" s="1032"/>
      <c r="D35" s="1032"/>
      <c r="E35" s="1032"/>
      <c r="F35" s="1032"/>
      <c r="G35" s="1032"/>
      <c r="H35" s="1032"/>
      <c r="I35" s="1032"/>
      <c r="J35" s="1032"/>
      <c r="K35" s="1032"/>
      <c r="L35" s="1032"/>
      <c r="M35" s="1032"/>
      <c r="N35" s="1032"/>
      <c r="O35" s="1032"/>
      <c r="P35" s="1033"/>
      <c r="Q35" s="1039">
        <v>5817</v>
      </c>
      <c r="R35" s="1040"/>
      <c r="S35" s="1040"/>
      <c r="T35" s="1040"/>
      <c r="U35" s="1040"/>
      <c r="V35" s="1040">
        <v>5406</v>
      </c>
      <c r="W35" s="1040"/>
      <c r="X35" s="1040"/>
      <c r="Y35" s="1040"/>
      <c r="Z35" s="1040"/>
      <c r="AA35" s="1040">
        <v>411</v>
      </c>
      <c r="AB35" s="1040"/>
      <c r="AC35" s="1040"/>
      <c r="AD35" s="1040"/>
      <c r="AE35" s="1041"/>
      <c r="AF35" s="1036">
        <v>1095</v>
      </c>
      <c r="AG35" s="1037"/>
      <c r="AH35" s="1037"/>
      <c r="AI35" s="1037"/>
      <c r="AJ35" s="1038"/>
      <c r="AK35" s="979">
        <v>2196</v>
      </c>
      <c r="AL35" s="970"/>
      <c r="AM35" s="970"/>
      <c r="AN35" s="970"/>
      <c r="AO35" s="970"/>
      <c r="AP35" s="970">
        <v>38692</v>
      </c>
      <c r="AQ35" s="970"/>
      <c r="AR35" s="970"/>
      <c r="AS35" s="970"/>
      <c r="AT35" s="970"/>
      <c r="AU35" s="970">
        <v>16096</v>
      </c>
      <c r="AV35" s="970"/>
      <c r="AW35" s="970"/>
      <c r="AX35" s="970"/>
      <c r="AY35" s="970"/>
      <c r="AZ35" s="1042" t="s">
        <v>555</v>
      </c>
      <c r="BA35" s="1042"/>
      <c r="BB35" s="1042"/>
      <c r="BC35" s="1042"/>
      <c r="BD35" s="1042"/>
      <c r="BE35" s="971" t="s">
        <v>394</v>
      </c>
      <c r="BF35" s="971"/>
      <c r="BG35" s="971"/>
      <c r="BH35" s="971"/>
      <c r="BI35" s="972"/>
      <c r="BJ35" s="220"/>
      <c r="BK35" s="220"/>
      <c r="BL35" s="220"/>
      <c r="BM35" s="220"/>
      <c r="BN35" s="220"/>
      <c r="BO35" s="229"/>
      <c r="BP35" s="229"/>
      <c r="BQ35" s="226">
        <v>29</v>
      </c>
      <c r="BR35" s="227"/>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18"/>
    </row>
    <row r="36" spans="1:131" ht="26.25" customHeight="1" x14ac:dyDescent="0.15">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79"/>
      <c r="AL36" s="970"/>
      <c r="AM36" s="970"/>
      <c r="AN36" s="970"/>
      <c r="AO36" s="970"/>
      <c r="AP36" s="970"/>
      <c r="AQ36" s="970"/>
      <c r="AR36" s="970"/>
      <c r="AS36" s="970"/>
      <c r="AT36" s="970"/>
      <c r="AU36" s="970"/>
      <c r="AV36" s="970"/>
      <c r="AW36" s="970"/>
      <c r="AX36" s="970"/>
      <c r="AY36" s="970"/>
      <c r="AZ36" s="1042"/>
      <c r="BA36" s="1042"/>
      <c r="BB36" s="1042"/>
      <c r="BC36" s="1042"/>
      <c r="BD36" s="1042"/>
      <c r="BE36" s="971"/>
      <c r="BF36" s="971"/>
      <c r="BG36" s="971"/>
      <c r="BH36" s="971"/>
      <c r="BI36" s="972"/>
      <c r="BJ36" s="220"/>
      <c r="BK36" s="220"/>
      <c r="BL36" s="220"/>
      <c r="BM36" s="220"/>
      <c r="BN36" s="220"/>
      <c r="BO36" s="229"/>
      <c r="BP36" s="229"/>
      <c r="BQ36" s="226">
        <v>30</v>
      </c>
      <c r="BR36" s="227"/>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18"/>
    </row>
    <row r="37" spans="1:131" ht="26.25" customHeight="1" x14ac:dyDescent="0.15">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79"/>
      <c r="AL37" s="970"/>
      <c r="AM37" s="970"/>
      <c r="AN37" s="970"/>
      <c r="AO37" s="970"/>
      <c r="AP37" s="970"/>
      <c r="AQ37" s="970"/>
      <c r="AR37" s="970"/>
      <c r="AS37" s="970"/>
      <c r="AT37" s="970"/>
      <c r="AU37" s="970"/>
      <c r="AV37" s="970"/>
      <c r="AW37" s="970"/>
      <c r="AX37" s="970"/>
      <c r="AY37" s="970"/>
      <c r="AZ37" s="1042"/>
      <c r="BA37" s="1042"/>
      <c r="BB37" s="1042"/>
      <c r="BC37" s="1042"/>
      <c r="BD37" s="1042"/>
      <c r="BE37" s="971"/>
      <c r="BF37" s="971"/>
      <c r="BG37" s="971"/>
      <c r="BH37" s="971"/>
      <c r="BI37" s="972"/>
      <c r="BJ37" s="220"/>
      <c r="BK37" s="220"/>
      <c r="BL37" s="220"/>
      <c r="BM37" s="220"/>
      <c r="BN37" s="220"/>
      <c r="BO37" s="229"/>
      <c r="BP37" s="229"/>
      <c r="BQ37" s="226">
        <v>31</v>
      </c>
      <c r="BR37" s="227"/>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18"/>
    </row>
    <row r="38" spans="1:131" ht="26.25" customHeight="1" x14ac:dyDescent="0.15">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79"/>
      <c r="AL38" s="970"/>
      <c r="AM38" s="970"/>
      <c r="AN38" s="970"/>
      <c r="AO38" s="970"/>
      <c r="AP38" s="970"/>
      <c r="AQ38" s="970"/>
      <c r="AR38" s="970"/>
      <c r="AS38" s="970"/>
      <c r="AT38" s="970"/>
      <c r="AU38" s="970"/>
      <c r="AV38" s="970"/>
      <c r="AW38" s="970"/>
      <c r="AX38" s="970"/>
      <c r="AY38" s="970"/>
      <c r="AZ38" s="1042"/>
      <c r="BA38" s="1042"/>
      <c r="BB38" s="1042"/>
      <c r="BC38" s="1042"/>
      <c r="BD38" s="1042"/>
      <c r="BE38" s="971"/>
      <c r="BF38" s="971"/>
      <c r="BG38" s="971"/>
      <c r="BH38" s="971"/>
      <c r="BI38" s="972"/>
      <c r="BJ38" s="220"/>
      <c r="BK38" s="220"/>
      <c r="BL38" s="220"/>
      <c r="BM38" s="220"/>
      <c r="BN38" s="220"/>
      <c r="BO38" s="229"/>
      <c r="BP38" s="229"/>
      <c r="BQ38" s="226">
        <v>32</v>
      </c>
      <c r="BR38" s="227"/>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18"/>
    </row>
    <row r="39" spans="1:131" ht="26.25" customHeight="1" x14ac:dyDescent="0.15">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79"/>
      <c r="AL39" s="970"/>
      <c r="AM39" s="970"/>
      <c r="AN39" s="970"/>
      <c r="AO39" s="970"/>
      <c r="AP39" s="970"/>
      <c r="AQ39" s="970"/>
      <c r="AR39" s="970"/>
      <c r="AS39" s="970"/>
      <c r="AT39" s="970"/>
      <c r="AU39" s="970"/>
      <c r="AV39" s="970"/>
      <c r="AW39" s="970"/>
      <c r="AX39" s="970"/>
      <c r="AY39" s="970"/>
      <c r="AZ39" s="1042"/>
      <c r="BA39" s="1042"/>
      <c r="BB39" s="1042"/>
      <c r="BC39" s="1042"/>
      <c r="BD39" s="1042"/>
      <c r="BE39" s="971"/>
      <c r="BF39" s="971"/>
      <c r="BG39" s="971"/>
      <c r="BH39" s="971"/>
      <c r="BI39" s="972"/>
      <c r="BJ39" s="220"/>
      <c r="BK39" s="220"/>
      <c r="BL39" s="220"/>
      <c r="BM39" s="220"/>
      <c r="BN39" s="220"/>
      <c r="BO39" s="229"/>
      <c r="BP39" s="229"/>
      <c r="BQ39" s="226">
        <v>33</v>
      </c>
      <c r="BR39" s="227"/>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18"/>
    </row>
    <row r="40" spans="1:131" ht="26.25" customHeight="1" x14ac:dyDescent="0.15">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79"/>
      <c r="AL40" s="970"/>
      <c r="AM40" s="970"/>
      <c r="AN40" s="970"/>
      <c r="AO40" s="970"/>
      <c r="AP40" s="970"/>
      <c r="AQ40" s="970"/>
      <c r="AR40" s="970"/>
      <c r="AS40" s="970"/>
      <c r="AT40" s="970"/>
      <c r="AU40" s="970"/>
      <c r="AV40" s="970"/>
      <c r="AW40" s="970"/>
      <c r="AX40" s="970"/>
      <c r="AY40" s="970"/>
      <c r="AZ40" s="1042"/>
      <c r="BA40" s="1042"/>
      <c r="BB40" s="1042"/>
      <c r="BC40" s="1042"/>
      <c r="BD40" s="1042"/>
      <c r="BE40" s="971"/>
      <c r="BF40" s="971"/>
      <c r="BG40" s="971"/>
      <c r="BH40" s="971"/>
      <c r="BI40" s="972"/>
      <c r="BJ40" s="220"/>
      <c r="BK40" s="220"/>
      <c r="BL40" s="220"/>
      <c r="BM40" s="220"/>
      <c r="BN40" s="220"/>
      <c r="BO40" s="229"/>
      <c r="BP40" s="229"/>
      <c r="BQ40" s="226">
        <v>34</v>
      </c>
      <c r="BR40" s="227"/>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18"/>
    </row>
    <row r="41" spans="1:131" ht="26.25" customHeight="1" x14ac:dyDescent="0.15">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79"/>
      <c r="AL41" s="970"/>
      <c r="AM41" s="970"/>
      <c r="AN41" s="970"/>
      <c r="AO41" s="970"/>
      <c r="AP41" s="970"/>
      <c r="AQ41" s="970"/>
      <c r="AR41" s="970"/>
      <c r="AS41" s="970"/>
      <c r="AT41" s="970"/>
      <c r="AU41" s="970"/>
      <c r="AV41" s="970"/>
      <c r="AW41" s="970"/>
      <c r="AX41" s="970"/>
      <c r="AY41" s="970"/>
      <c r="AZ41" s="1042"/>
      <c r="BA41" s="1042"/>
      <c r="BB41" s="1042"/>
      <c r="BC41" s="1042"/>
      <c r="BD41" s="1042"/>
      <c r="BE41" s="971"/>
      <c r="BF41" s="971"/>
      <c r="BG41" s="971"/>
      <c r="BH41" s="971"/>
      <c r="BI41" s="972"/>
      <c r="BJ41" s="220"/>
      <c r="BK41" s="220"/>
      <c r="BL41" s="220"/>
      <c r="BM41" s="220"/>
      <c r="BN41" s="220"/>
      <c r="BO41" s="229"/>
      <c r="BP41" s="229"/>
      <c r="BQ41" s="226">
        <v>35</v>
      </c>
      <c r="BR41" s="227"/>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18"/>
    </row>
    <row r="42" spans="1:131" ht="26.25" customHeight="1" x14ac:dyDescent="0.15">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79"/>
      <c r="AL42" s="970"/>
      <c r="AM42" s="970"/>
      <c r="AN42" s="970"/>
      <c r="AO42" s="970"/>
      <c r="AP42" s="970"/>
      <c r="AQ42" s="970"/>
      <c r="AR42" s="970"/>
      <c r="AS42" s="970"/>
      <c r="AT42" s="970"/>
      <c r="AU42" s="970"/>
      <c r="AV42" s="970"/>
      <c r="AW42" s="970"/>
      <c r="AX42" s="970"/>
      <c r="AY42" s="970"/>
      <c r="AZ42" s="1042"/>
      <c r="BA42" s="1042"/>
      <c r="BB42" s="1042"/>
      <c r="BC42" s="1042"/>
      <c r="BD42" s="1042"/>
      <c r="BE42" s="971"/>
      <c r="BF42" s="971"/>
      <c r="BG42" s="971"/>
      <c r="BH42" s="971"/>
      <c r="BI42" s="972"/>
      <c r="BJ42" s="220"/>
      <c r="BK42" s="220"/>
      <c r="BL42" s="220"/>
      <c r="BM42" s="220"/>
      <c r="BN42" s="220"/>
      <c r="BO42" s="229"/>
      <c r="BP42" s="229"/>
      <c r="BQ42" s="226">
        <v>36</v>
      </c>
      <c r="BR42" s="227"/>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18"/>
    </row>
    <row r="43" spans="1:131" ht="26.25" customHeight="1" x14ac:dyDescent="0.15">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79"/>
      <c r="AL43" s="970"/>
      <c r="AM43" s="970"/>
      <c r="AN43" s="970"/>
      <c r="AO43" s="970"/>
      <c r="AP43" s="970"/>
      <c r="AQ43" s="970"/>
      <c r="AR43" s="970"/>
      <c r="AS43" s="970"/>
      <c r="AT43" s="970"/>
      <c r="AU43" s="970"/>
      <c r="AV43" s="970"/>
      <c r="AW43" s="970"/>
      <c r="AX43" s="970"/>
      <c r="AY43" s="970"/>
      <c r="AZ43" s="1042"/>
      <c r="BA43" s="1042"/>
      <c r="BB43" s="1042"/>
      <c r="BC43" s="1042"/>
      <c r="BD43" s="1042"/>
      <c r="BE43" s="971"/>
      <c r="BF43" s="971"/>
      <c r="BG43" s="971"/>
      <c r="BH43" s="971"/>
      <c r="BI43" s="972"/>
      <c r="BJ43" s="220"/>
      <c r="BK43" s="220"/>
      <c r="BL43" s="220"/>
      <c r="BM43" s="220"/>
      <c r="BN43" s="220"/>
      <c r="BO43" s="229"/>
      <c r="BP43" s="229"/>
      <c r="BQ43" s="226">
        <v>37</v>
      </c>
      <c r="BR43" s="227"/>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18"/>
    </row>
    <row r="44" spans="1:131" ht="26.25" customHeight="1" x14ac:dyDescent="0.15">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79"/>
      <c r="AL44" s="970"/>
      <c r="AM44" s="970"/>
      <c r="AN44" s="970"/>
      <c r="AO44" s="970"/>
      <c r="AP44" s="970"/>
      <c r="AQ44" s="970"/>
      <c r="AR44" s="970"/>
      <c r="AS44" s="970"/>
      <c r="AT44" s="970"/>
      <c r="AU44" s="970"/>
      <c r="AV44" s="970"/>
      <c r="AW44" s="970"/>
      <c r="AX44" s="970"/>
      <c r="AY44" s="970"/>
      <c r="AZ44" s="1042"/>
      <c r="BA44" s="1042"/>
      <c r="BB44" s="1042"/>
      <c r="BC44" s="1042"/>
      <c r="BD44" s="1042"/>
      <c r="BE44" s="971"/>
      <c r="BF44" s="971"/>
      <c r="BG44" s="971"/>
      <c r="BH44" s="971"/>
      <c r="BI44" s="972"/>
      <c r="BJ44" s="220"/>
      <c r="BK44" s="220"/>
      <c r="BL44" s="220"/>
      <c r="BM44" s="220"/>
      <c r="BN44" s="220"/>
      <c r="BO44" s="229"/>
      <c r="BP44" s="229"/>
      <c r="BQ44" s="226">
        <v>38</v>
      </c>
      <c r="BR44" s="227"/>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18"/>
    </row>
    <row r="45" spans="1:131" ht="26.25" customHeight="1" x14ac:dyDescent="0.15">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79"/>
      <c r="AL45" s="970"/>
      <c r="AM45" s="970"/>
      <c r="AN45" s="970"/>
      <c r="AO45" s="970"/>
      <c r="AP45" s="970"/>
      <c r="AQ45" s="970"/>
      <c r="AR45" s="970"/>
      <c r="AS45" s="970"/>
      <c r="AT45" s="970"/>
      <c r="AU45" s="970"/>
      <c r="AV45" s="970"/>
      <c r="AW45" s="970"/>
      <c r="AX45" s="970"/>
      <c r="AY45" s="970"/>
      <c r="AZ45" s="1042"/>
      <c r="BA45" s="1042"/>
      <c r="BB45" s="1042"/>
      <c r="BC45" s="1042"/>
      <c r="BD45" s="1042"/>
      <c r="BE45" s="971"/>
      <c r="BF45" s="971"/>
      <c r="BG45" s="971"/>
      <c r="BH45" s="971"/>
      <c r="BI45" s="972"/>
      <c r="BJ45" s="220"/>
      <c r="BK45" s="220"/>
      <c r="BL45" s="220"/>
      <c r="BM45" s="220"/>
      <c r="BN45" s="220"/>
      <c r="BO45" s="229"/>
      <c r="BP45" s="229"/>
      <c r="BQ45" s="226">
        <v>39</v>
      </c>
      <c r="BR45" s="227"/>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18"/>
    </row>
    <row r="46" spans="1:131" ht="26.25" customHeight="1" x14ac:dyDescent="0.15">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79"/>
      <c r="AL46" s="970"/>
      <c r="AM46" s="970"/>
      <c r="AN46" s="970"/>
      <c r="AO46" s="970"/>
      <c r="AP46" s="970"/>
      <c r="AQ46" s="970"/>
      <c r="AR46" s="970"/>
      <c r="AS46" s="970"/>
      <c r="AT46" s="970"/>
      <c r="AU46" s="970"/>
      <c r="AV46" s="970"/>
      <c r="AW46" s="970"/>
      <c r="AX46" s="970"/>
      <c r="AY46" s="970"/>
      <c r="AZ46" s="1042"/>
      <c r="BA46" s="1042"/>
      <c r="BB46" s="1042"/>
      <c r="BC46" s="1042"/>
      <c r="BD46" s="1042"/>
      <c r="BE46" s="971"/>
      <c r="BF46" s="971"/>
      <c r="BG46" s="971"/>
      <c r="BH46" s="971"/>
      <c r="BI46" s="972"/>
      <c r="BJ46" s="220"/>
      <c r="BK46" s="220"/>
      <c r="BL46" s="220"/>
      <c r="BM46" s="220"/>
      <c r="BN46" s="220"/>
      <c r="BO46" s="229"/>
      <c r="BP46" s="229"/>
      <c r="BQ46" s="226">
        <v>40</v>
      </c>
      <c r="BR46" s="227"/>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18"/>
    </row>
    <row r="47" spans="1:131" ht="26.25" customHeight="1" x14ac:dyDescent="0.15">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79"/>
      <c r="AL47" s="970"/>
      <c r="AM47" s="970"/>
      <c r="AN47" s="970"/>
      <c r="AO47" s="970"/>
      <c r="AP47" s="970"/>
      <c r="AQ47" s="970"/>
      <c r="AR47" s="970"/>
      <c r="AS47" s="970"/>
      <c r="AT47" s="970"/>
      <c r="AU47" s="970"/>
      <c r="AV47" s="970"/>
      <c r="AW47" s="970"/>
      <c r="AX47" s="970"/>
      <c r="AY47" s="970"/>
      <c r="AZ47" s="1042"/>
      <c r="BA47" s="1042"/>
      <c r="BB47" s="1042"/>
      <c r="BC47" s="1042"/>
      <c r="BD47" s="1042"/>
      <c r="BE47" s="971"/>
      <c r="BF47" s="971"/>
      <c r="BG47" s="971"/>
      <c r="BH47" s="971"/>
      <c r="BI47" s="972"/>
      <c r="BJ47" s="220"/>
      <c r="BK47" s="220"/>
      <c r="BL47" s="220"/>
      <c r="BM47" s="220"/>
      <c r="BN47" s="220"/>
      <c r="BO47" s="229"/>
      <c r="BP47" s="229"/>
      <c r="BQ47" s="226">
        <v>41</v>
      </c>
      <c r="BR47" s="227"/>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18"/>
    </row>
    <row r="48" spans="1:131" ht="26.25" customHeight="1" x14ac:dyDescent="0.15">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79"/>
      <c r="AL48" s="970"/>
      <c r="AM48" s="970"/>
      <c r="AN48" s="970"/>
      <c r="AO48" s="970"/>
      <c r="AP48" s="970"/>
      <c r="AQ48" s="970"/>
      <c r="AR48" s="970"/>
      <c r="AS48" s="970"/>
      <c r="AT48" s="970"/>
      <c r="AU48" s="970"/>
      <c r="AV48" s="970"/>
      <c r="AW48" s="970"/>
      <c r="AX48" s="970"/>
      <c r="AY48" s="970"/>
      <c r="AZ48" s="1042"/>
      <c r="BA48" s="1042"/>
      <c r="BB48" s="1042"/>
      <c r="BC48" s="1042"/>
      <c r="BD48" s="1042"/>
      <c r="BE48" s="971"/>
      <c r="BF48" s="971"/>
      <c r="BG48" s="971"/>
      <c r="BH48" s="971"/>
      <c r="BI48" s="972"/>
      <c r="BJ48" s="220"/>
      <c r="BK48" s="220"/>
      <c r="BL48" s="220"/>
      <c r="BM48" s="220"/>
      <c r="BN48" s="220"/>
      <c r="BO48" s="229"/>
      <c r="BP48" s="229"/>
      <c r="BQ48" s="226">
        <v>42</v>
      </c>
      <c r="BR48" s="227"/>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18"/>
    </row>
    <row r="49" spans="1:131" ht="26.25" customHeight="1" x14ac:dyDescent="0.15">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79"/>
      <c r="AL49" s="970"/>
      <c r="AM49" s="970"/>
      <c r="AN49" s="970"/>
      <c r="AO49" s="970"/>
      <c r="AP49" s="970"/>
      <c r="AQ49" s="970"/>
      <c r="AR49" s="970"/>
      <c r="AS49" s="970"/>
      <c r="AT49" s="970"/>
      <c r="AU49" s="970"/>
      <c r="AV49" s="970"/>
      <c r="AW49" s="970"/>
      <c r="AX49" s="970"/>
      <c r="AY49" s="970"/>
      <c r="AZ49" s="1042"/>
      <c r="BA49" s="1042"/>
      <c r="BB49" s="1042"/>
      <c r="BC49" s="1042"/>
      <c r="BD49" s="1042"/>
      <c r="BE49" s="971"/>
      <c r="BF49" s="971"/>
      <c r="BG49" s="971"/>
      <c r="BH49" s="971"/>
      <c r="BI49" s="972"/>
      <c r="BJ49" s="220"/>
      <c r="BK49" s="220"/>
      <c r="BL49" s="220"/>
      <c r="BM49" s="220"/>
      <c r="BN49" s="220"/>
      <c r="BO49" s="229"/>
      <c r="BP49" s="229"/>
      <c r="BQ49" s="226">
        <v>43</v>
      </c>
      <c r="BR49" s="227"/>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18"/>
    </row>
    <row r="50" spans="1:131" ht="26.25" customHeight="1" x14ac:dyDescent="0.15">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1"/>
      <c r="BF50" s="971"/>
      <c r="BG50" s="971"/>
      <c r="BH50" s="971"/>
      <c r="BI50" s="972"/>
      <c r="BJ50" s="220"/>
      <c r="BK50" s="220"/>
      <c r="BL50" s="220"/>
      <c r="BM50" s="220"/>
      <c r="BN50" s="220"/>
      <c r="BO50" s="229"/>
      <c r="BP50" s="229"/>
      <c r="BQ50" s="226">
        <v>44</v>
      </c>
      <c r="BR50" s="227"/>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8"/>
    </row>
    <row r="51" spans="1:131" ht="26.25" customHeight="1" x14ac:dyDescent="0.15">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1"/>
      <c r="BF51" s="971"/>
      <c r="BG51" s="971"/>
      <c r="BH51" s="971"/>
      <c r="BI51" s="972"/>
      <c r="BJ51" s="220"/>
      <c r="BK51" s="220"/>
      <c r="BL51" s="220"/>
      <c r="BM51" s="220"/>
      <c r="BN51" s="220"/>
      <c r="BO51" s="229"/>
      <c r="BP51" s="229"/>
      <c r="BQ51" s="226">
        <v>45</v>
      </c>
      <c r="BR51" s="227"/>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8"/>
    </row>
    <row r="52" spans="1:131" ht="26.25" customHeight="1" x14ac:dyDescent="0.15">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1"/>
      <c r="BF52" s="971"/>
      <c r="BG52" s="971"/>
      <c r="BH52" s="971"/>
      <c r="BI52" s="972"/>
      <c r="BJ52" s="220"/>
      <c r="BK52" s="220"/>
      <c r="BL52" s="220"/>
      <c r="BM52" s="220"/>
      <c r="BN52" s="220"/>
      <c r="BO52" s="229"/>
      <c r="BP52" s="229"/>
      <c r="BQ52" s="226">
        <v>46</v>
      </c>
      <c r="BR52" s="227"/>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8"/>
    </row>
    <row r="53" spans="1:131" ht="26.25" customHeight="1" x14ac:dyDescent="0.15">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1"/>
      <c r="BF53" s="971"/>
      <c r="BG53" s="971"/>
      <c r="BH53" s="971"/>
      <c r="BI53" s="972"/>
      <c r="BJ53" s="220"/>
      <c r="BK53" s="220"/>
      <c r="BL53" s="220"/>
      <c r="BM53" s="220"/>
      <c r="BN53" s="220"/>
      <c r="BO53" s="229"/>
      <c r="BP53" s="229"/>
      <c r="BQ53" s="226">
        <v>47</v>
      </c>
      <c r="BR53" s="227"/>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8"/>
    </row>
    <row r="54" spans="1:131" ht="26.25" customHeight="1" x14ac:dyDescent="0.15">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1"/>
      <c r="BF54" s="971"/>
      <c r="BG54" s="971"/>
      <c r="BH54" s="971"/>
      <c r="BI54" s="972"/>
      <c r="BJ54" s="220"/>
      <c r="BK54" s="220"/>
      <c r="BL54" s="220"/>
      <c r="BM54" s="220"/>
      <c r="BN54" s="220"/>
      <c r="BO54" s="229"/>
      <c r="BP54" s="229"/>
      <c r="BQ54" s="226">
        <v>48</v>
      </c>
      <c r="BR54" s="227"/>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8"/>
    </row>
    <row r="55" spans="1:131" ht="26.25" customHeight="1" x14ac:dyDescent="0.15">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1"/>
      <c r="BF55" s="971"/>
      <c r="BG55" s="971"/>
      <c r="BH55" s="971"/>
      <c r="BI55" s="972"/>
      <c r="BJ55" s="220"/>
      <c r="BK55" s="220"/>
      <c r="BL55" s="220"/>
      <c r="BM55" s="220"/>
      <c r="BN55" s="220"/>
      <c r="BO55" s="229"/>
      <c r="BP55" s="229"/>
      <c r="BQ55" s="226">
        <v>49</v>
      </c>
      <c r="BR55" s="227"/>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8"/>
    </row>
    <row r="56" spans="1:131" ht="26.25" customHeight="1" x14ac:dyDescent="0.15">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1"/>
      <c r="BF56" s="971"/>
      <c r="BG56" s="971"/>
      <c r="BH56" s="971"/>
      <c r="BI56" s="972"/>
      <c r="BJ56" s="220"/>
      <c r="BK56" s="220"/>
      <c r="BL56" s="220"/>
      <c r="BM56" s="220"/>
      <c r="BN56" s="220"/>
      <c r="BO56" s="229"/>
      <c r="BP56" s="229"/>
      <c r="BQ56" s="226">
        <v>50</v>
      </c>
      <c r="BR56" s="227"/>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8"/>
    </row>
    <row r="57" spans="1:131" ht="26.25" customHeight="1" x14ac:dyDescent="0.15">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1"/>
      <c r="BF57" s="971"/>
      <c r="BG57" s="971"/>
      <c r="BH57" s="971"/>
      <c r="BI57" s="972"/>
      <c r="BJ57" s="220"/>
      <c r="BK57" s="220"/>
      <c r="BL57" s="220"/>
      <c r="BM57" s="220"/>
      <c r="BN57" s="220"/>
      <c r="BO57" s="229"/>
      <c r="BP57" s="229"/>
      <c r="BQ57" s="226">
        <v>51</v>
      </c>
      <c r="BR57" s="227"/>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8"/>
    </row>
    <row r="58" spans="1:131" ht="26.25" customHeight="1" x14ac:dyDescent="0.15">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1"/>
      <c r="BF58" s="971"/>
      <c r="BG58" s="971"/>
      <c r="BH58" s="971"/>
      <c r="BI58" s="972"/>
      <c r="BJ58" s="220"/>
      <c r="BK58" s="220"/>
      <c r="BL58" s="220"/>
      <c r="BM58" s="220"/>
      <c r="BN58" s="220"/>
      <c r="BO58" s="229"/>
      <c r="BP58" s="229"/>
      <c r="BQ58" s="226">
        <v>52</v>
      </c>
      <c r="BR58" s="227"/>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8"/>
    </row>
    <row r="59" spans="1:131" ht="26.25" customHeight="1" x14ac:dyDescent="0.15">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1"/>
      <c r="BF59" s="971"/>
      <c r="BG59" s="971"/>
      <c r="BH59" s="971"/>
      <c r="BI59" s="972"/>
      <c r="BJ59" s="220"/>
      <c r="BK59" s="220"/>
      <c r="BL59" s="220"/>
      <c r="BM59" s="220"/>
      <c r="BN59" s="220"/>
      <c r="BO59" s="229"/>
      <c r="BP59" s="229"/>
      <c r="BQ59" s="226">
        <v>53</v>
      </c>
      <c r="BR59" s="227"/>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8"/>
    </row>
    <row r="60" spans="1:131" ht="26.25" customHeight="1" x14ac:dyDescent="0.15">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1"/>
      <c r="BF60" s="971"/>
      <c r="BG60" s="971"/>
      <c r="BH60" s="971"/>
      <c r="BI60" s="972"/>
      <c r="BJ60" s="220"/>
      <c r="BK60" s="220"/>
      <c r="BL60" s="220"/>
      <c r="BM60" s="220"/>
      <c r="BN60" s="220"/>
      <c r="BO60" s="229"/>
      <c r="BP60" s="229"/>
      <c r="BQ60" s="226">
        <v>54</v>
      </c>
      <c r="BR60" s="227"/>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8"/>
    </row>
    <row r="61" spans="1:131" ht="26.25" customHeight="1" thickBot="1" x14ac:dyDescent="0.2">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1"/>
      <c r="BF61" s="971"/>
      <c r="BG61" s="971"/>
      <c r="BH61" s="971"/>
      <c r="BI61" s="972"/>
      <c r="BJ61" s="220"/>
      <c r="BK61" s="220"/>
      <c r="BL61" s="220"/>
      <c r="BM61" s="220"/>
      <c r="BN61" s="220"/>
      <c r="BO61" s="229"/>
      <c r="BP61" s="229"/>
      <c r="BQ61" s="226">
        <v>55</v>
      </c>
      <c r="BR61" s="227"/>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8"/>
    </row>
    <row r="62" spans="1:131" ht="26.25" customHeight="1" x14ac:dyDescent="0.15">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1"/>
      <c r="BF62" s="971"/>
      <c r="BG62" s="971"/>
      <c r="BH62" s="971"/>
      <c r="BI62" s="972"/>
      <c r="BJ62" s="1028" t="s">
        <v>398</v>
      </c>
      <c r="BK62" s="1029"/>
      <c r="BL62" s="1029"/>
      <c r="BM62" s="1029"/>
      <c r="BN62" s="1030"/>
      <c r="BO62" s="229"/>
      <c r="BP62" s="229"/>
      <c r="BQ62" s="226">
        <v>56</v>
      </c>
      <c r="BR62" s="227"/>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8"/>
    </row>
    <row r="63" spans="1:131" ht="26.25" customHeight="1" thickBot="1" x14ac:dyDescent="0.2">
      <c r="A63" s="228" t="s">
        <v>377</v>
      </c>
      <c r="B63" s="937" t="s">
        <v>399</v>
      </c>
      <c r="C63" s="938"/>
      <c r="D63" s="938"/>
      <c r="E63" s="938"/>
      <c r="F63" s="938"/>
      <c r="G63" s="938"/>
      <c r="H63" s="938"/>
      <c r="I63" s="938"/>
      <c r="J63" s="938"/>
      <c r="K63" s="938"/>
      <c r="L63" s="938"/>
      <c r="M63" s="938"/>
      <c r="N63" s="938"/>
      <c r="O63" s="938"/>
      <c r="P63" s="948"/>
      <c r="Q63" s="961"/>
      <c r="R63" s="962"/>
      <c r="S63" s="962"/>
      <c r="T63" s="962"/>
      <c r="U63" s="962"/>
      <c r="V63" s="962"/>
      <c r="W63" s="962"/>
      <c r="X63" s="962"/>
      <c r="Y63" s="962"/>
      <c r="Z63" s="962"/>
      <c r="AA63" s="962"/>
      <c r="AB63" s="962"/>
      <c r="AC63" s="962"/>
      <c r="AD63" s="962"/>
      <c r="AE63" s="1021"/>
      <c r="AF63" s="1022">
        <v>5228</v>
      </c>
      <c r="AG63" s="959"/>
      <c r="AH63" s="959"/>
      <c r="AI63" s="959"/>
      <c r="AJ63" s="1023"/>
      <c r="AK63" s="1024"/>
      <c r="AL63" s="962"/>
      <c r="AM63" s="962"/>
      <c r="AN63" s="962"/>
      <c r="AO63" s="962"/>
      <c r="AP63" s="959">
        <f>SUM(AP28:AT35)</f>
        <v>52056</v>
      </c>
      <c r="AQ63" s="959"/>
      <c r="AR63" s="959"/>
      <c r="AS63" s="959"/>
      <c r="AT63" s="959"/>
      <c r="AU63" s="959">
        <f>SUM(AU28:AY35)</f>
        <v>20284</v>
      </c>
      <c r="AV63" s="959"/>
      <c r="AW63" s="959"/>
      <c r="AX63" s="959"/>
      <c r="AY63" s="959"/>
      <c r="AZ63" s="1016"/>
      <c r="BA63" s="1016"/>
      <c r="BB63" s="1016"/>
      <c r="BC63" s="1016"/>
      <c r="BD63" s="1016"/>
      <c r="BE63" s="1017"/>
      <c r="BF63" s="1017"/>
      <c r="BG63" s="1017"/>
      <c r="BH63" s="1017"/>
      <c r="BI63" s="1018"/>
      <c r="BJ63" s="1019" t="s">
        <v>122</v>
      </c>
      <c r="BK63" s="953"/>
      <c r="BL63" s="953"/>
      <c r="BM63" s="953"/>
      <c r="BN63" s="1020"/>
      <c r="BO63" s="229"/>
      <c r="BP63" s="229"/>
      <c r="BQ63" s="226">
        <v>57</v>
      </c>
      <c r="BR63" s="227"/>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8"/>
    </row>
    <row r="66" spans="1:131" ht="26.25" customHeight="1" x14ac:dyDescent="0.15">
      <c r="A66" s="994" t="s">
        <v>401</v>
      </c>
      <c r="B66" s="995"/>
      <c r="C66" s="995"/>
      <c r="D66" s="995"/>
      <c r="E66" s="995"/>
      <c r="F66" s="995"/>
      <c r="G66" s="995"/>
      <c r="H66" s="995"/>
      <c r="I66" s="995"/>
      <c r="J66" s="995"/>
      <c r="K66" s="995"/>
      <c r="L66" s="995"/>
      <c r="M66" s="995"/>
      <c r="N66" s="995"/>
      <c r="O66" s="995"/>
      <c r="P66" s="996"/>
      <c r="Q66" s="1000" t="s">
        <v>381</v>
      </c>
      <c r="R66" s="1001"/>
      <c r="S66" s="1001"/>
      <c r="T66" s="1001"/>
      <c r="U66" s="1002"/>
      <c r="V66" s="1000" t="s">
        <v>382</v>
      </c>
      <c r="W66" s="1001"/>
      <c r="X66" s="1001"/>
      <c r="Y66" s="1001"/>
      <c r="Z66" s="1002"/>
      <c r="AA66" s="1000" t="s">
        <v>383</v>
      </c>
      <c r="AB66" s="1001"/>
      <c r="AC66" s="1001"/>
      <c r="AD66" s="1001"/>
      <c r="AE66" s="1002"/>
      <c r="AF66" s="1006" t="s">
        <v>384</v>
      </c>
      <c r="AG66" s="1007"/>
      <c r="AH66" s="1007"/>
      <c r="AI66" s="1007"/>
      <c r="AJ66" s="1008"/>
      <c r="AK66" s="1000" t="s">
        <v>385</v>
      </c>
      <c r="AL66" s="995"/>
      <c r="AM66" s="995"/>
      <c r="AN66" s="995"/>
      <c r="AO66" s="996"/>
      <c r="AP66" s="1000" t="s">
        <v>386</v>
      </c>
      <c r="AQ66" s="1001"/>
      <c r="AR66" s="1001"/>
      <c r="AS66" s="1001"/>
      <c r="AT66" s="1002"/>
      <c r="AU66" s="1000" t="s">
        <v>402</v>
      </c>
      <c r="AV66" s="1001"/>
      <c r="AW66" s="1001"/>
      <c r="AX66" s="1001"/>
      <c r="AY66" s="1002"/>
      <c r="AZ66" s="1000" t="s">
        <v>364</v>
      </c>
      <c r="BA66" s="1001"/>
      <c r="BB66" s="1001"/>
      <c r="BC66" s="1001"/>
      <c r="BD66" s="1014"/>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4" t="s">
        <v>548</v>
      </c>
      <c r="C68" s="985"/>
      <c r="D68" s="985"/>
      <c r="E68" s="985"/>
      <c r="F68" s="985"/>
      <c r="G68" s="985"/>
      <c r="H68" s="985"/>
      <c r="I68" s="985"/>
      <c r="J68" s="985"/>
      <c r="K68" s="985"/>
      <c r="L68" s="985"/>
      <c r="M68" s="985"/>
      <c r="N68" s="985"/>
      <c r="O68" s="985"/>
      <c r="P68" s="986"/>
      <c r="Q68" s="987">
        <v>262</v>
      </c>
      <c r="R68" s="981"/>
      <c r="S68" s="981"/>
      <c r="T68" s="981"/>
      <c r="U68" s="981"/>
      <c r="V68" s="981">
        <v>262</v>
      </c>
      <c r="W68" s="981"/>
      <c r="X68" s="981"/>
      <c r="Y68" s="981"/>
      <c r="Z68" s="981"/>
      <c r="AA68" s="981">
        <v>0</v>
      </c>
      <c r="AB68" s="981"/>
      <c r="AC68" s="981"/>
      <c r="AD68" s="981"/>
      <c r="AE68" s="981"/>
      <c r="AF68" s="981">
        <v>0</v>
      </c>
      <c r="AG68" s="981"/>
      <c r="AH68" s="981"/>
      <c r="AI68" s="981"/>
      <c r="AJ68" s="981"/>
      <c r="AK68" s="981" t="s">
        <v>555</v>
      </c>
      <c r="AL68" s="981"/>
      <c r="AM68" s="981"/>
      <c r="AN68" s="981"/>
      <c r="AO68" s="981"/>
      <c r="AP68" s="981">
        <v>457</v>
      </c>
      <c r="AQ68" s="981"/>
      <c r="AR68" s="981"/>
      <c r="AS68" s="981"/>
      <c r="AT68" s="981"/>
      <c r="AU68" s="981">
        <v>44</v>
      </c>
      <c r="AV68" s="981"/>
      <c r="AW68" s="981"/>
      <c r="AX68" s="981"/>
      <c r="AY68" s="981"/>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3" t="s">
        <v>549</v>
      </c>
      <c r="C69" s="974"/>
      <c r="D69" s="974"/>
      <c r="E69" s="974"/>
      <c r="F69" s="974"/>
      <c r="G69" s="974"/>
      <c r="H69" s="974"/>
      <c r="I69" s="974"/>
      <c r="J69" s="974"/>
      <c r="K69" s="974"/>
      <c r="L69" s="974"/>
      <c r="M69" s="974"/>
      <c r="N69" s="974"/>
      <c r="O69" s="974"/>
      <c r="P69" s="975"/>
      <c r="Q69" s="976">
        <v>6</v>
      </c>
      <c r="R69" s="970"/>
      <c r="S69" s="970"/>
      <c r="T69" s="970"/>
      <c r="U69" s="970"/>
      <c r="V69" s="970">
        <v>4</v>
      </c>
      <c r="W69" s="970"/>
      <c r="X69" s="970"/>
      <c r="Y69" s="970"/>
      <c r="Z69" s="970"/>
      <c r="AA69" s="970">
        <v>2</v>
      </c>
      <c r="AB69" s="970"/>
      <c r="AC69" s="970"/>
      <c r="AD69" s="970"/>
      <c r="AE69" s="970"/>
      <c r="AF69" s="970">
        <v>2</v>
      </c>
      <c r="AG69" s="970"/>
      <c r="AH69" s="970"/>
      <c r="AI69" s="970"/>
      <c r="AJ69" s="970"/>
      <c r="AK69" s="970" t="s">
        <v>555</v>
      </c>
      <c r="AL69" s="970"/>
      <c r="AM69" s="970"/>
      <c r="AN69" s="970"/>
      <c r="AO69" s="970"/>
      <c r="AP69" s="970" t="s">
        <v>555</v>
      </c>
      <c r="AQ69" s="970"/>
      <c r="AR69" s="970"/>
      <c r="AS69" s="970"/>
      <c r="AT69" s="970"/>
      <c r="AU69" s="970" t="s">
        <v>555</v>
      </c>
      <c r="AV69" s="970"/>
      <c r="AW69" s="970"/>
      <c r="AX69" s="970"/>
      <c r="AY69" s="970"/>
      <c r="AZ69" s="971"/>
      <c r="BA69" s="971"/>
      <c r="BB69" s="971"/>
      <c r="BC69" s="971"/>
      <c r="BD69" s="972"/>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3" t="s">
        <v>550</v>
      </c>
      <c r="C70" s="974"/>
      <c r="D70" s="974"/>
      <c r="E70" s="974"/>
      <c r="F70" s="974"/>
      <c r="G70" s="974"/>
      <c r="H70" s="974"/>
      <c r="I70" s="974"/>
      <c r="J70" s="974"/>
      <c r="K70" s="974"/>
      <c r="L70" s="974"/>
      <c r="M70" s="974"/>
      <c r="N70" s="974"/>
      <c r="O70" s="974"/>
      <c r="P70" s="975"/>
      <c r="Q70" s="976">
        <v>5505</v>
      </c>
      <c r="R70" s="970"/>
      <c r="S70" s="970"/>
      <c r="T70" s="970"/>
      <c r="U70" s="970"/>
      <c r="V70" s="970">
        <v>4899</v>
      </c>
      <c r="W70" s="970"/>
      <c r="X70" s="970"/>
      <c r="Y70" s="970"/>
      <c r="Z70" s="970"/>
      <c r="AA70" s="970">
        <v>606</v>
      </c>
      <c r="AB70" s="970"/>
      <c r="AC70" s="970"/>
      <c r="AD70" s="970"/>
      <c r="AE70" s="970"/>
      <c r="AF70" s="970">
        <v>606</v>
      </c>
      <c r="AG70" s="970"/>
      <c r="AH70" s="970"/>
      <c r="AI70" s="970"/>
      <c r="AJ70" s="970"/>
      <c r="AK70" s="970" t="s">
        <v>555</v>
      </c>
      <c r="AL70" s="970"/>
      <c r="AM70" s="970"/>
      <c r="AN70" s="970"/>
      <c r="AO70" s="970"/>
      <c r="AP70" s="970" t="s">
        <v>555</v>
      </c>
      <c r="AQ70" s="970"/>
      <c r="AR70" s="970"/>
      <c r="AS70" s="970"/>
      <c r="AT70" s="970"/>
      <c r="AU70" s="970" t="s">
        <v>555</v>
      </c>
      <c r="AV70" s="970"/>
      <c r="AW70" s="970"/>
      <c r="AX70" s="970"/>
      <c r="AY70" s="970"/>
      <c r="AZ70" s="971"/>
      <c r="BA70" s="971"/>
      <c r="BB70" s="971"/>
      <c r="BC70" s="971"/>
      <c r="BD70" s="972"/>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3" t="s">
        <v>551</v>
      </c>
      <c r="C71" s="974"/>
      <c r="D71" s="974"/>
      <c r="E71" s="974"/>
      <c r="F71" s="974"/>
      <c r="G71" s="974"/>
      <c r="H71" s="974"/>
      <c r="I71" s="974"/>
      <c r="J71" s="974"/>
      <c r="K71" s="974"/>
      <c r="L71" s="974"/>
      <c r="M71" s="974"/>
      <c r="N71" s="974"/>
      <c r="O71" s="974"/>
      <c r="P71" s="975"/>
      <c r="Q71" s="976">
        <v>1457</v>
      </c>
      <c r="R71" s="970"/>
      <c r="S71" s="970"/>
      <c r="T71" s="970"/>
      <c r="U71" s="970"/>
      <c r="V71" s="970">
        <v>1414</v>
      </c>
      <c r="W71" s="970"/>
      <c r="X71" s="970"/>
      <c r="Y71" s="970"/>
      <c r="Z71" s="970"/>
      <c r="AA71" s="970">
        <v>43</v>
      </c>
      <c r="AB71" s="970"/>
      <c r="AC71" s="970"/>
      <c r="AD71" s="970"/>
      <c r="AE71" s="970"/>
      <c r="AF71" s="970">
        <v>43</v>
      </c>
      <c r="AG71" s="970"/>
      <c r="AH71" s="970"/>
      <c r="AI71" s="970"/>
      <c r="AJ71" s="970"/>
      <c r="AK71" s="970" t="s">
        <v>555</v>
      </c>
      <c r="AL71" s="970"/>
      <c r="AM71" s="970"/>
      <c r="AN71" s="970"/>
      <c r="AO71" s="970"/>
      <c r="AP71" s="970">
        <v>704</v>
      </c>
      <c r="AQ71" s="970"/>
      <c r="AR71" s="970"/>
      <c r="AS71" s="970"/>
      <c r="AT71" s="970"/>
      <c r="AU71" s="970">
        <v>492</v>
      </c>
      <c r="AV71" s="970"/>
      <c r="AW71" s="970"/>
      <c r="AX71" s="970"/>
      <c r="AY71" s="970"/>
      <c r="AZ71" s="971"/>
      <c r="BA71" s="971"/>
      <c r="BB71" s="971"/>
      <c r="BC71" s="971"/>
      <c r="BD71" s="972"/>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3" t="s">
        <v>552</v>
      </c>
      <c r="C72" s="974"/>
      <c r="D72" s="974"/>
      <c r="E72" s="974"/>
      <c r="F72" s="974"/>
      <c r="G72" s="974"/>
      <c r="H72" s="974"/>
      <c r="I72" s="974"/>
      <c r="J72" s="974"/>
      <c r="K72" s="974"/>
      <c r="L72" s="974"/>
      <c r="M72" s="974"/>
      <c r="N72" s="974"/>
      <c r="O72" s="974"/>
      <c r="P72" s="975"/>
      <c r="Q72" s="976">
        <v>286</v>
      </c>
      <c r="R72" s="970"/>
      <c r="S72" s="970"/>
      <c r="T72" s="970"/>
      <c r="U72" s="970"/>
      <c r="V72" s="970">
        <v>162</v>
      </c>
      <c r="W72" s="970"/>
      <c r="X72" s="970"/>
      <c r="Y72" s="970"/>
      <c r="Z72" s="970"/>
      <c r="AA72" s="970">
        <v>124</v>
      </c>
      <c r="AB72" s="970"/>
      <c r="AC72" s="970"/>
      <c r="AD72" s="970"/>
      <c r="AE72" s="970"/>
      <c r="AF72" s="970">
        <v>124</v>
      </c>
      <c r="AG72" s="970"/>
      <c r="AH72" s="970"/>
      <c r="AI72" s="970"/>
      <c r="AJ72" s="970"/>
      <c r="AK72" s="970" t="s">
        <v>555</v>
      </c>
      <c r="AL72" s="970"/>
      <c r="AM72" s="970"/>
      <c r="AN72" s="970"/>
      <c r="AO72" s="970"/>
      <c r="AP72" s="970" t="s">
        <v>555</v>
      </c>
      <c r="AQ72" s="970"/>
      <c r="AR72" s="970"/>
      <c r="AS72" s="970"/>
      <c r="AT72" s="970"/>
      <c r="AU72" s="970" t="s">
        <v>555</v>
      </c>
      <c r="AV72" s="970"/>
      <c r="AW72" s="970"/>
      <c r="AX72" s="970"/>
      <c r="AY72" s="970"/>
      <c r="AZ72" s="971"/>
      <c r="BA72" s="971"/>
      <c r="BB72" s="971"/>
      <c r="BC72" s="971"/>
      <c r="BD72" s="972"/>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3" t="s">
        <v>553</v>
      </c>
      <c r="C73" s="974"/>
      <c r="D73" s="974"/>
      <c r="E73" s="974"/>
      <c r="F73" s="974"/>
      <c r="G73" s="974"/>
      <c r="H73" s="974"/>
      <c r="I73" s="974"/>
      <c r="J73" s="974"/>
      <c r="K73" s="974"/>
      <c r="L73" s="974"/>
      <c r="M73" s="974"/>
      <c r="N73" s="974"/>
      <c r="O73" s="974"/>
      <c r="P73" s="975"/>
      <c r="Q73" s="976">
        <v>166</v>
      </c>
      <c r="R73" s="970"/>
      <c r="S73" s="970"/>
      <c r="T73" s="970"/>
      <c r="U73" s="970"/>
      <c r="V73" s="970">
        <v>162</v>
      </c>
      <c r="W73" s="970"/>
      <c r="X73" s="970"/>
      <c r="Y73" s="970"/>
      <c r="Z73" s="970"/>
      <c r="AA73" s="970">
        <v>4</v>
      </c>
      <c r="AB73" s="970"/>
      <c r="AC73" s="970"/>
      <c r="AD73" s="970"/>
      <c r="AE73" s="970"/>
      <c r="AF73" s="970">
        <v>4</v>
      </c>
      <c r="AG73" s="970"/>
      <c r="AH73" s="970"/>
      <c r="AI73" s="970"/>
      <c r="AJ73" s="970"/>
      <c r="AK73" s="970" t="s">
        <v>555</v>
      </c>
      <c r="AL73" s="970"/>
      <c r="AM73" s="970"/>
      <c r="AN73" s="970"/>
      <c r="AO73" s="970"/>
      <c r="AP73" s="970" t="s">
        <v>555</v>
      </c>
      <c r="AQ73" s="970"/>
      <c r="AR73" s="970"/>
      <c r="AS73" s="970"/>
      <c r="AT73" s="970"/>
      <c r="AU73" s="970" t="s">
        <v>555</v>
      </c>
      <c r="AV73" s="970"/>
      <c r="AW73" s="970"/>
      <c r="AX73" s="970"/>
      <c r="AY73" s="970"/>
      <c r="AZ73" s="971"/>
      <c r="BA73" s="971"/>
      <c r="BB73" s="971"/>
      <c r="BC73" s="971"/>
      <c r="BD73" s="972"/>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3" t="s">
        <v>554</v>
      </c>
      <c r="C74" s="974"/>
      <c r="D74" s="974"/>
      <c r="E74" s="974"/>
      <c r="F74" s="974"/>
      <c r="G74" s="974"/>
      <c r="H74" s="974"/>
      <c r="I74" s="974"/>
      <c r="J74" s="974"/>
      <c r="K74" s="974"/>
      <c r="L74" s="974"/>
      <c r="M74" s="974"/>
      <c r="N74" s="974"/>
      <c r="O74" s="974"/>
      <c r="P74" s="975"/>
      <c r="Q74" s="976">
        <v>178905</v>
      </c>
      <c r="R74" s="970"/>
      <c r="S74" s="970"/>
      <c r="T74" s="970"/>
      <c r="U74" s="970"/>
      <c r="V74" s="970">
        <v>178905</v>
      </c>
      <c r="W74" s="970"/>
      <c r="X74" s="970"/>
      <c r="Y74" s="970"/>
      <c r="Z74" s="970"/>
      <c r="AA74" s="970">
        <v>0</v>
      </c>
      <c r="AB74" s="970"/>
      <c r="AC74" s="970"/>
      <c r="AD74" s="970"/>
      <c r="AE74" s="970"/>
      <c r="AF74" s="970">
        <v>0</v>
      </c>
      <c r="AG74" s="970"/>
      <c r="AH74" s="970"/>
      <c r="AI74" s="970"/>
      <c r="AJ74" s="970"/>
      <c r="AK74" s="970">
        <v>628</v>
      </c>
      <c r="AL74" s="970"/>
      <c r="AM74" s="970"/>
      <c r="AN74" s="970"/>
      <c r="AO74" s="970"/>
      <c r="AP74" s="970" t="s">
        <v>555</v>
      </c>
      <c r="AQ74" s="970"/>
      <c r="AR74" s="970"/>
      <c r="AS74" s="970"/>
      <c r="AT74" s="970"/>
      <c r="AU74" s="970" t="s">
        <v>555</v>
      </c>
      <c r="AV74" s="970"/>
      <c r="AW74" s="970"/>
      <c r="AX74" s="970"/>
      <c r="AY74" s="970"/>
      <c r="AZ74" s="971"/>
      <c r="BA74" s="971"/>
      <c r="BB74" s="971"/>
      <c r="BC74" s="971"/>
      <c r="BD74" s="972"/>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403</v>
      </c>
      <c r="C88" s="938"/>
      <c r="D88" s="938"/>
      <c r="E88" s="938"/>
      <c r="F88" s="938"/>
      <c r="G88" s="938"/>
      <c r="H88" s="938"/>
      <c r="I88" s="938"/>
      <c r="J88" s="938"/>
      <c r="K88" s="938"/>
      <c r="L88" s="938"/>
      <c r="M88" s="938"/>
      <c r="N88" s="938"/>
      <c r="O88" s="938"/>
      <c r="P88" s="948"/>
      <c r="Q88" s="961"/>
      <c r="R88" s="962"/>
      <c r="S88" s="962"/>
      <c r="T88" s="962"/>
      <c r="U88" s="962"/>
      <c r="V88" s="962"/>
      <c r="W88" s="962"/>
      <c r="X88" s="962"/>
      <c r="Y88" s="962"/>
      <c r="Z88" s="962"/>
      <c r="AA88" s="962"/>
      <c r="AB88" s="962"/>
      <c r="AC88" s="962"/>
      <c r="AD88" s="962"/>
      <c r="AE88" s="962"/>
      <c r="AF88" s="959">
        <f>SUM(AF68:AJ74)</f>
        <v>779</v>
      </c>
      <c r="AG88" s="959"/>
      <c r="AH88" s="959"/>
      <c r="AI88" s="959"/>
      <c r="AJ88" s="959"/>
      <c r="AK88" s="962"/>
      <c r="AL88" s="962"/>
      <c r="AM88" s="962"/>
      <c r="AN88" s="962"/>
      <c r="AO88" s="962"/>
      <c r="AP88" s="959">
        <f>SUM(AP68:AT74)</f>
        <v>1161</v>
      </c>
      <c r="AQ88" s="959"/>
      <c r="AR88" s="959"/>
      <c r="AS88" s="959"/>
      <c r="AT88" s="959"/>
      <c r="AU88" s="959">
        <f>SUM(AU68:AY74)</f>
        <v>536</v>
      </c>
      <c r="AV88" s="959"/>
      <c r="AW88" s="959"/>
      <c r="AX88" s="959"/>
      <c r="AY88" s="959"/>
      <c r="AZ88" s="960"/>
      <c r="BA88" s="938"/>
      <c r="BB88" s="938"/>
      <c r="BC88" s="938"/>
      <c r="BD88" s="939"/>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445</v>
      </c>
      <c r="CS102" s="953"/>
      <c r="CT102" s="953"/>
      <c r="CU102" s="953"/>
      <c r="CV102" s="954"/>
      <c r="CW102" s="952">
        <f>SUM(CW7:DA88)</f>
        <v>580</v>
      </c>
      <c r="CX102" s="953"/>
      <c r="CY102" s="953"/>
      <c r="CZ102" s="953"/>
      <c r="DA102" s="954"/>
      <c r="DB102" s="952">
        <f>SUM(DB7:DF88)</f>
        <v>513</v>
      </c>
      <c r="DC102" s="953"/>
      <c r="DD102" s="953"/>
      <c r="DE102" s="953"/>
      <c r="DF102" s="954"/>
      <c r="DG102" s="952">
        <f>SUM(DG7:DK88)</f>
        <v>0</v>
      </c>
      <c r="DH102" s="953"/>
      <c r="DI102" s="953"/>
      <c r="DJ102" s="953"/>
      <c r="DK102" s="954"/>
      <c r="DL102" s="952">
        <f>SUM(DL7:DP88)</f>
        <v>981</v>
      </c>
      <c r="DM102" s="953"/>
      <c r="DN102" s="953"/>
      <c r="DO102" s="953"/>
      <c r="DP102" s="954"/>
      <c r="DQ102" s="952">
        <f>SUM(DQ7:DU88)</f>
        <v>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9053097</v>
      </c>
      <c r="AB110" s="889"/>
      <c r="AC110" s="889"/>
      <c r="AD110" s="889"/>
      <c r="AE110" s="890"/>
      <c r="AF110" s="891">
        <v>8806831</v>
      </c>
      <c r="AG110" s="889"/>
      <c r="AH110" s="889"/>
      <c r="AI110" s="889"/>
      <c r="AJ110" s="890"/>
      <c r="AK110" s="891">
        <v>8485260</v>
      </c>
      <c r="AL110" s="889"/>
      <c r="AM110" s="889"/>
      <c r="AN110" s="889"/>
      <c r="AO110" s="890"/>
      <c r="AP110" s="892">
        <v>24.6</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93950386</v>
      </c>
      <c r="BR110" s="842"/>
      <c r="BS110" s="842"/>
      <c r="BT110" s="842"/>
      <c r="BU110" s="842"/>
      <c r="BV110" s="842">
        <v>89179176</v>
      </c>
      <c r="BW110" s="842"/>
      <c r="BX110" s="842"/>
      <c r="BY110" s="842"/>
      <c r="BZ110" s="842"/>
      <c r="CA110" s="842">
        <v>84696916</v>
      </c>
      <c r="CB110" s="842"/>
      <c r="CC110" s="842"/>
      <c r="CD110" s="842"/>
      <c r="CE110" s="842"/>
      <c r="CF110" s="866">
        <v>245.6</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1618927</v>
      </c>
      <c r="BR111" s="817"/>
      <c r="BS111" s="817"/>
      <c r="BT111" s="817"/>
      <c r="BU111" s="817"/>
      <c r="BV111" s="817">
        <v>1587160</v>
      </c>
      <c r="BW111" s="817"/>
      <c r="BX111" s="817"/>
      <c r="BY111" s="817"/>
      <c r="BZ111" s="817"/>
      <c r="CA111" s="817">
        <v>1409017</v>
      </c>
      <c r="CB111" s="817"/>
      <c r="CC111" s="817"/>
      <c r="CD111" s="817"/>
      <c r="CE111" s="817"/>
      <c r="CF111" s="875">
        <v>4.0999999999999996</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18307040</v>
      </c>
      <c r="BR112" s="817"/>
      <c r="BS112" s="817"/>
      <c r="BT112" s="817"/>
      <c r="BU112" s="817"/>
      <c r="BV112" s="817">
        <v>20844045</v>
      </c>
      <c r="BW112" s="817"/>
      <c r="BX112" s="817"/>
      <c r="BY112" s="817"/>
      <c r="BZ112" s="817"/>
      <c r="CA112" s="817">
        <v>20283216</v>
      </c>
      <c r="CB112" s="817"/>
      <c r="CC112" s="817"/>
      <c r="CD112" s="817"/>
      <c r="CE112" s="817"/>
      <c r="CF112" s="875">
        <v>58.8</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1595619</v>
      </c>
      <c r="AB113" s="919"/>
      <c r="AC113" s="919"/>
      <c r="AD113" s="919"/>
      <c r="AE113" s="920"/>
      <c r="AF113" s="921">
        <v>1621086</v>
      </c>
      <c r="AG113" s="919"/>
      <c r="AH113" s="919"/>
      <c r="AI113" s="919"/>
      <c r="AJ113" s="920"/>
      <c r="AK113" s="921">
        <v>1774317</v>
      </c>
      <c r="AL113" s="919"/>
      <c r="AM113" s="919"/>
      <c r="AN113" s="919"/>
      <c r="AO113" s="920"/>
      <c r="AP113" s="922">
        <v>5.0999999999999996</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885664</v>
      </c>
      <c r="BR113" s="817"/>
      <c r="BS113" s="817"/>
      <c r="BT113" s="817"/>
      <c r="BU113" s="817"/>
      <c r="BV113" s="817">
        <v>700799</v>
      </c>
      <c r="BW113" s="817"/>
      <c r="BX113" s="817"/>
      <c r="BY113" s="817"/>
      <c r="BZ113" s="817"/>
      <c r="CA113" s="817">
        <v>535829</v>
      </c>
      <c r="CB113" s="817"/>
      <c r="CC113" s="817"/>
      <c r="CD113" s="817"/>
      <c r="CE113" s="817"/>
      <c r="CF113" s="875">
        <v>1.6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204953</v>
      </c>
      <c r="AB114" s="780"/>
      <c r="AC114" s="780"/>
      <c r="AD114" s="780"/>
      <c r="AE114" s="781"/>
      <c r="AF114" s="782">
        <v>191028</v>
      </c>
      <c r="AG114" s="780"/>
      <c r="AH114" s="780"/>
      <c r="AI114" s="780"/>
      <c r="AJ114" s="781"/>
      <c r="AK114" s="782">
        <v>169750</v>
      </c>
      <c r="AL114" s="780"/>
      <c r="AM114" s="780"/>
      <c r="AN114" s="780"/>
      <c r="AO114" s="781"/>
      <c r="AP114" s="824">
        <v>0.5</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6691667</v>
      </c>
      <c r="BR114" s="817"/>
      <c r="BS114" s="817"/>
      <c r="BT114" s="817"/>
      <c r="BU114" s="817"/>
      <c r="BV114" s="817">
        <v>6396391</v>
      </c>
      <c r="BW114" s="817"/>
      <c r="BX114" s="817"/>
      <c r="BY114" s="817"/>
      <c r="BZ114" s="817"/>
      <c r="CA114" s="817">
        <v>6111097</v>
      </c>
      <c r="CB114" s="817"/>
      <c r="CC114" s="817"/>
      <c r="CD114" s="817"/>
      <c r="CE114" s="817"/>
      <c r="CF114" s="875">
        <v>17.7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100712</v>
      </c>
      <c r="AB115" s="919"/>
      <c r="AC115" s="919"/>
      <c r="AD115" s="919"/>
      <c r="AE115" s="920"/>
      <c r="AF115" s="921">
        <v>41050</v>
      </c>
      <c r="AG115" s="919"/>
      <c r="AH115" s="919"/>
      <c r="AI115" s="919"/>
      <c r="AJ115" s="920"/>
      <c r="AK115" s="921">
        <v>39738</v>
      </c>
      <c r="AL115" s="919"/>
      <c r="AM115" s="919"/>
      <c r="AN115" s="919"/>
      <c r="AO115" s="920"/>
      <c r="AP115" s="922">
        <v>0.1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1318419</v>
      </c>
      <c r="DH115" s="780"/>
      <c r="DI115" s="780"/>
      <c r="DJ115" s="780"/>
      <c r="DK115" s="781"/>
      <c r="DL115" s="782">
        <v>1318419</v>
      </c>
      <c r="DM115" s="780"/>
      <c r="DN115" s="780"/>
      <c r="DO115" s="780"/>
      <c r="DP115" s="781"/>
      <c r="DQ115" s="782">
        <v>1164779</v>
      </c>
      <c r="DR115" s="780"/>
      <c r="DS115" s="780"/>
      <c r="DT115" s="780"/>
      <c r="DU115" s="781"/>
      <c r="DV115" s="824">
        <v>3.4</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66229</v>
      </c>
      <c r="DH116" s="780"/>
      <c r="DI116" s="780"/>
      <c r="DJ116" s="780"/>
      <c r="DK116" s="781"/>
      <c r="DL116" s="782">
        <v>54902</v>
      </c>
      <c r="DM116" s="780"/>
      <c r="DN116" s="780"/>
      <c r="DO116" s="780"/>
      <c r="DP116" s="781"/>
      <c r="DQ116" s="782">
        <v>30180</v>
      </c>
      <c r="DR116" s="780"/>
      <c r="DS116" s="780"/>
      <c r="DT116" s="780"/>
      <c r="DU116" s="781"/>
      <c r="DV116" s="824">
        <v>0.1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10954381</v>
      </c>
      <c r="AB117" s="903"/>
      <c r="AC117" s="903"/>
      <c r="AD117" s="903"/>
      <c r="AE117" s="904"/>
      <c r="AF117" s="905">
        <v>10659995</v>
      </c>
      <c r="AG117" s="903"/>
      <c r="AH117" s="903"/>
      <c r="AI117" s="903"/>
      <c r="AJ117" s="904"/>
      <c r="AK117" s="905">
        <v>10469065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121453684</v>
      </c>
      <c r="BR119" s="845"/>
      <c r="BS119" s="845"/>
      <c r="BT119" s="845"/>
      <c r="BU119" s="845"/>
      <c r="BV119" s="845">
        <v>118707571</v>
      </c>
      <c r="BW119" s="845"/>
      <c r="BX119" s="845"/>
      <c r="BY119" s="845"/>
      <c r="BZ119" s="845"/>
      <c r="CA119" s="845">
        <v>113036075</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234279</v>
      </c>
      <c r="DH119" s="764"/>
      <c r="DI119" s="764"/>
      <c r="DJ119" s="764"/>
      <c r="DK119" s="765"/>
      <c r="DL119" s="766">
        <v>213839</v>
      </c>
      <c r="DM119" s="764"/>
      <c r="DN119" s="764"/>
      <c r="DO119" s="764"/>
      <c r="DP119" s="765"/>
      <c r="DQ119" s="766">
        <v>214058</v>
      </c>
      <c r="DR119" s="764"/>
      <c r="DS119" s="764"/>
      <c r="DT119" s="764"/>
      <c r="DU119" s="765"/>
      <c r="DV119" s="848">
        <v>0.6</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10191965</v>
      </c>
      <c r="BR120" s="842"/>
      <c r="BS120" s="842"/>
      <c r="BT120" s="842"/>
      <c r="BU120" s="842"/>
      <c r="BV120" s="842">
        <v>12416382</v>
      </c>
      <c r="BW120" s="842"/>
      <c r="BX120" s="842"/>
      <c r="BY120" s="842"/>
      <c r="BZ120" s="842"/>
      <c r="CA120" s="842">
        <v>12584134</v>
      </c>
      <c r="CB120" s="842"/>
      <c r="CC120" s="842"/>
      <c r="CD120" s="842"/>
      <c r="CE120" s="842"/>
      <c r="CF120" s="866">
        <v>36.5</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16490030</v>
      </c>
      <c r="DH120" s="842"/>
      <c r="DI120" s="842"/>
      <c r="DJ120" s="842"/>
      <c r="DK120" s="842"/>
      <c r="DL120" s="842">
        <v>16246610</v>
      </c>
      <c r="DM120" s="842"/>
      <c r="DN120" s="842"/>
      <c r="DO120" s="842"/>
      <c r="DP120" s="842"/>
      <c r="DQ120" s="842">
        <v>16095754</v>
      </c>
      <c r="DR120" s="842"/>
      <c r="DS120" s="842"/>
      <c r="DT120" s="842"/>
      <c r="DU120" s="842"/>
      <c r="DV120" s="843">
        <v>46.7</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1423691</v>
      </c>
      <c r="BR121" s="817"/>
      <c r="BS121" s="817"/>
      <c r="BT121" s="817"/>
      <c r="BU121" s="817"/>
      <c r="BV121" s="817">
        <v>1198044</v>
      </c>
      <c r="BW121" s="817"/>
      <c r="BX121" s="817"/>
      <c r="BY121" s="817"/>
      <c r="BZ121" s="817"/>
      <c r="CA121" s="817">
        <v>1167643</v>
      </c>
      <c r="CB121" s="817"/>
      <c r="CC121" s="817"/>
      <c r="CD121" s="817"/>
      <c r="CE121" s="817"/>
      <c r="CF121" s="875">
        <v>3.4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1399083</v>
      </c>
      <c r="DH121" s="817"/>
      <c r="DI121" s="817"/>
      <c r="DJ121" s="817"/>
      <c r="DK121" s="817"/>
      <c r="DL121" s="817">
        <v>4229658</v>
      </c>
      <c r="DM121" s="817"/>
      <c r="DN121" s="817"/>
      <c r="DO121" s="817"/>
      <c r="DP121" s="817"/>
      <c r="DQ121" s="817">
        <v>3801509</v>
      </c>
      <c r="DR121" s="817"/>
      <c r="DS121" s="817"/>
      <c r="DT121" s="817"/>
      <c r="DU121" s="817"/>
      <c r="DV121" s="794">
        <v>11</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75090424</v>
      </c>
      <c r="BR122" s="845"/>
      <c r="BS122" s="845"/>
      <c r="BT122" s="845"/>
      <c r="BU122" s="845"/>
      <c r="BV122" s="845">
        <v>71185172</v>
      </c>
      <c r="BW122" s="845"/>
      <c r="BX122" s="845"/>
      <c r="BY122" s="845"/>
      <c r="BZ122" s="845"/>
      <c r="CA122" s="845">
        <v>67880480</v>
      </c>
      <c r="CB122" s="845"/>
      <c r="CC122" s="845"/>
      <c r="CD122" s="845"/>
      <c r="CE122" s="845"/>
      <c r="CF122" s="846">
        <v>196.8</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393235</v>
      </c>
      <c r="DH122" s="817"/>
      <c r="DI122" s="817"/>
      <c r="DJ122" s="817"/>
      <c r="DK122" s="817"/>
      <c r="DL122" s="817">
        <v>361619</v>
      </c>
      <c r="DM122" s="817"/>
      <c r="DN122" s="817"/>
      <c r="DO122" s="817"/>
      <c r="DP122" s="817"/>
      <c r="DQ122" s="817">
        <v>385953</v>
      </c>
      <c r="DR122" s="817"/>
      <c r="DS122" s="817"/>
      <c r="DT122" s="817"/>
      <c r="DU122" s="817"/>
      <c r="DV122" s="794">
        <v>1.1000000000000001</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67706</v>
      </c>
      <c r="AB123" s="780"/>
      <c r="AC123" s="780"/>
      <c r="AD123" s="780"/>
      <c r="AE123" s="781"/>
      <c r="AF123" s="782">
        <v>18965</v>
      </c>
      <c r="AG123" s="780"/>
      <c r="AH123" s="780"/>
      <c r="AI123" s="780"/>
      <c r="AJ123" s="781"/>
      <c r="AK123" s="782">
        <v>17838</v>
      </c>
      <c r="AL123" s="780"/>
      <c r="AM123" s="780"/>
      <c r="AN123" s="780"/>
      <c r="AO123" s="781"/>
      <c r="AP123" s="824">
        <v>0.1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86706080</v>
      </c>
      <c r="BR123" s="833"/>
      <c r="BS123" s="833"/>
      <c r="BT123" s="833"/>
      <c r="BU123" s="833"/>
      <c r="BV123" s="833">
        <v>84799598</v>
      </c>
      <c r="BW123" s="833"/>
      <c r="BX123" s="833"/>
      <c r="BY123" s="833"/>
      <c r="BZ123" s="833"/>
      <c r="CA123" s="833">
        <v>81632257</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105.1</v>
      </c>
      <c r="BR124" s="831"/>
      <c r="BS124" s="831"/>
      <c r="BT124" s="831"/>
      <c r="BU124" s="831"/>
      <c r="BV124" s="831">
        <v>100.6</v>
      </c>
      <c r="BW124" s="831"/>
      <c r="BX124" s="831"/>
      <c r="BY124" s="831"/>
      <c r="BZ124" s="831"/>
      <c r="CA124" s="831">
        <v>91</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24692</v>
      </c>
      <c r="DH124" s="764"/>
      <c r="DI124" s="764"/>
      <c r="DJ124" s="764"/>
      <c r="DK124" s="765"/>
      <c r="DL124" s="766">
        <v>6158</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9235</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23771</v>
      </c>
      <c r="AB127" s="780"/>
      <c r="AC127" s="780"/>
      <c r="AD127" s="780"/>
      <c r="AE127" s="781"/>
      <c r="AF127" s="782">
        <v>22085</v>
      </c>
      <c r="AG127" s="780"/>
      <c r="AH127" s="780"/>
      <c r="AI127" s="780"/>
      <c r="AJ127" s="781"/>
      <c r="AK127" s="782">
        <v>21900</v>
      </c>
      <c r="AL127" s="780"/>
      <c r="AM127" s="780"/>
      <c r="AN127" s="780"/>
      <c r="AO127" s="781"/>
      <c r="AP127" s="824">
        <v>0.1</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162990</v>
      </c>
      <c r="AB128" s="801"/>
      <c r="AC128" s="801"/>
      <c r="AD128" s="801"/>
      <c r="AE128" s="802"/>
      <c r="AF128" s="803">
        <v>157695</v>
      </c>
      <c r="AG128" s="801"/>
      <c r="AH128" s="801"/>
      <c r="AI128" s="801"/>
      <c r="AJ128" s="802"/>
      <c r="AK128" s="803">
        <v>255169</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11.43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40005245</v>
      </c>
      <c r="AB129" s="780"/>
      <c r="AC129" s="780"/>
      <c r="AD129" s="780"/>
      <c r="AE129" s="781"/>
      <c r="AF129" s="782">
        <v>40526432</v>
      </c>
      <c r="AG129" s="780"/>
      <c r="AH129" s="780"/>
      <c r="AI129" s="780"/>
      <c r="AJ129" s="781"/>
      <c r="AK129" s="782">
        <v>41189181</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16.43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6953557</v>
      </c>
      <c r="AB130" s="780"/>
      <c r="AC130" s="780"/>
      <c r="AD130" s="780"/>
      <c r="AE130" s="781"/>
      <c r="AF130" s="782">
        <v>6826099</v>
      </c>
      <c r="AG130" s="780"/>
      <c r="AH130" s="780"/>
      <c r="AI130" s="780"/>
      <c r="AJ130" s="781"/>
      <c r="AK130" s="782">
        <v>6697150</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10.9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33051688</v>
      </c>
      <c r="AB131" s="764"/>
      <c r="AC131" s="764"/>
      <c r="AD131" s="764"/>
      <c r="AE131" s="765"/>
      <c r="AF131" s="766">
        <v>33700333</v>
      </c>
      <c r="AG131" s="764"/>
      <c r="AH131" s="764"/>
      <c r="AI131" s="764"/>
      <c r="AJ131" s="765"/>
      <c r="AK131" s="766">
        <v>34492031</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91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11.6116127</v>
      </c>
      <c r="AB132" s="745"/>
      <c r="AC132" s="745"/>
      <c r="AD132" s="745"/>
      <c r="AE132" s="746"/>
      <c r="AF132" s="747">
        <v>10.90850052</v>
      </c>
      <c r="AG132" s="745"/>
      <c r="AH132" s="745"/>
      <c r="AI132" s="745"/>
      <c r="AJ132" s="746"/>
      <c r="AK132" s="747">
        <v>10.19582175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12</v>
      </c>
      <c r="AB133" s="724"/>
      <c r="AC133" s="724"/>
      <c r="AD133" s="724"/>
      <c r="AE133" s="725"/>
      <c r="AF133" s="723">
        <v>11.6</v>
      </c>
      <c r="AG133" s="724"/>
      <c r="AH133" s="724"/>
      <c r="AI133" s="724"/>
      <c r="AJ133" s="725"/>
      <c r="AK133" s="723">
        <v>10.9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Xa4er3wyQF8bWLmD24ANj/q5kptkSFdBCBI9P4soyRVIAwoXav91RXMfnKf9dlRf8UJ1IYgvT19LFiGlXD/ng==" saltValue="FEPnVOpCc5xRBG3ZiXDx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5" zoomScale="70" zoomScaleNormal="85" zoomScaleSheetLayoutView="70" workbookViewId="0">
      <selection activeCell="V40" sqref="V40:AO4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6bzzivZ7ITSoptOqiuFW0G7y3KsWRGuingfH+hFejGB3XLWA+K2GZnHzpip2KEpnuOUBULcbpRBIEqobfKonuQ==" saltValue="l55XOSeY3tm29iyvitB1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5" zoomScale="55" zoomScaleNormal="55" zoomScaleSheetLayoutView="55" workbookViewId="0">
      <selection activeCell="V40" sqref="V40:AO4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N92j29OqDjP6QYmcP6HlxIWSKaRLQZ30/YlL5zQi1gGyJv4M5UIbp4nFIvymVesy1Lo5iugp9aUmGSULMbQgg==" saltValue="0BMYMPCNX5tbqmbxC9HR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workbookViewId="0">
      <selection activeCell="V40" sqref="V40:AO4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486</v>
      </c>
      <c r="AL9" s="1134"/>
      <c r="AM9" s="1134"/>
      <c r="AN9" s="1135"/>
      <c r="AO9" s="269">
        <v>10711519</v>
      </c>
      <c r="AP9" s="269">
        <v>65847</v>
      </c>
      <c r="AQ9" s="270">
        <v>77644</v>
      </c>
      <c r="AR9" s="271">
        <v>-15.2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487</v>
      </c>
      <c r="AL10" s="1134"/>
      <c r="AM10" s="1134"/>
      <c r="AN10" s="1135"/>
      <c r="AO10" s="272">
        <v>63179</v>
      </c>
      <c r="AP10" s="272">
        <v>388</v>
      </c>
      <c r="AQ10" s="273">
        <v>3127</v>
      </c>
      <c r="AR10" s="274">
        <v>-87.6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488</v>
      </c>
      <c r="AL11" s="1134"/>
      <c r="AM11" s="1134"/>
      <c r="AN11" s="1135"/>
      <c r="AO11" s="272">
        <v>223259</v>
      </c>
      <c r="AP11" s="272">
        <v>1372</v>
      </c>
      <c r="AQ11" s="273">
        <v>461</v>
      </c>
      <c r="AR11" s="274">
        <v>197.6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489</v>
      </c>
      <c r="AL12" s="1134"/>
      <c r="AM12" s="1134"/>
      <c r="AN12" s="1135"/>
      <c r="AO12" s="272" t="s">
        <v>490</v>
      </c>
      <c r="AP12" s="272" t="s">
        <v>490</v>
      </c>
      <c r="AQ12" s="273">
        <v>21</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491</v>
      </c>
      <c r="AL13" s="1134"/>
      <c r="AM13" s="1134"/>
      <c r="AN13" s="1135"/>
      <c r="AO13" s="272">
        <v>321589</v>
      </c>
      <c r="AP13" s="272">
        <v>1977</v>
      </c>
      <c r="AQ13" s="273">
        <v>2269</v>
      </c>
      <c r="AR13" s="274">
        <v>-12.9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492</v>
      </c>
      <c r="AL14" s="1134"/>
      <c r="AM14" s="1134"/>
      <c r="AN14" s="1135"/>
      <c r="AO14" s="272">
        <v>157938</v>
      </c>
      <c r="AP14" s="272">
        <v>971</v>
      </c>
      <c r="AQ14" s="273">
        <v>1565</v>
      </c>
      <c r="AR14" s="274">
        <v>-38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493</v>
      </c>
      <c r="AL15" s="1137"/>
      <c r="AM15" s="1137"/>
      <c r="AN15" s="1138"/>
      <c r="AO15" s="272">
        <v>-976554</v>
      </c>
      <c r="AP15" s="272">
        <v>-6003</v>
      </c>
      <c r="AQ15" s="273">
        <v>-4222</v>
      </c>
      <c r="AR15" s="274">
        <v>42.2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10500930</v>
      </c>
      <c r="AP16" s="272">
        <v>64553</v>
      </c>
      <c r="AQ16" s="273">
        <v>80866</v>
      </c>
      <c r="AR16" s="274">
        <v>-20.2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498</v>
      </c>
      <c r="AL21" s="1140"/>
      <c r="AM21" s="1140"/>
      <c r="AN21" s="1141"/>
      <c r="AO21" s="285">
        <v>7.12</v>
      </c>
      <c r="AP21" s="286">
        <v>7.29</v>
      </c>
      <c r="AQ21" s="287">
        <v>-0.17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499</v>
      </c>
      <c r="AL22" s="1140"/>
      <c r="AM22" s="1140"/>
      <c r="AN22" s="1141"/>
      <c r="AO22" s="290">
        <v>98.8</v>
      </c>
      <c r="AP22" s="291">
        <v>98.9</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2" t="s">
        <v>500</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503</v>
      </c>
      <c r="AL32" s="1124"/>
      <c r="AM32" s="1124"/>
      <c r="AN32" s="1125"/>
      <c r="AO32" s="300">
        <v>8485260</v>
      </c>
      <c r="AP32" s="300">
        <v>52162</v>
      </c>
      <c r="AQ32" s="301">
        <v>35121</v>
      </c>
      <c r="AR32" s="302">
        <v>48.5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504</v>
      </c>
      <c r="AL33" s="1124"/>
      <c r="AM33" s="1124"/>
      <c r="AN33" s="1125"/>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505</v>
      </c>
      <c r="AL34" s="1124"/>
      <c r="AM34" s="1124"/>
      <c r="AN34" s="1125"/>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506</v>
      </c>
      <c r="AL35" s="1124"/>
      <c r="AM35" s="1124"/>
      <c r="AN35" s="1125"/>
      <c r="AO35" s="300">
        <v>1774317</v>
      </c>
      <c r="AP35" s="300">
        <v>10907</v>
      </c>
      <c r="AQ35" s="301">
        <v>9493</v>
      </c>
      <c r="AR35" s="302">
        <v>14.9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507</v>
      </c>
      <c r="AL36" s="1124"/>
      <c r="AM36" s="1124"/>
      <c r="AN36" s="1125"/>
      <c r="AO36" s="300">
        <v>169750</v>
      </c>
      <c r="AP36" s="300">
        <v>1044</v>
      </c>
      <c r="AQ36" s="301">
        <v>807</v>
      </c>
      <c r="AR36" s="302">
        <v>29.4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508</v>
      </c>
      <c r="AL37" s="1124"/>
      <c r="AM37" s="1124"/>
      <c r="AN37" s="1125"/>
      <c r="AO37" s="300">
        <v>39738</v>
      </c>
      <c r="AP37" s="300">
        <v>244</v>
      </c>
      <c r="AQ37" s="301">
        <v>509</v>
      </c>
      <c r="AR37" s="302">
        <v>-52.1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509</v>
      </c>
      <c r="AL38" s="1127"/>
      <c r="AM38" s="1127"/>
      <c r="AN38" s="1128"/>
      <c r="AO38" s="303" t="s">
        <v>490</v>
      </c>
      <c r="AP38" s="303" t="s">
        <v>490</v>
      </c>
      <c r="AQ38" s="304" t="s">
        <v>490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510</v>
      </c>
      <c r="AL39" s="1127"/>
      <c r="AM39" s="1127"/>
      <c r="AN39" s="1128"/>
      <c r="AO39" s="300">
        <v>-255169</v>
      </c>
      <c r="AP39" s="300">
        <v>-1569</v>
      </c>
      <c r="AQ39" s="301">
        <v>-5799</v>
      </c>
      <c r="AR39" s="302">
        <v>-72.900000000000006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511</v>
      </c>
      <c r="AL40" s="1124"/>
      <c r="AM40" s="1124"/>
      <c r="AN40" s="1125"/>
      <c r="AO40" s="300">
        <v>-6697150</v>
      </c>
      <c r="AP40" s="300">
        <v>-41170</v>
      </c>
      <c r="AQ40" s="301">
        <v>-30948</v>
      </c>
      <c r="AR40" s="302">
        <v>33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3516746</v>
      </c>
      <c r="AP41" s="300">
        <v>21619</v>
      </c>
      <c r="AQ41" s="301">
        <v>9183</v>
      </c>
      <c r="AR41" s="302">
        <v>135.4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481</v>
      </c>
      <c r="AN49" s="1118" t="s">
        <v>514</v>
      </c>
      <c r="AO49" s="1119"/>
      <c r="AP49" s="1119"/>
      <c r="AQ49" s="1119"/>
      <c r="AR49" s="112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6989099</v>
      </c>
      <c r="AN51" s="322">
        <v>41366</v>
      </c>
      <c r="AO51" s="323">
        <v>3.7</v>
      </c>
      <c r="AP51" s="324">
        <v>60285</v>
      </c>
      <c r="AQ51" s="325">
        <v>6.4</v>
      </c>
      <c r="AR51" s="326">
        <v>-2.7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2712642</v>
      </c>
      <c r="AN52" s="330">
        <v>16055</v>
      </c>
      <c r="AO52" s="331">
        <v>2.9</v>
      </c>
      <c r="AP52" s="332">
        <v>36445</v>
      </c>
      <c r="AQ52" s="333">
        <v>5</v>
      </c>
      <c r="AR52" s="334">
        <v>-2.1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6457560</v>
      </c>
      <c r="AN53" s="322">
        <v>38618</v>
      </c>
      <c r="AO53" s="323">
        <v>-6.6</v>
      </c>
      <c r="AP53" s="324">
        <v>52714</v>
      </c>
      <c r="AQ53" s="325">
        <v>-12.6</v>
      </c>
      <c r="AR53" s="326">
        <v>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1950911</v>
      </c>
      <c r="AN54" s="330">
        <v>11667</v>
      </c>
      <c r="AO54" s="331">
        <v>-27.3</v>
      </c>
      <c r="AP54" s="332">
        <v>29032</v>
      </c>
      <c r="AQ54" s="333">
        <v>-20.3</v>
      </c>
      <c r="AR54" s="334">
        <v>-7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6010041</v>
      </c>
      <c r="AN55" s="322">
        <v>36268</v>
      </c>
      <c r="AO55" s="323">
        <v>-6.1</v>
      </c>
      <c r="AP55" s="324">
        <v>46001</v>
      </c>
      <c r="AQ55" s="325">
        <v>-12.7</v>
      </c>
      <c r="AR55" s="326">
        <v>6.6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2079343</v>
      </c>
      <c r="AN56" s="330">
        <v>12548</v>
      </c>
      <c r="AO56" s="331">
        <v>7.6</v>
      </c>
      <c r="AP56" s="332">
        <v>27974</v>
      </c>
      <c r="AQ56" s="333">
        <v>-3.6</v>
      </c>
      <c r="AR56" s="334">
        <v>11.2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9197578</v>
      </c>
      <c r="AN57" s="322">
        <v>56065</v>
      </c>
      <c r="AO57" s="323">
        <v>54.6</v>
      </c>
      <c r="AP57" s="324">
        <v>52878</v>
      </c>
      <c r="AQ57" s="325">
        <v>14.9</v>
      </c>
      <c r="AR57" s="326">
        <v>39.700000000000003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2658746</v>
      </c>
      <c r="AN58" s="330">
        <v>16207</v>
      </c>
      <c r="AO58" s="331">
        <v>29.2</v>
      </c>
      <c r="AP58" s="332">
        <v>32136</v>
      </c>
      <c r="AQ58" s="333">
        <v>14.9</v>
      </c>
      <c r="AR58" s="334">
        <v>14.3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8846496</v>
      </c>
      <c r="AN59" s="322">
        <v>54382</v>
      </c>
      <c r="AO59" s="323">
        <v>-3</v>
      </c>
      <c r="AP59" s="324">
        <v>57911</v>
      </c>
      <c r="AQ59" s="325">
        <v>9.5</v>
      </c>
      <c r="AR59" s="326">
        <v>-12.5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5232693</v>
      </c>
      <c r="AN60" s="330">
        <v>32167</v>
      </c>
      <c r="AO60" s="331">
        <v>98.5</v>
      </c>
      <c r="AP60" s="332">
        <v>35132</v>
      </c>
      <c r="AQ60" s="333">
        <v>9.3000000000000007</v>
      </c>
      <c r="AR60" s="334">
        <v>89.2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7500155</v>
      </c>
      <c r="AN61" s="337">
        <v>45340</v>
      </c>
      <c r="AO61" s="338">
        <v>8.5</v>
      </c>
      <c r="AP61" s="339">
        <v>53958</v>
      </c>
      <c r="AQ61" s="340">
        <v>1.1000000000000001</v>
      </c>
      <c r="AR61" s="326">
        <v>7.4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2926867</v>
      </c>
      <c r="AN62" s="330">
        <v>17729</v>
      </c>
      <c r="AO62" s="331">
        <v>22.2</v>
      </c>
      <c r="AP62" s="332">
        <v>32144</v>
      </c>
      <c r="AQ62" s="333">
        <v>1.1000000000000001</v>
      </c>
      <c r="AR62" s="334">
        <v>21.1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4Uo1I2dX7mh12YW2kvhavcaEW62gwj54DbhF3/gXFGaF/jqgCKXGql/+jBCB/k86Dpp8AtrHrJXON9Z1Zsg/g==" saltValue="nLeXERfkydWi2ewf1m0T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election activeCell="V40" sqref="V40:AO4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hV2CFywTk3IAw+z5ZAGhfijLu+QXHDWgiAFJib9LTvDeSk1dZgiNDd1xQ9hVxUU9gYgaEGVO7kRE51FZz/3Keg==" saltValue="/nmTYyoQqPfF/o0xhfEN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1" zoomScale="55" zoomScaleNormal="55" zoomScaleSheetLayoutView="55" workbookViewId="0">
      <selection activeCell="V40" sqref="V40:AO4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n7jVW1ZfUcLW7prit6Il43Gi8+XxzDTQKkpJCAsTWCOjpGzIbds/4e8EuwgTccyrH5vlHxQmF76iCd+HbNv9QQ==" saltValue="IVTH5HGOXcvnspv8G2+I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V40" sqref="V40:AO4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2" t="s">
        <v>3</v>
      </c>
      <c r="D47" s="1142"/>
      <c r="E47" s="1143"/>
      <c r="F47" s="11">
        <v>5.03</v>
      </c>
      <c r="G47" s="12">
        <v>5.84</v>
      </c>
      <c r="H47" s="12">
        <v>5.93</v>
      </c>
      <c r="I47" s="12">
        <v>5.86</v>
      </c>
      <c r="J47" s="13">
        <v>6.26</v>
      </c>
    </row>
    <row r="48" spans="2:10" ht="57.75" customHeight="1" x14ac:dyDescent="0.15">
      <c r="B48" s="14"/>
      <c r="C48" s="1144" t="s">
        <v>4</v>
      </c>
      <c r="D48" s="1144"/>
      <c r="E48" s="1145"/>
      <c r="F48" s="15">
        <v>6.19</v>
      </c>
      <c r="G48" s="16">
        <v>2.5499999999999998</v>
      </c>
      <c r="H48" s="16">
        <v>5.18</v>
      </c>
      <c r="I48" s="16">
        <v>3.77</v>
      </c>
      <c r="J48" s="17">
        <v>2.86</v>
      </c>
    </row>
    <row r="49" spans="2:10" ht="57.75" customHeight="1" thickBot="1" x14ac:dyDescent="0.2">
      <c r="B49" s="18"/>
      <c r="C49" s="1146" t="s">
        <v>5</v>
      </c>
      <c r="D49" s="1146"/>
      <c r="E49" s="1147"/>
      <c r="F49" s="19">
        <v>2.38</v>
      </c>
      <c r="G49" s="20">
        <v>2.6</v>
      </c>
      <c r="H49" s="20">
        <v>4.54</v>
      </c>
      <c r="I49" s="20">
        <v>0.96</v>
      </c>
      <c r="J49" s="21">
        <v>2.66</v>
      </c>
    </row>
    <row r="50" spans="2:10" x14ac:dyDescent="0.15"/>
  </sheetData>
  <sheetProtection algorithmName="SHA-512" hashValue="PKSFBouk6UZKmUpDAX1/y6GcJKeVthE4fuz5C/uwapQB3kW0asOlmpMjp+RnOkVAJsFMx5D+CcvXy8Zt+2iiVA==" saltValue="pEyZM81MxAvB3QtfH3l4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財政-川原</cp:lastModifiedBy>
  <cp:lastPrinted>2026-03-06T00:49:10Z</cp:lastPrinted>
  <dcterms:created xsi:type="dcterms:W3CDTF">2026-02-23T06:14:17Z</dcterms:created>
  <dcterms:modified xsi:type="dcterms:W3CDTF">2026-03-09T03:04:03Z</dcterms:modified>
  <cp:category/>
</cp:coreProperties>
</file>